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warren_s\AppData\Local\Box\Box Edit\Documents\j_lH_XhSjkSsS+tZjD+yxA==\"/>
    </mc:Choice>
  </mc:AlternateContent>
  <xr:revisionPtr revIDLastSave="0" documentId="13_ncr:1_{4EF79022-DC07-4525-AD1F-A7ECF792AD54}" xr6:coauthVersionLast="47" xr6:coauthVersionMax="47" xr10:uidLastSave="{00000000-0000-0000-0000-000000000000}"/>
  <workbookProtection workbookAlgorithmName="SHA-512" workbookHashValue="GfOlHRCsbwLkovSo/OchmfoiIGophUqcRQFlbZSQ6kgn21VNgOb16kaSqLC/I/Iwky7TUF5PdI3SECzK/8yqbQ==" workbookSaltValue="k+JJCVXYtMrpry6MKL1ZUg==" workbookSpinCount="100000" lockStructure="1"/>
  <bookViews>
    <workbookView xWindow="22932" yWindow="-108" windowWidth="23256" windowHeight="12576" xr2:uid="{00000000-000D-0000-FFFF-FFFF00000000}"/>
  </bookViews>
  <sheets>
    <sheet name="Instructions" sheetId="6" r:id="rId1"/>
    <sheet name="School Data" sheetId="4" r:id="rId2"/>
    <sheet name="Identified Schools" sheetId="5" r:id="rId3"/>
    <sheet name="Output, All Schools" sheetId="2" r:id="rId4"/>
    <sheet name="Output by Grade Span" sheetId="10" r:id="rId5"/>
    <sheet name="Calculations, All" sheetId="1" state="hidden" r:id="rId6"/>
    <sheet name="Calculations, Elem only" sheetId="9" state="hidden" r:id="rId7"/>
    <sheet name="Calculations, Middle only" sheetId="11" state="hidden" r:id="rId8"/>
    <sheet name="Calculations, High only" sheetId="12" state="hidden" r:id="rId9"/>
    <sheet name="Dropdowns" sheetId="3" state="hidden" r:id="rId10"/>
  </sheets>
  <definedNames>
    <definedName name="_xlnm._FilterDatabase" localSheetId="6" hidden="1">'Calculations, Elem only'!$A$2:$AC$260</definedName>
    <definedName name="_xlnm._FilterDatabase" localSheetId="8" hidden="1">'Calculations, High only'!$A$2:$AC$260</definedName>
    <definedName name="_xlnm._FilterDatabase" localSheetId="7" hidden="1">'Calculations, Middle only'!$A$2:$AC$260</definedName>
    <definedName name="_xlnm.Print_Area" localSheetId="0">Instructions!$A$1:$B$18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5" l="1"/>
  <c r="C12" i="5"/>
  <c r="D5" i="5"/>
  <c r="Z4" i="12"/>
  <c r="Z5" i="12"/>
  <c r="Z6" i="12"/>
  <c r="AA6" i="12" s="1"/>
  <c r="Z7" i="12"/>
  <c r="Z10" i="12"/>
  <c r="AA10" i="12" s="1"/>
  <c r="Z13" i="12"/>
  <c r="Z14" i="12"/>
  <c r="AA14" i="12" s="1"/>
  <c r="Z17" i="12"/>
  <c r="Z18" i="12"/>
  <c r="AA18" i="12" s="1"/>
  <c r="Z19" i="12"/>
  <c r="Z20" i="12"/>
  <c r="Z22" i="12"/>
  <c r="AA22" i="12" s="1"/>
  <c r="Z23" i="12"/>
  <c r="Z24" i="12"/>
  <c r="Z25" i="12"/>
  <c r="Z26" i="12"/>
  <c r="AA26" i="12" s="1"/>
  <c r="Z29" i="12"/>
  <c r="Z30" i="12"/>
  <c r="AA30" i="12" s="1"/>
  <c r="Z31" i="12"/>
  <c r="Z32" i="12"/>
  <c r="Z33" i="12"/>
  <c r="Z34" i="12"/>
  <c r="AA34" i="12" s="1"/>
  <c r="Z35" i="12"/>
  <c r="Z36" i="12"/>
  <c r="Z37" i="12"/>
  <c r="Z38" i="12"/>
  <c r="AA38" i="12" s="1"/>
  <c r="Z39" i="12"/>
  <c r="Z40" i="12"/>
  <c r="Z41" i="12"/>
  <c r="Z42" i="12"/>
  <c r="AA42" i="12" s="1"/>
  <c r="Z43" i="12"/>
  <c r="Z44" i="12"/>
  <c r="Z45" i="12"/>
  <c r="Z46" i="12"/>
  <c r="AA46" i="12" s="1"/>
  <c r="Z47" i="12"/>
  <c r="Z48" i="12"/>
  <c r="Z49" i="12"/>
  <c r="Z50" i="12"/>
  <c r="AA50" i="12" s="1"/>
  <c r="Z51" i="12"/>
  <c r="Z52" i="12"/>
  <c r="Z53" i="12"/>
  <c r="Z54" i="12"/>
  <c r="AA54" i="12" s="1"/>
  <c r="Z55" i="12"/>
  <c r="Z56" i="12"/>
  <c r="Z57" i="12"/>
  <c r="Z58" i="12"/>
  <c r="AA58" i="12" s="1"/>
  <c r="Z59" i="12"/>
  <c r="Z60" i="12"/>
  <c r="Z61" i="12"/>
  <c r="Z62" i="12"/>
  <c r="AA62" i="12" s="1"/>
  <c r="Z63" i="12"/>
  <c r="Z64" i="12"/>
  <c r="Z65" i="12"/>
  <c r="Z66" i="12"/>
  <c r="AA66" i="12" s="1"/>
  <c r="Z67" i="12"/>
  <c r="Z68" i="12"/>
  <c r="Z69" i="12"/>
  <c r="Z70" i="12"/>
  <c r="AA70" i="12" s="1"/>
  <c r="Z71" i="12"/>
  <c r="Z72" i="12"/>
  <c r="Z73" i="12"/>
  <c r="Z74" i="12"/>
  <c r="AA74" i="12" s="1"/>
  <c r="Z75" i="12"/>
  <c r="Z76" i="12"/>
  <c r="Z77" i="12"/>
  <c r="Z78" i="12"/>
  <c r="AA78" i="12" s="1"/>
  <c r="Z79" i="12"/>
  <c r="Z80" i="12"/>
  <c r="Z81" i="12"/>
  <c r="Z82" i="12"/>
  <c r="AA82" i="12" s="1"/>
  <c r="Z83" i="12"/>
  <c r="Z84" i="12"/>
  <c r="Z85" i="12"/>
  <c r="Z86" i="12"/>
  <c r="AA86" i="12" s="1"/>
  <c r="Z87" i="12"/>
  <c r="Z88" i="12"/>
  <c r="Z89" i="12"/>
  <c r="Z90" i="12"/>
  <c r="AA90" i="12" s="1"/>
  <c r="Z91" i="12"/>
  <c r="Z92" i="12"/>
  <c r="Z93" i="12"/>
  <c r="Z94" i="12"/>
  <c r="AA94" i="12" s="1"/>
  <c r="Z95" i="12"/>
  <c r="Z96" i="12"/>
  <c r="Z97" i="12"/>
  <c r="Z98" i="12"/>
  <c r="AA98" i="12" s="1"/>
  <c r="Z99" i="12"/>
  <c r="Z100" i="12"/>
  <c r="Z101" i="12"/>
  <c r="Z102" i="12"/>
  <c r="AA102" i="12" s="1"/>
  <c r="Z103" i="12"/>
  <c r="Z104" i="12"/>
  <c r="Z105" i="12"/>
  <c r="Z106" i="12"/>
  <c r="AA106" i="12" s="1"/>
  <c r="Z107" i="12"/>
  <c r="Z108" i="12"/>
  <c r="Z109" i="12"/>
  <c r="Z110" i="12"/>
  <c r="AA110" i="12" s="1"/>
  <c r="Z111" i="12"/>
  <c r="Z112" i="12"/>
  <c r="Z113" i="12"/>
  <c r="Z114" i="12"/>
  <c r="AA114" i="12" s="1"/>
  <c r="Z115" i="12"/>
  <c r="Z116" i="12"/>
  <c r="Z117" i="12"/>
  <c r="Z118" i="12"/>
  <c r="AA118" i="12" s="1"/>
  <c r="Z119" i="12"/>
  <c r="Z120" i="12"/>
  <c r="Z121" i="12"/>
  <c r="Z122" i="12"/>
  <c r="AA122" i="12" s="1"/>
  <c r="Z123" i="12"/>
  <c r="Z124" i="12"/>
  <c r="Z125" i="12"/>
  <c r="Z126" i="12"/>
  <c r="AA126" i="12" s="1"/>
  <c r="Z127" i="12"/>
  <c r="Z128" i="12"/>
  <c r="Z129" i="12"/>
  <c r="Z130" i="12"/>
  <c r="AA130" i="12" s="1"/>
  <c r="Z131" i="12"/>
  <c r="Z132" i="12"/>
  <c r="Z133" i="12"/>
  <c r="Z134" i="12"/>
  <c r="AA134" i="12" s="1"/>
  <c r="Z135" i="12"/>
  <c r="Z136" i="12"/>
  <c r="Z137" i="12"/>
  <c r="Z138" i="12"/>
  <c r="AA138" i="12" s="1"/>
  <c r="Z139" i="12"/>
  <c r="Z140" i="12"/>
  <c r="Z141" i="12"/>
  <c r="Z142" i="12"/>
  <c r="AA142" i="12" s="1"/>
  <c r="Z143" i="12"/>
  <c r="Z144" i="12"/>
  <c r="Z145" i="12"/>
  <c r="Z146" i="12"/>
  <c r="AA146" i="12" s="1"/>
  <c r="Z147" i="12"/>
  <c r="Z148" i="12"/>
  <c r="Z149" i="12"/>
  <c r="Z150" i="12"/>
  <c r="AA150" i="12" s="1"/>
  <c r="Z151" i="12"/>
  <c r="Z152" i="12"/>
  <c r="Z153" i="12"/>
  <c r="Z154" i="12"/>
  <c r="AA154" i="12" s="1"/>
  <c r="Z155" i="12"/>
  <c r="Z156" i="12"/>
  <c r="Z157" i="12"/>
  <c r="Z158" i="12"/>
  <c r="AA158" i="12" s="1"/>
  <c r="Z159" i="12"/>
  <c r="Z160" i="12"/>
  <c r="Z161" i="12"/>
  <c r="Z162" i="12"/>
  <c r="AA162" i="12" s="1"/>
  <c r="Z163" i="12"/>
  <c r="Z164" i="12"/>
  <c r="Z165" i="12"/>
  <c r="Z166" i="12"/>
  <c r="AA166" i="12" s="1"/>
  <c r="Z167" i="12"/>
  <c r="Z168" i="12"/>
  <c r="Z169" i="12"/>
  <c r="Z170" i="12"/>
  <c r="AA170" i="12" s="1"/>
  <c r="Z171" i="12"/>
  <c r="Z172" i="12"/>
  <c r="Z173" i="12"/>
  <c r="Z174" i="12"/>
  <c r="AA174" i="12" s="1"/>
  <c r="Z175" i="12"/>
  <c r="Z176" i="12"/>
  <c r="Z177" i="12"/>
  <c r="Z178" i="12"/>
  <c r="AA178" i="12" s="1"/>
  <c r="Z179" i="12"/>
  <c r="Z180" i="12"/>
  <c r="Z181" i="12"/>
  <c r="Z182" i="12"/>
  <c r="AA182" i="12" s="1"/>
  <c r="Z183" i="12"/>
  <c r="Z184" i="12"/>
  <c r="Z185" i="12"/>
  <c r="Z186" i="12"/>
  <c r="AA186" i="12" s="1"/>
  <c r="Z187" i="12"/>
  <c r="Z188" i="12"/>
  <c r="Z189" i="12"/>
  <c r="Z190" i="12"/>
  <c r="AA190" i="12" s="1"/>
  <c r="Z191" i="12"/>
  <c r="Z192" i="12"/>
  <c r="Z193" i="12"/>
  <c r="Z194" i="12"/>
  <c r="AA194" i="12" s="1"/>
  <c r="Z195" i="12"/>
  <c r="Z196" i="12"/>
  <c r="Z197" i="12"/>
  <c r="Z198" i="12"/>
  <c r="AA198" i="12" s="1"/>
  <c r="Z199" i="12"/>
  <c r="Z200" i="12"/>
  <c r="Z201" i="12"/>
  <c r="Z202" i="12"/>
  <c r="AA202" i="12" s="1"/>
  <c r="Z203" i="12"/>
  <c r="Z204" i="12"/>
  <c r="Z205" i="12"/>
  <c r="Z206" i="12"/>
  <c r="AA206" i="12" s="1"/>
  <c r="Z207" i="12"/>
  <c r="Z208" i="12"/>
  <c r="Z209" i="12"/>
  <c r="Z210" i="12"/>
  <c r="AA210" i="12" s="1"/>
  <c r="Z211" i="12"/>
  <c r="Z212" i="12"/>
  <c r="Z213" i="12"/>
  <c r="Z214" i="12"/>
  <c r="AA214" i="12" s="1"/>
  <c r="Z215" i="12"/>
  <c r="Z216" i="12"/>
  <c r="Z217" i="12"/>
  <c r="Z218" i="12"/>
  <c r="AA218" i="12" s="1"/>
  <c r="Z219" i="12"/>
  <c r="Z220" i="12"/>
  <c r="Z221" i="12"/>
  <c r="Z222" i="12"/>
  <c r="AA222" i="12" s="1"/>
  <c r="Z223" i="12"/>
  <c r="Z224" i="12"/>
  <c r="Z225" i="12"/>
  <c r="Z226" i="12"/>
  <c r="AA226" i="12" s="1"/>
  <c r="Z227" i="12"/>
  <c r="Z228" i="12"/>
  <c r="Z229" i="12"/>
  <c r="Z230" i="12"/>
  <c r="AA230" i="12" s="1"/>
  <c r="Z231" i="12"/>
  <c r="Z232" i="12"/>
  <c r="Z233" i="12"/>
  <c r="Z234" i="12"/>
  <c r="AA234" i="12" s="1"/>
  <c r="Z235" i="12"/>
  <c r="Z236" i="12"/>
  <c r="Z237" i="12"/>
  <c r="Z238" i="12"/>
  <c r="AA238" i="12" s="1"/>
  <c r="Z239" i="12"/>
  <c r="Z240" i="12"/>
  <c r="Z241" i="12"/>
  <c r="Z242" i="12"/>
  <c r="AA242" i="12" s="1"/>
  <c r="Z243" i="12"/>
  <c r="Z244" i="12"/>
  <c r="Z245" i="12"/>
  <c r="Z246" i="12"/>
  <c r="AA246" i="12" s="1"/>
  <c r="Z247" i="12"/>
  <c r="Z248" i="12"/>
  <c r="Z249" i="12"/>
  <c r="Z250" i="12"/>
  <c r="AA250" i="12" s="1"/>
  <c r="Z251" i="12"/>
  <c r="Z252" i="12"/>
  <c r="Z253" i="12"/>
  <c r="Z254" i="12"/>
  <c r="AA254" i="12" s="1"/>
  <c r="Z255" i="12"/>
  <c r="Z256" i="12"/>
  <c r="Z257" i="12"/>
  <c r="Z258" i="12"/>
  <c r="AA258" i="12" s="1"/>
  <c r="Z259" i="12"/>
  <c r="Z260" i="12"/>
  <c r="Z261" i="12"/>
  <c r="Z262" i="12"/>
  <c r="AA262" i="12" s="1"/>
  <c r="Z263" i="12"/>
  <c r="Z264" i="12"/>
  <c r="Z265" i="12"/>
  <c r="Z266" i="12"/>
  <c r="AA266" i="12" s="1"/>
  <c r="Z267" i="12"/>
  <c r="Z268" i="12"/>
  <c r="Z269" i="12"/>
  <c r="Z3" i="12"/>
  <c r="AA4" i="12"/>
  <c r="AA5" i="12"/>
  <c r="AA7" i="12"/>
  <c r="AA13" i="12"/>
  <c r="AA17" i="12"/>
  <c r="AA19" i="12"/>
  <c r="AA20" i="12"/>
  <c r="AA23" i="12"/>
  <c r="AA24" i="12"/>
  <c r="AA25" i="12"/>
  <c r="AA29" i="12"/>
  <c r="AA31" i="12"/>
  <c r="AA32" i="12"/>
  <c r="AA33" i="12"/>
  <c r="AA35" i="12"/>
  <c r="AA36" i="12"/>
  <c r="AA37" i="12"/>
  <c r="AA39" i="12"/>
  <c r="AA40" i="12"/>
  <c r="AA41" i="12"/>
  <c r="AA43" i="12"/>
  <c r="AA44" i="12"/>
  <c r="AA45" i="12"/>
  <c r="AA47" i="12"/>
  <c r="AA48" i="12"/>
  <c r="AA49" i="12"/>
  <c r="AA51" i="12"/>
  <c r="AA52" i="12"/>
  <c r="AA53" i="12"/>
  <c r="AA55" i="12"/>
  <c r="AA56" i="12"/>
  <c r="AA57" i="12"/>
  <c r="AA59" i="12"/>
  <c r="AA60" i="12"/>
  <c r="AA61" i="12"/>
  <c r="AA63" i="12"/>
  <c r="AA64" i="12"/>
  <c r="AA65" i="12"/>
  <c r="AA67" i="12"/>
  <c r="AA68" i="12"/>
  <c r="AA69" i="12"/>
  <c r="AA71" i="12"/>
  <c r="AA72" i="12"/>
  <c r="AA73" i="12"/>
  <c r="AA75" i="12"/>
  <c r="AA76" i="12"/>
  <c r="AA77" i="12"/>
  <c r="AA79" i="12"/>
  <c r="AA80" i="12"/>
  <c r="AA81" i="12"/>
  <c r="AA83" i="12"/>
  <c r="AA84" i="12"/>
  <c r="AA85" i="12"/>
  <c r="AA87" i="12"/>
  <c r="AA88" i="12"/>
  <c r="AA89" i="12"/>
  <c r="AA91" i="12"/>
  <c r="AA92" i="12"/>
  <c r="AA93" i="12"/>
  <c r="AA95" i="12"/>
  <c r="AA96" i="12"/>
  <c r="AA97" i="12"/>
  <c r="AA99" i="12"/>
  <c r="AA100" i="12"/>
  <c r="AA101" i="12"/>
  <c r="AA103" i="12"/>
  <c r="AA104" i="12"/>
  <c r="AA105" i="12"/>
  <c r="AA107" i="12"/>
  <c r="AA108" i="12"/>
  <c r="AA109" i="12"/>
  <c r="AA111" i="12"/>
  <c r="AA112" i="12"/>
  <c r="AA113" i="12"/>
  <c r="AA115" i="12"/>
  <c r="AA116" i="12"/>
  <c r="AA117" i="12"/>
  <c r="AA119" i="12"/>
  <c r="AA120" i="12"/>
  <c r="AA121" i="12"/>
  <c r="AA123" i="12"/>
  <c r="AA124" i="12"/>
  <c r="AA125" i="12"/>
  <c r="AA127" i="12"/>
  <c r="AA128" i="12"/>
  <c r="AA129" i="12"/>
  <c r="AA131" i="12"/>
  <c r="AA132" i="12"/>
  <c r="AA133" i="12"/>
  <c r="AA135" i="12"/>
  <c r="AA136" i="12"/>
  <c r="AA137" i="12"/>
  <c r="AA139" i="12"/>
  <c r="AA140" i="12"/>
  <c r="AA141" i="12"/>
  <c r="AA143" i="12"/>
  <c r="AA144" i="12"/>
  <c r="AA145" i="12"/>
  <c r="AA147" i="12"/>
  <c r="AA148" i="12"/>
  <c r="AA149" i="12"/>
  <c r="AA151" i="12"/>
  <c r="AA152" i="12"/>
  <c r="AA153" i="12"/>
  <c r="AA155" i="12"/>
  <c r="AA156" i="12"/>
  <c r="AA157" i="12"/>
  <c r="AA159" i="12"/>
  <c r="AA160" i="12"/>
  <c r="AA161" i="12"/>
  <c r="AA163" i="12"/>
  <c r="AA164" i="12"/>
  <c r="AA165" i="12"/>
  <c r="AA167" i="12"/>
  <c r="AA168" i="12"/>
  <c r="AA169" i="12"/>
  <c r="AA171" i="12"/>
  <c r="AA172" i="12"/>
  <c r="AA173" i="12"/>
  <c r="AA175" i="12"/>
  <c r="AA176" i="12"/>
  <c r="AA177" i="12"/>
  <c r="AA179" i="12"/>
  <c r="AA180" i="12"/>
  <c r="AA181" i="12"/>
  <c r="AA183" i="12"/>
  <c r="AA184" i="12"/>
  <c r="AA185" i="12"/>
  <c r="AA187" i="12"/>
  <c r="AA188" i="12"/>
  <c r="AA189" i="12"/>
  <c r="AA191" i="12"/>
  <c r="AA192" i="12"/>
  <c r="AA193" i="12"/>
  <c r="AA195" i="12"/>
  <c r="AA196" i="12"/>
  <c r="AA197" i="12"/>
  <c r="AA199" i="12"/>
  <c r="AA200" i="12"/>
  <c r="AA201" i="12"/>
  <c r="AA203" i="12"/>
  <c r="AA204" i="12"/>
  <c r="AA205" i="12"/>
  <c r="AA207" i="12"/>
  <c r="AA208" i="12"/>
  <c r="AA209" i="12"/>
  <c r="AA211" i="12"/>
  <c r="AA212" i="12"/>
  <c r="AA213" i="12"/>
  <c r="AA215" i="12"/>
  <c r="AA216" i="12"/>
  <c r="AA217" i="12"/>
  <c r="AA219" i="12"/>
  <c r="AA220" i="12"/>
  <c r="AA221" i="12"/>
  <c r="AA223" i="12"/>
  <c r="AA224" i="12"/>
  <c r="AA225" i="12"/>
  <c r="AA227" i="12"/>
  <c r="AA228" i="12"/>
  <c r="AA229" i="12"/>
  <c r="AA231" i="12"/>
  <c r="AA232" i="12"/>
  <c r="AA233" i="12"/>
  <c r="AA235" i="12"/>
  <c r="AA236" i="12"/>
  <c r="AA237" i="12"/>
  <c r="AA239" i="12"/>
  <c r="AA240" i="12"/>
  <c r="AA241" i="12"/>
  <c r="AA243" i="12"/>
  <c r="AA244" i="12"/>
  <c r="AA245" i="12"/>
  <c r="AA247" i="12"/>
  <c r="AA248" i="12"/>
  <c r="AA249" i="12"/>
  <c r="AA251" i="12"/>
  <c r="AA252" i="12"/>
  <c r="AA253" i="12"/>
  <c r="AA255" i="12"/>
  <c r="AA256" i="12"/>
  <c r="AA257" i="12"/>
  <c r="AA259" i="12"/>
  <c r="AA260" i="12"/>
  <c r="AA261" i="12"/>
  <c r="AA263" i="12"/>
  <c r="AA264" i="12"/>
  <c r="AA265" i="12"/>
  <c r="AA267" i="12"/>
  <c r="AA268" i="12"/>
  <c r="AA269" i="12"/>
  <c r="AA3" i="12"/>
  <c r="W4" i="12"/>
  <c r="W5" i="12"/>
  <c r="W6" i="12"/>
  <c r="W7" i="12"/>
  <c r="W10" i="12"/>
  <c r="W13" i="12"/>
  <c r="W14" i="12"/>
  <c r="W17" i="12"/>
  <c r="W18" i="12"/>
  <c r="W19" i="12"/>
  <c r="W20" i="12"/>
  <c r="W22" i="12"/>
  <c r="W23" i="12"/>
  <c r="W24" i="12"/>
  <c r="W25" i="12"/>
  <c r="W26"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W189" i="12"/>
  <c r="W190" i="12"/>
  <c r="W191" i="12"/>
  <c r="W192" i="12"/>
  <c r="W193" i="12"/>
  <c r="W194" i="12"/>
  <c r="W195" i="12"/>
  <c r="W196" i="12"/>
  <c r="W197" i="12"/>
  <c r="W198" i="12"/>
  <c r="W199" i="12"/>
  <c r="W200" i="12"/>
  <c r="W201" i="12"/>
  <c r="W202" i="12"/>
  <c r="W203" i="12"/>
  <c r="W204" i="12"/>
  <c r="W205" i="12"/>
  <c r="W206" i="12"/>
  <c r="W207" i="12"/>
  <c r="W208" i="12"/>
  <c r="W209" i="12"/>
  <c r="W210" i="12"/>
  <c r="W211" i="12"/>
  <c r="W212" i="12"/>
  <c r="W213" i="12"/>
  <c r="W214" i="12"/>
  <c r="W215" i="12"/>
  <c r="W216" i="12"/>
  <c r="W217" i="12"/>
  <c r="W218" i="12"/>
  <c r="W219" i="12"/>
  <c r="W220" i="12"/>
  <c r="W221" i="12"/>
  <c r="W222" i="12"/>
  <c r="W223" i="12"/>
  <c r="W224" i="12"/>
  <c r="W225" i="12"/>
  <c r="W226" i="12"/>
  <c r="W227" i="12"/>
  <c r="W228" i="12"/>
  <c r="W229" i="12"/>
  <c r="W230" i="12"/>
  <c r="W231" i="12"/>
  <c r="W232" i="12"/>
  <c r="W233" i="12"/>
  <c r="W234" i="12"/>
  <c r="W235" i="12"/>
  <c r="W236" i="12"/>
  <c r="W237" i="12"/>
  <c r="W238" i="12"/>
  <c r="W239" i="12"/>
  <c r="W240" i="12"/>
  <c r="W241" i="12"/>
  <c r="W242" i="12"/>
  <c r="W243" i="12"/>
  <c r="W244" i="12"/>
  <c r="W245" i="12"/>
  <c r="W246" i="12"/>
  <c r="W247" i="12"/>
  <c r="W248" i="12"/>
  <c r="W249" i="12"/>
  <c r="W250" i="12"/>
  <c r="W251" i="12"/>
  <c r="W252" i="12"/>
  <c r="W253" i="12"/>
  <c r="W254" i="12"/>
  <c r="W255" i="12"/>
  <c r="W256" i="12"/>
  <c r="W257" i="12"/>
  <c r="W258" i="12"/>
  <c r="W259" i="12"/>
  <c r="W260" i="12"/>
  <c r="W261" i="12"/>
  <c r="W262" i="12"/>
  <c r="W263" i="12"/>
  <c r="W264" i="12"/>
  <c r="W265" i="12"/>
  <c r="W266" i="12"/>
  <c r="W267" i="12"/>
  <c r="W268" i="12"/>
  <c r="W269" i="12"/>
  <c r="W3" i="12"/>
  <c r="V4" i="12"/>
  <c r="V5" i="12"/>
  <c r="V6" i="12"/>
  <c r="V7" i="12"/>
  <c r="V10" i="12"/>
  <c r="V13" i="12"/>
  <c r="V14" i="12"/>
  <c r="V17" i="12"/>
  <c r="V18" i="12"/>
  <c r="V19" i="12"/>
  <c r="V20" i="12"/>
  <c r="V22" i="12"/>
  <c r="V23" i="12"/>
  <c r="V24" i="12"/>
  <c r="V25" i="12"/>
  <c r="V26"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68" i="12"/>
  <c r="V269" i="12"/>
  <c r="V3" i="12"/>
  <c r="T4" i="12"/>
  <c r="T5" i="12"/>
  <c r="T6" i="12"/>
  <c r="T7" i="12"/>
  <c r="T10" i="12"/>
  <c r="T13" i="12"/>
  <c r="T14" i="12"/>
  <c r="T17" i="12"/>
  <c r="T18" i="12"/>
  <c r="T19" i="12"/>
  <c r="T20" i="12"/>
  <c r="T22" i="12"/>
  <c r="T23" i="12"/>
  <c r="T24" i="12"/>
  <c r="T25" i="12"/>
  <c r="T26"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T112" i="12"/>
  <c r="T113" i="12"/>
  <c r="T114" i="12"/>
  <c r="T115" i="12"/>
  <c r="T116" i="12"/>
  <c r="T117" i="12"/>
  <c r="T118" i="12"/>
  <c r="T119" i="12"/>
  <c r="T120" i="12"/>
  <c r="T121" i="12"/>
  <c r="T122" i="12"/>
  <c r="T123" i="12"/>
  <c r="T124" i="12"/>
  <c r="T125" i="12"/>
  <c r="T126" i="12"/>
  <c r="T127" i="12"/>
  <c r="T128" i="12"/>
  <c r="T129" i="12"/>
  <c r="T130" i="12"/>
  <c r="T131" i="12"/>
  <c r="T132" i="12"/>
  <c r="T133" i="12"/>
  <c r="T134" i="12"/>
  <c r="T135" i="12"/>
  <c r="T136" i="12"/>
  <c r="T137" i="12"/>
  <c r="T138" i="12"/>
  <c r="T139" i="12"/>
  <c r="T140" i="12"/>
  <c r="T141" i="12"/>
  <c r="T142" i="12"/>
  <c r="T143" i="12"/>
  <c r="T144" i="12"/>
  <c r="T145" i="12"/>
  <c r="T146" i="12"/>
  <c r="T147" i="12"/>
  <c r="T148" i="12"/>
  <c r="T149" i="12"/>
  <c r="T150" i="12"/>
  <c r="T151" i="12"/>
  <c r="T152" i="12"/>
  <c r="T153" i="12"/>
  <c r="T154" i="12"/>
  <c r="T155" i="12"/>
  <c r="T156" i="12"/>
  <c r="T157" i="12"/>
  <c r="T158" i="12"/>
  <c r="T159" i="12"/>
  <c r="T160" i="12"/>
  <c r="T161" i="12"/>
  <c r="T162" i="12"/>
  <c r="T163" i="12"/>
  <c r="T164" i="12"/>
  <c r="T165" i="12"/>
  <c r="T166" i="12"/>
  <c r="T167" i="12"/>
  <c r="T168" i="12"/>
  <c r="T169" i="12"/>
  <c r="T170" i="12"/>
  <c r="T171" i="12"/>
  <c r="T172" i="12"/>
  <c r="T173" i="12"/>
  <c r="T174" i="12"/>
  <c r="T175" i="12"/>
  <c r="T176" i="12"/>
  <c r="T177" i="12"/>
  <c r="T178" i="12"/>
  <c r="T179" i="12"/>
  <c r="T180" i="12"/>
  <c r="T181" i="12"/>
  <c r="T182" i="12"/>
  <c r="T183" i="12"/>
  <c r="T184" i="12"/>
  <c r="T185" i="12"/>
  <c r="T186" i="12"/>
  <c r="T187" i="12"/>
  <c r="T188" i="12"/>
  <c r="T189" i="12"/>
  <c r="T190" i="12"/>
  <c r="T191" i="12"/>
  <c r="T192" i="12"/>
  <c r="T193" i="12"/>
  <c r="T194" i="12"/>
  <c r="T195" i="12"/>
  <c r="T196" i="12"/>
  <c r="T197" i="12"/>
  <c r="T198" i="12"/>
  <c r="T199" i="12"/>
  <c r="T200" i="12"/>
  <c r="T201" i="12"/>
  <c r="T202" i="12"/>
  <c r="T203" i="12"/>
  <c r="T204" i="12"/>
  <c r="T205" i="12"/>
  <c r="T206" i="12"/>
  <c r="T207" i="12"/>
  <c r="T208" i="12"/>
  <c r="T209" i="12"/>
  <c r="T210" i="12"/>
  <c r="T211" i="12"/>
  <c r="T212" i="12"/>
  <c r="T213" i="12"/>
  <c r="T214" i="12"/>
  <c r="T215" i="12"/>
  <c r="T216" i="12"/>
  <c r="T217" i="12"/>
  <c r="T218" i="12"/>
  <c r="T219" i="12"/>
  <c r="T220" i="12"/>
  <c r="T221" i="12"/>
  <c r="T222" i="12"/>
  <c r="T223" i="12"/>
  <c r="T224" i="12"/>
  <c r="T225" i="12"/>
  <c r="T226" i="12"/>
  <c r="T227" i="12"/>
  <c r="T228" i="12"/>
  <c r="T229" i="12"/>
  <c r="T230" i="12"/>
  <c r="T231" i="12"/>
  <c r="T232" i="12"/>
  <c r="T233" i="12"/>
  <c r="T234" i="12"/>
  <c r="T235" i="12"/>
  <c r="T236" i="12"/>
  <c r="T237" i="12"/>
  <c r="T238" i="12"/>
  <c r="T239" i="12"/>
  <c r="T240" i="12"/>
  <c r="T241" i="12"/>
  <c r="T242" i="12"/>
  <c r="T243" i="12"/>
  <c r="T244" i="12"/>
  <c r="T245" i="12"/>
  <c r="T246" i="12"/>
  <c r="T247" i="12"/>
  <c r="T248" i="12"/>
  <c r="T249" i="12"/>
  <c r="T250" i="12"/>
  <c r="T251" i="12"/>
  <c r="T252" i="12"/>
  <c r="T253" i="12"/>
  <c r="T254" i="12"/>
  <c r="T255" i="12"/>
  <c r="T256" i="12"/>
  <c r="T257" i="12"/>
  <c r="T258" i="12"/>
  <c r="T259" i="12"/>
  <c r="T260" i="12"/>
  <c r="T261" i="12"/>
  <c r="T262" i="12"/>
  <c r="T263" i="12"/>
  <c r="T264" i="12"/>
  <c r="T265" i="12"/>
  <c r="T266" i="12"/>
  <c r="T267" i="12"/>
  <c r="T268" i="12"/>
  <c r="T269" i="12"/>
  <c r="T3" i="12"/>
  <c r="Q4" i="12"/>
  <c r="Q5" i="12"/>
  <c r="Q6" i="12"/>
  <c r="Q7" i="12"/>
  <c r="Q10" i="12"/>
  <c r="Q13" i="12"/>
  <c r="Q14" i="12"/>
  <c r="Q17" i="12"/>
  <c r="Q18" i="12"/>
  <c r="Q19" i="12"/>
  <c r="Q20" i="12"/>
  <c r="Q22" i="12"/>
  <c r="Q23" i="12"/>
  <c r="Q24" i="12"/>
  <c r="Q25" i="12"/>
  <c r="Q26"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Q101" i="12"/>
  <c r="Q102" i="12"/>
  <c r="Q103" i="12"/>
  <c r="Q104" i="12"/>
  <c r="Q105" i="12"/>
  <c r="Q106" i="12"/>
  <c r="Q107" i="12"/>
  <c r="Q108" i="12"/>
  <c r="Q109" i="12"/>
  <c r="Q110" i="12"/>
  <c r="Q111" i="12"/>
  <c r="Q112" i="12"/>
  <c r="Q113" i="12"/>
  <c r="Q114" i="12"/>
  <c r="Q115" i="12"/>
  <c r="Q116" i="12"/>
  <c r="Q117" i="12"/>
  <c r="Q118" i="12"/>
  <c r="Q119" i="12"/>
  <c r="Q120" i="12"/>
  <c r="Q121" i="12"/>
  <c r="Q122" i="12"/>
  <c r="Q123" i="12"/>
  <c r="Q124" i="12"/>
  <c r="Q125" i="12"/>
  <c r="Q126" i="12"/>
  <c r="Q127" i="12"/>
  <c r="Q128" i="12"/>
  <c r="Q129" i="12"/>
  <c r="Q130" i="12"/>
  <c r="Q131" i="12"/>
  <c r="Q132" i="12"/>
  <c r="Q133" i="12"/>
  <c r="Q134" i="12"/>
  <c r="Q135" i="12"/>
  <c r="Q136" i="12"/>
  <c r="Q137" i="12"/>
  <c r="Q138" i="12"/>
  <c r="Q139" i="12"/>
  <c r="Q140" i="12"/>
  <c r="Q141" i="12"/>
  <c r="Q142" i="12"/>
  <c r="Q143" i="12"/>
  <c r="Q144" i="12"/>
  <c r="Q145" i="12"/>
  <c r="Q146" i="12"/>
  <c r="Q147" i="12"/>
  <c r="Q148" i="12"/>
  <c r="Q149" i="12"/>
  <c r="Q150" i="12"/>
  <c r="Q151" i="12"/>
  <c r="Q152" i="12"/>
  <c r="Q153" i="12"/>
  <c r="Q154" i="12"/>
  <c r="Q155" i="12"/>
  <c r="Q156" i="12"/>
  <c r="Q157" i="12"/>
  <c r="Q158" i="12"/>
  <c r="Q159" i="12"/>
  <c r="Q160" i="12"/>
  <c r="Q161" i="12"/>
  <c r="Q162" i="12"/>
  <c r="Q163" i="12"/>
  <c r="Q164" i="12"/>
  <c r="Q165" i="12"/>
  <c r="Q166" i="12"/>
  <c r="Q167" i="12"/>
  <c r="Q168" i="12"/>
  <c r="Q169" i="12"/>
  <c r="Q170" i="12"/>
  <c r="Q171" i="12"/>
  <c r="Q172" i="12"/>
  <c r="Q173" i="12"/>
  <c r="Q174" i="12"/>
  <c r="Q175" i="12"/>
  <c r="Q176" i="12"/>
  <c r="Q177" i="12"/>
  <c r="Q178" i="12"/>
  <c r="Q179" i="12"/>
  <c r="Q180" i="12"/>
  <c r="Q181" i="12"/>
  <c r="Q182" i="12"/>
  <c r="Q183" i="12"/>
  <c r="Q184" i="12"/>
  <c r="Q185" i="12"/>
  <c r="Q186" i="12"/>
  <c r="Q187" i="12"/>
  <c r="Q188" i="12"/>
  <c r="Q189" i="12"/>
  <c r="Q190" i="12"/>
  <c r="Q191" i="12"/>
  <c r="Q192" i="12"/>
  <c r="Q193" i="12"/>
  <c r="Q194" i="12"/>
  <c r="Q195" i="12"/>
  <c r="Q196" i="12"/>
  <c r="Q197" i="12"/>
  <c r="Q198" i="12"/>
  <c r="Q199" i="12"/>
  <c r="Q200" i="12"/>
  <c r="Q201" i="12"/>
  <c r="Q202" i="12"/>
  <c r="Q203" i="12"/>
  <c r="Q204" i="12"/>
  <c r="Q205" i="12"/>
  <c r="Q206" i="12"/>
  <c r="Q207" i="12"/>
  <c r="Q208" i="12"/>
  <c r="Q209" i="12"/>
  <c r="Q210" i="12"/>
  <c r="Q211" i="12"/>
  <c r="Q212" i="12"/>
  <c r="Q213" i="12"/>
  <c r="Q214" i="12"/>
  <c r="Q215" i="12"/>
  <c r="Q216" i="12"/>
  <c r="Q217" i="12"/>
  <c r="Q218" i="12"/>
  <c r="Q219" i="12"/>
  <c r="Q220" i="12"/>
  <c r="Q221" i="12"/>
  <c r="Q222" i="12"/>
  <c r="Q223" i="12"/>
  <c r="Q224" i="12"/>
  <c r="Q225" i="12"/>
  <c r="Q226" i="12"/>
  <c r="Q227" i="12"/>
  <c r="Q228" i="12"/>
  <c r="Q229" i="12"/>
  <c r="Q230" i="12"/>
  <c r="Q231" i="12"/>
  <c r="Q232" i="12"/>
  <c r="Q233" i="12"/>
  <c r="Q234" i="12"/>
  <c r="Q235" i="12"/>
  <c r="Q236" i="12"/>
  <c r="Q237" i="12"/>
  <c r="Q238" i="12"/>
  <c r="Q239" i="12"/>
  <c r="Q240" i="12"/>
  <c r="Q241" i="12"/>
  <c r="Q242" i="12"/>
  <c r="Q243" i="12"/>
  <c r="Q244" i="12"/>
  <c r="Q245" i="12"/>
  <c r="Q246" i="12"/>
  <c r="Q247" i="12"/>
  <c r="Q248" i="12"/>
  <c r="Q249" i="12"/>
  <c r="Q250" i="12"/>
  <c r="Q251" i="12"/>
  <c r="Q252" i="12"/>
  <c r="Q253" i="12"/>
  <c r="Q254" i="12"/>
  <c r="Q255" i="12"/>
  <c r="Q256" i="12"/>
  <c r="Q257" i="12"/>
  <c r="Q258" i="12"/>
  <c r="Q259" i="12"/>
  <c r="Q260" i="12"/>
  <c r="Q261" i="12"/>
  <c r="Q262" i="12"/>
  <c r="Q263" i="12"/>
  <c r="Q264" i="12"/>
  <c r="Q265" i="12"/>
  <c r="Q266" i="12"/>
  <c r="Q267" i="12"/>
  <c r="Q268" i="12"/>
  <c r="Q269" i="12"/>
  <c r="Q3" i="12"/>
  <c r="P4" i="12"/>
  <c r="P5" i="12"/>
  <c r="P6" i="12"/>
  <c r="P7" i="12"/>
  <c r="P10" i="12"/>
  <c r="P13" i="12"/>
  <c r="P14" i="12"/>
  <c r="P17" i="12"/>
  <c r="P18" i="12"/>
  <c r="P19" i="12"/>
  <c r="P20" i="12"/>
  <c r="P22" i="12"/>
  <c r="P23" i="12"/>
  <c r="P24" i="12"/>
  <c r="P25" i="12"/>
  <c r="P26"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P112" i="12"/>
  <c r="P113" i="12"/>
  <c r="P114" i="12"/>
  <c r="P115" i="12"/>
  <c r="P116" i="12"/>
  <c r="P117" i="12"/>
  <c r="P118" i="12"/>
  <c r="P119" i="12"/>
  <c r="P120" i="12"/>
  <c r="P121" i="12"/>
  <c r="P122" i="12"/>
  <c r="P123" i="12"/>
  <c r="P124" i="12"/>
  <c r="P125" i="12"/>
  <c r="P126" i="12"/>
  <c r="P127" i="12"/>
  <c r="P128" i="12"/>
  <c r="P129" i="12"/>
  <c r="P130" i="12"/>
  <c r="P131" i="12"/>
  <c r="P132" i="12"/>
  <c r="P133" i="12"/>
  <c r="P134" i="12"/>
  <c r="P135" i="12"/>
  <c r="P136" i="12"/>
  <c r="P137" i="12"/>
  <c r="P138" i="12"/>
  <c r="P139" i="12"/>
  <c r="P140" i="12"/>
  <c r="P141" i="12"/>
  <c r="P142" i="12"/>
  <c r="P143" i="12"/>
  <c r="P144" i="12"/>
  <c r="P145" i="12"/>
  <c r="P146" i="12"/>
  <c r="P147" i="12"/>
  <c r="P148" i="12"/>
  <c r="P149" i="12"/>
  <c r="P150" i="12"/>
  <c r="P151" i="12"/>
  <c r="P152" i="12"/>
  <c r="P153" i="12"/>
  <c r="P154" i="12"/>
  <c r="P155" i="12"/>
  <c r="P156" i="12"/>
  <c r="P157" i="12"/>
  <c r="P158" i="12"/>
  <c r="P159" i="12"/>
  <c r="P160" i="12"/>
  <c r="P161" i="12"/>
  <c r="P162" i="12"/>
  <c r="P163" i="12"/>
  <c r="P164" i="12"/>
  <c r="P165" i="12"/>
  <c r="P166" i="12"/>
  <c r="P167" i="12"/>
  <c r="P168" i="12"/>
  <c r="P169" i="12"/>
  <c r="P170" i="12"/>
  <c r="P171" i="12"/>
  <c r="P172" i="12"/>
  <c r="P173" i="12"/>
  <c r="P174" i="12"/>
  <c r="P175" i="12"/>
  <c r="P176" i="12"/>
  <c r="P177" i="12"/>
  <c r="P178" i="12"/>
  <c r="P179" i="12"/>
  <c r="P180" i="12"/>
  <c r="P181" i="12"/>
  <c r="P182" i="12"/>
  <c r="P183" i="12"/>
  <c r="P184" i="12"/>
  <c r="P185" i="12"/>
  <c r="P186" i="12"/>
  <c r="P187" i="12"/>
  <c r="P188" i="12"/>
  <c r="P189" i="12"/>
  <c r="P190" i="12"/>
  <c r="P191" i="12"/>
  <c r="P192" i="12"/>
  <c r="P193" i="12"/>
  <c r="P194" i="12"/>
  <c r="P195" i="12"/>
  <c r="P196" i="12"/>
  <c r="P197" i="12"/>
  <c r="P198" i="12"/>
  <c r="P199" i="12"/>
  <c r="P200" i="12"/>
  <c r="P201" i="12"/>
  <c r="P202" i="12"/>
  <c r="P203" i="12"/>
  <c r="P204" i="12"/>
  <c r="P205" i="12"/>
  <c r="P206" i="12"/>
  <c r="P207" i="12"/>
  <c r="P208" i="12"/>
  <c r="P209" i="12"/>
  <c r="P210" i="12"/>
  <c r="P211" i="12"/>
  <c r="P212" i="12"/>
  <c r="P213" i="12"/>
  <c r="P214" i="12"/>
  <c r="P215" i="12"/>
  <c r="P216" i="12"/>
  <c r="P217" i="12"/>
  <c r="P218" i="12"/>
  <c r="P219" i="12"/>
  <c r="P220" i="12"/>
  <c r="P221" i="12"/>
  <c r="P222" i="12"/>
  <c r="P223" i="12"/>
  <c r="P224" i="12"/>
  <c r="P225" i="12"/>
  <c r="P226" i="12"/>
  <c r="P227" i="12"/>
  <c r="P228" i="12"/>
  <c r="P229" i="12"/>
  <c r="P230" i="12"/>
  <c r="P231" i="12"/>
  <c r="P232" i="12"/>
  <c r="P233" i="12"/>
  <c r="P234" i="12"/>
  <c r="P235" i="12"/>
  <c r="P236" i="12"/>
  <c r="P237" i="12"/>
  <c r="P238" i="12"/>
  <c r="P239" i="12"/>
  <c r="P240" i="12"/>
  <c r="P241" i="12"/>
  <c r="P242" i="12"/>
  <c r="P243" i="12"/>
  <c r="P244" i="12"/>
  <c r="P245" i="12"/>
  <c r="P246" i="12"/>
  <c r="P247" i="12"/>
  <c r="P248" i="12"/>
  <c r="P249" i="12"/>
  <c r="P250" i="12"/>
  <c r="P251" i="12"/>
  <c r="P252" i="12"/>
  <c r="P253" i="12"/>
  <c r="P254" i="12"/>
  <c r="P255" i="12"/>
  <c r="P256" i="12"/>
  <c r="P257" i="12"/>
  <c r="P258" i="12"/>
  <c r="P259" i="12"/>
  <c r="P260" i="12"/>
  <c r="P261" i="12"/>
  <c r="P262" i="12"/>
  <c r="P263" i="12"/>
  <c r="P264" i="12"/>
  <c r="P265" i="12"/>
  <c r="P266" i="12"/>
  <c r="P267" i="12"/>
  <c r="P268" i="12"/>
  <c r="P269" i="12"/>
  <c r="P3" i="12"/>
  <c r="M4" i="12"/>
  <c r="M5" i="12"/>
  <c r="M6" i="12"/>
  <c r="M7" i="12"/>
  <c r="M10" i="12"/>
  <c r="M13" i="12"/>
  <c r="M14" i="12"/>
  <c r="M17" i="12"/>
  <c r="M18" i="12"/>
  <c r="M19" i="12"/>
  <c r="M20" i="12"/>
  <c r="M22" i="12"/>
  <c r="M23" i="12"/>
  <c r="M24" i="12"/>
  <c r="M25" i="12"/>
  <c r="M26"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3" i="12"/>
  <c r="L4" i="12"/>
  <c r="L5" i="12"/>
  <c r="L6" i="12"/>
  <c r="L7" i="12"/>
  <c r="L10" i="12"/>
  <c r="L13" i="12"/>
  <c r="L14" i="12"/>
  <c r="L17" i="12"/>
  <c r="L18" i="12"/>
  <c r="L19" i="12"/>
  <c r="L20" i="12"/>
  <c r="L22" i="12"/>
  <c r="L23" i="12"/>
  <c r="L24" i="12"/>
  <c r="L25" i="12"/>
  <c r="L26"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3" i="12"/>
  <c r="J4" i="12"/>
  <c r="J5" i="12"/>
  <c r="J6" i="12"/>
  <c r="J7" i="12"/>
  <c r="J10" i="12"/>
  <c r="J13" i="12"/>
  <c r="J14" i="12"/>
  <c r="J17" i="12"/>
  <c r="J18" i="12"/>
  <c r="J19" i="12"/>
  <c r="J20" i="12"/>
  <c r="J22" i="12"/>
  <c r="J23" i="12"/>
  <c r="J24" i="12"/>
  <c r="J25" i="12"/>
  <c r="J26"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3" i="12"/>
  <c r="AA4" i="11"/>
  <c r="AA5" i="11"/>
  <c r="AA6" i="11"/>
  <c r="AA7" i="11"/>
  <c r="AA10" i="11"/>
  <c r="AA13" i="11"/>
  <c r="AA14" i="11"/>
  <c r="AA17" i="11"/>
  <c r="AA18" i="11"/>
  <c r="AA19" i="11"/>
  <c r="AA20" i="11"/>
  <c r="AA22" i="11"/>
  <c r="AA23" i="11"/>
  <c r="AA24" i="11"/>
  <c r="AA25" i="11"/>
  <c r="AA26"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94" i="11"/>
  <c r="AA95" i="11"/>
  <c r="AA96" i="11"/>
  <c r="AA97" i="11"/>
  <c r="AA98" i="11"/>
  <c r="AA99" i="11"/>
  <c r="AA100" i="11"/>
  <c r="AA101" i="11"/>
  <c r="AA102" i="11"/>
  <c r="AA103" i="11"/>
  <c r="AA104" i="11"/>
  <c r="AA105" i="11"/>
  <c r="AA106" i="11"/>
  <c r="AA107" i="11"/>
  <c r="AA108" i="11"/>
  <c r="AA109" i="11"/>
  <c r="AA110" i="11"/>
  <c r="AA111" i="11"/>
  <c r="AA112" i="11"/>
  <c r="AA113" i="11"/>
  <c r="AA114" i="11"/>
  <c r="AA115" i="11"/>
  <c r="AA116" i="11"/>
  <c r="AA117" i="11"/>
  <c r="AA118" i="11"/>
  <c r="AA119" i="11"/>
  <c r="AA120" i="11"/>
  <c r="AA121" i="11"/>
  <c r="AA122" i="11"/>
  <c r="AA123" i="11"/>
  <c r="AA124" i="11"/>
  <c r="AA125" i="11"/>
  <c r="AA126" i="11"/>
  <c r="AA127" i="11"/>
  <c r="AA128" i="11"/>
  <c r="AA129" i="11"/>
  <c r="AA130" i="11"/>
  <c r="AA131" i="11"/>
  <c r="AA132" i="11"/>
  <c r="AA133" i="11"/>
  <c r="AA134" i="11"/>
  <c r="AA135" i="11"/>
  <c r="AA136" i="11"/>
  <c r="AA137" i="11"/>
  <c r="AA138" i="11"/>
  <c r="AA139" i="11"/>
  <c r="AA140" i="11"/>
  <c r="AA141" i="11"/>
  <c r="AA142" i="11"/>
  <c r="AA143" i="11"/>
  <c r="AA144" i="11"/>
  <c r="AA145" i="11"/>
  <c r="AA146" i="11"/>
  <c r="AA147" i="11"/>
  <c r="AA148" i="11"/>
  <c r="AA149" i="11"/>
  <c r="AA150" i="11"/>
  <c r="AA151" i="11"/>
  <c r="AA152" i="11"/>
  <c r="AA153" i="11"/>
  <c r="AA154" i="11"/>
  <c r="AA155" i="11"/>
  <c r="AA156" i="11"/>
  <c r="AA157" i="11"/>
  <c r="AA158" i="11"/>
  <c r="AA159" i="11"/>
  <c r="AA160" i="11"/>
  <c r="AA161" i="11"/>
  <c r="AA162" i="11"/>
  <c r="AA163" i="11"/>
  <c r="AA164" i="11"/>
  <c r="AA165" i="11"/>
  <c r="AA166" i="11"/>
  <c r="AA167" i="11"/>
  <c r="AA168" i="11"/>
  <c r="AA169" i="11"/>
  <c r="AA170" i="11"/>
  <c r="AA171" i="11"/>
  <c r="AA172" i="11"/>
  <c r="AA173" i="11"/>
  <c r="AA174" i="11"/>
  <c r="AA175" i="11"/>
  <c r="AA176" i="11"/>
  <c r="AA177" i="11"/>
  <c r="AA178" i="11"/>
  <c r="AA179" i="11"/>
  <c r="AA180" i="11"/>
  <c r="AA181" i="11"/>
  <c r="AA182" i="11"/>
  <c r="AA183" i="11"/>
  <c r="AA184" i="11"/>
  <c r="AA185" i="11"/>
  <c r="AA186" i="11"/>
  <c r="AA187" i="11"/>
  <c r="AA188" i="11"/>
  <c r="AA189" i="11"/>
  <c r="AA190" i="11"/>
  <c r="AA191" i="11"/>
  <c r="AA192" i="11"/>
  <c r="AA193" i="11"/>
  <c r="AA194" i="11"/>
  <c r="AA195" i="11"/>
  <c r="AA196" i="11"/>
  <c r="AA197" i="11"/>
  <c r="AA198" i="11"/>
  <c r="AA199" i="11"/>
  <c r="AA200" i="11"/>
  <c r="AA201" i="11"/>
  <c r="AA202" i="11"/>
  <c r="AA203" i="11"/>
  <c r="AA204" i="11"/>
  <c r="AA205" i="11"/>
  <c r="AA206" i="11"/>
  <c r="AA207" i="11"/>
  <c r="AA208" i="11"/>
  <c r="AA209" i="11"/>
  <c r="AA210" i="11"/>
  <c r="AA211" i="11"/>
  <c r="AA212" i="11"/>
  <c r="AA213" i="11"/>
  <c r="AA214" i="11"/>
  <c r="AA215" i="11"/>
  <c r="AA216" i="11"/>
  <c r="AA217" i="11"/>
  <c r="AA218" i="11"/>
  <c r="AA219" i="11"/>
  <c r="AA220" i="11"/>
  <c r="AA221" i="11"/>
  <c r="AA222" i="11"/>
  <c r="AA223" i="11"/>
  <c r="AA224" i="11"/>
  <c r="AA225" i="11"/>
  <c r="AA226" i="11"/>
  <c r="AA227" i="11"/>
  <c r="AA228" i="11"/>
  <c r="AA229" i="11"/>
  <c r="AA230" i="11"/>
  <c r="AA231" i="11"/>
  <c r="AA232" i="11"/>
  <c r="AA233" i="11"/>
  <c r="AA234" i="11"/>
  <c r="AA235" i="11"/>
  <c r="AA236" i="11"/>
  <c r="AA237" i="11"/>
  <c r="AA238" i="11"/>
  <c r="AA239" i="11"/>
  <c r="AA240" i="11"/>
  <c r="AA241" i="11"/>
  <c r="AA242" i="11"/>
  <c r="AA243" i="11"/>
  <c r="AA244" i="11"/>
  <c r="AA245" i="11"/>
  <c r="AA246" i="11"/>
  <c r="AA247" i="11"/>
  <c r="AA248" i="11"/>
  <c r="AA249" i="11"/>
  <c r="AA250" i="11"/>
  <c r="AA251" i="11"/>
  <c r="AA252" i="11"/>
  <c r="AA253" i="11"/>
  <c r="AA254" i="11"/>
  <c r="AA255" i="11"/>
  <c r="AA256" i="11"/>
  <c r="AA257" i="11"/>
  <c r="AA258" i="11"/>
  <c r="AA259" i="11"/>
  <c r="AA260" i="11"/>
  <c r="AA261" i="11"/>
  <c r="AA262" i="11"/>
  <c r="AA263" i="11"/>
  <c r="AA264" i="11"/>
  <c r="AA265" i="11"/>
  <c r="AA266" i="11"/>
  <c r="AA267" i="11"/>
  <c r="AA3" i="11"/>
  <c r="Z4" i="11"/>
  <c r="Z5" i="11"/>
  <c r="Z6" i="11"/>
  <c r="Z7" i="11"/>
  <c r="Z10" i="11"/>
  <c r="Z13" i="11"/>
  <c r="Z14" i="11"/>
  <c r="Z17" i="11"/>
  <c r="Z18" i="11"/>
  <c r="Z19" i="11"/>
  <c r="Z20" i="11"/>
  <c r="Z22" i="11"/>
  <c r="Z23" i="11"/>
  <c r="Z24" i="11"/>
  <c r="Z25" i="11"/>
  <c r="Z26"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54" i="11"/>
  <c r="Z55" i="11"/>
  <c r="Z56" i="11"/>
  <c r="Z57" i="11"/>
  <c r="Z58" i="11"/>
  <c r="Z59" i="11"/>
  <c r="Z60" i="11"/>
  <c r="Z61" i="11"/>
  <c r="Z62" i="11"/>
  <c r="Z63" i="11"/>
  <c r="Z64" i="11"/>
  <c r="Z65" i="11"/>
  <c r="Z66" i="11"/>
  <c r="Z67" i="11"/>
  <c r="Z68" i="11"/>
  <c r="Z69" i="11"/>
  <c r="Z70" i="11"/>
  <c r="Z71" i="11"/>
  <c r="Z72" i="11"/>
  <c r="Z73" i="11"/>
  <c r="Z74" i="11"/>
  <c r="Z75" i="11"/>
  <c r="Z76" i="11"/>
  <c r="Z77" i="11"/>
  <c r="Z78" i="11"/>
  <c r="Z79" i="11"/>
  <c r="Z80" i="11"/>
  <c r="Z81" i="11"/>
  <c r="Z82" i="11"/>
  <c r="Z83" i="11"/>
  <c r="Z84" i="11"/>
  <c r="Z85" i="11"/>
  <c r="Z86" i="11"/>
  <c r="Z87" i="11"/>
  <c r="Z88" i="11"/>
  <c r="Z89" i="11"/>
  <c r="Z90" i="11"/>
  <c r="Z91" i="11"/>
  <c r="Z92" i="11"/>
  <c r="Z93" i="11"/>
  <c r="Z94" i="11"/>
  <c r="Z95" i="11"/>
  <c r="Z96" i="11"/>
  <c r="Z97" i="11"/>
  <c r="Z98" i="11"/>
  <c r="Z99" i="11"/>
  <c r="Z100" i="11"/>
  <c r="Z101" i="11"/>
  <c r="Z102" i="11"/>
  <c r="Z103" i="11"/>
  <c r="Z104" i="11"/>
  <c r="Z105" i="11"/>
  <c r="Z106" i="11"/>
  <c r="Z107" i="11"/>
  <c r="Z108" i="11"/>
  <c r="Z109" i="11"/>
  <c r="Z110" i="11"/>
  <c r="Z111" i="11"/>
  <c r="Z112" i="11"/>
  <c r="Z113" i="11"/>
  <c r="Z114" i="11"/>
  <c r="Z115" i="11"/>
  <c r="Z116" i="11"/>
  <c r="Z117" i="11"/>
  <c r="Z118" i="11"/>
  <c r="Z119" i="11"/>
  <c r="Z120" i="11"/>
  <c r="Z121" i="11"/>
  <c r="Z122" i="11"/>
  <c r="Z123" i="11"/>
  <c r="Z124" i="11"/>
  <c r="Z125" i="11"/>
  <c r="Z126" i="11"/>
  <c r="Z127" i="11"/>
  <c r="Z128" i="11"/>
  <c r="Z129" i="11"/>
  <c r="Z130" i="11"/>
  <c r="Z131" i="11"/>
  <c r="Z132" i="11"/>
  <c r="Z133" i="11"/>
  <c r="Z134" i="11"/>
  <c r="Z135" i="11"/>
  <c r="Z136" i="11"/>
  <c r="Z137" i="11"/>
  <c r="Z138" i="11"/>
  <c r="Z139" i="11"/>
  <c r="Z140" i="11"/>
  <c r="Z141" i="11"/>
  <c r="Z142" i="11"/>
  <c r="Z143" i="11"/>
  <c r="Z144" i="11"/>
  <c r="Z145" i="11"/>
  <c r="Z146" i="11"/>
  <c r="Z147" i="11"/>
  <c r="Z148" i="11"/>
  <c r="Z149" i="11"/>
  <c r="Z150" i="11"/>
  <c r="Z151" i="11"/>
  <c r="Z152" i="11"/>
  <c r="Z153" i="11"/>
  <c r="Z154" i="11"/>
  <c r="Z155" i="11"/>
  <c r="Z156" i="11"/>
  <c r="Z157" i="11"/>
  <c r="Z158" i="11"/>
  <c r="Z159" i="11"/>
  <c r="Z160" i="11"/>
  <c r="Z161" i="11"/>
  <c r="Z162" i="11"/>
  <c r="Z163" i="11"/>
  <c r="Z164" i="11"/>
  <c r="Z165" i="11"/>
  <c r="Z166" i="11"/>
  <c r="Z167" i="11"/>
  <c r="Z168" i="11"/>
  <c r="Z169" i="11"/>
  <c r="Z170" i="11"/>
  <c r="Z171" i="11"/>
  <c r="Z172" i="11"/>
  <c r="Z173" i="11"/>
  <c r="Z174" i="11"/>
  <c r="Z175" i="11"/>
  <c r="Z176" i="11"/>
  <c r="Z177" i="11"/>
  <c r="Z178" i="11"/>
  <c r="Z179" i="11"/>
  <c r="Z180" i="11"/>
  <c r="Z181" i="11"/>
  <c r="Z182" i="11"/>
  <c r="Z183" i="11"/>
  <c r="Z184" i="11"/>
  <c r="Z185" i="11"/>
  <c r="Z186" i="11"/>
  <c r="Z187" i="11"/>
  <c r="Z188" i="11"/>
  <c r="Z189" i="11"/>
  <c r="Z190" i="11"/>
  <c r="Z191" i="11"/>
  <c r="Z192" i="11"/>
  <c r="Z193" i="11"/>
  <c r="Z194" i="11"/>
  <c r="Z195" i="11"/>
  <c r="Z196" i="11"/>
  <c r="Z197" i="11"/>
  <c r="Z198" i="11"/>
  <c r="Z199" i="11"/>
  <c r="Z200" i="11"/>
  <c r="Z201" i="11"/>
  <c r="Z202" i="11"/>
  <c r="Z203" i="11"/>
  <c r="Z204" i="11"/>
  <c r="Z205" i="11"/>
  <c r="Z206" i="11"/>
  <c r="Z207" i="11"/>
  <c r="Z208" i="11"/>
  <c r="Z209" i="11"/>
  <c r="Z210" i="11"/>
  <c r="Z211" i="11"/>
  <c r="Z212" i="11"/>
  <c r="Z213" i="11"/>
  <c r="Z214" i="11"/>
  <c r="Z215" i="11"/>
  <c r="Z216" i="11"/>
  <c r="Z217" i="11"/>
  <c r="Z218" i="11"/>
  <c r="Z219" i="11"/>
  <c r="Z220" i="11"/>
  <c r="Z221" i="11"/>
  <c r="Z222" i="11"/>
  <c r="Z223" i="11"/>
  <c r="Z224" i="11"/>
  <c r="Z225" i="11"/>
  <c r="Z226" i="11"/>
  <c r="Z227" i="11"/>
  <c r="Z228" i="11"/>
  <c r="Z229" i="11"/>
  <c r="Z230" i="11"/>
  <c r="Z231" i="11"/>
  <c r="Z232" i="11"/>
  <c r="Z233" i="11"/>
  <c r="Z234" i="11"/>
  <c r="Z235" i="11"/>
  <c r="Z236" i="11"/>
  <c r="Z237" i="11"/>
  <c r="Z238" i="11"/>
  <c r="Z239" i="11"/>
  <c r="Z240" i="11"/>
  <c r="Z241" i="11"/>
  <c r="Z242" i="11"/>
  <c r="Z243" i="11"/>
  <c r="Z244" i="11"/>
  <c r="Z245" i="11"/>
  <c r="Z246" i="11"/>
  <c r="Z247" i="11"/>
  <c r="Z248" i="11"/>
  <c r="Z249" i="11"/>
  <c r="Z250" i="11"/>
  <c r="Z251" i="11"/>
  <c r="Z252" i="11"/>
  <c r="Z253" i="11"/>
  <c r="Z254" i="11"/>
  <c r="Z255" i="11"/>
  <c r="Z256" i="11"/>
  <c r="Z257" i="11"/>
  <c r="Z258" i="11"/>
  <c r="Z259" i="11"/>
  <c r="Z260" i="11"/>
  <c r="Z261" i="11"/>
  <c r="Z262" i="11"/>
  <c r="Z263" i="11"/>
  <c r="Z264" i="11"/>
  <c r="Z265" i="11"/>
  <c r="Z266" i="11"/>
  <c r="Z267" i="11"/>
  <c r="Z3" i="11"/>
  <c r="W4" i="11"/>
  <c r="W5" i="11"/>
  <c r="W6" i="11"/>
  <c r="W7" i="11"/>
  <c r="W10" i="11"/>
  <c r="W13" i="11"/>
  <c r="W14" i="11"/>
  <c r="W17" i="11"/>
  <c r="W18" i="11"/>
  <c r="W19" i="11"/>
  <c r="W20" i="11"/>
  <c r="W22" i="11"/>
  <c r="W23" i="11"/>
  <c r="W24" i="11"/>
  <c r="W25" i="11"/>
  <c r="W26"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W68" i="11"/>
  <c r="W69" i="11"/>
  <c r="W70" i="11"/>
  <c r="W71" i="11"/>
  <c r="W72" i="11"/>
  <c r="W73" i="11"/>
  <c r="W74" i="11"/>
  <c r="W75" i="11"/>
  <c r="W76" i="11"/>
  <c r="W77" i="11"/>
  <c r="W78" i="11"/>
  <c r="W79" i="11"/>
  <c r="W80" i="11"/>
  <c r="W81" i="11"/>
  <c r="W82" i="11"/>
  <c r="W83" i="11"/>
  <c r="W84" i="11"/>
  <c r="W85" i="11"/>
  <c r="W86" i="11"/>
  <c r="W87" i="11"/>
  <c r="W88" i="11"/>
  <c r="W89" i="11"/>
  <c r="W90" i="11"/>
  <c r="W91" i="11"/>
  <c r="W92" i="11"/>
  <c r="W93" i="11"/>
  <c r="W94" i="11"/>
  <c r="W95" i="11"/>
  <c r="W96" i="11"/>
  <c r="W97" i="11"/>
  <c r="W98" i="11"/>
  <c r="W99" i="11"/>
  <c r="W100" i="11"/>
  <c r="W101" i="11"/>
  <c r="W102" i="11"/>
  <c r="W103" i="11"/>
  <c r="W104" i="11"/>
  <c r="W105" i="11"/>
  <c r="W106" i="11"/>
  <c r="W107" i="11"/>
  <c r="W108" i="11"/>
  <c r="W109" i="11"/>
  <c r="W110" i="11"/>
  <c r="W111" i="11"/>
  <c r="W112" i="11"/>
  <c r="W113" i="11"/>
  <c r="W114" i="11"/>
  <c r="W115" i="11"/>
  <c r="W116" i="11"/>
  <c r="W117" i="11"/>
  <c r="W118" i="11"/>
  <c r="W119" i="11"/>
  <c r="W120" i="11"/>
  <c r="W121" i="11"/>
  <c r="W122" i="11"/>
  <c r="W123" i="11"/>
  <c r="W124" i="11"/>
  <c r="W125" i="11"/>
  <c r="W126" i="11"/>
  <c r="W127" i="11"/>
  <c r="W128" i="11"/>
  <c r="W129" i="11"/>
  <c r="W130" i="11"/>
  <c r="W131" i="11"/>
  <c r="W132" i="11"/>
  <c r="W133" i="11"/>
  <c r="W134" i="11"/>
  <c r="W135" i="11"/>
  <c r="W136" i="11"/>
  <c r="W137" i="11"/>
  <c r="W138" i="11"/>
  <c r="W139" i="11"/>
  <c r="W140" i="11"/>
  <c r="W141" i="11"/>
  <c r="W142" i="11"/>
  <c r="W143" i="11"/>
  <c r="W144" i="11"/>
  <c r="W145" i="11"/>
  <c r="W146" i="11"/>
  <c r="W147" i="11"/>
  <c r="W148" i="11"/>
  <c r="W149" i="11"/>
  <c r="W150" i="11"/>
  <c r="W151" i="11"/>
  <c r="W152" i="11"/>
  <c r="W153" i="11"/>
  <c r="W154" i="11"/>
  <c r="W155" i="11"/>
  <c r="W156" i="11"/>
  <c r="W157" i="11"/>
  <c r="W158" i="11"/>
  <c r="W159" i="11"/>
  <c r="W160" i="11"/>
  <c r="W161" i="11"/>
  <c r="W162" i="11"/>
  <c r="W163" i="11"/>
  <c r="W164" i="11"/>
  <c r="W165" i="11"/>
  <c r="W166" i="11"/>
  <c r="W167" i="11"/>
  <c r="W168" i="11"/>
  <c r="W169" i="11"/>
  <c r="W170" i="11"/>
  <c r="W171" i="11"/>
  <c r="W172" i="11"/>
  <c r="W173" i="11"/>
  <c r="W174" i="11"/>
  <c r="W175" i="11"/>
  <c r="W176" i="11"/>
  <c r="W177" i="11"/>
  <c r="W178" i="11"/>
  <c r="W179" i="11"/>
  <c r="W180" i="11"/>
  <c r="W181" i="11"/>
  <c r="W182" i="11"/>
  <c r="W183" i="11"/>
  <c r="W184" i="11"/>
  <c r="W185" i="11"/>
  <c r="W186" i="11"/>
  <c r="W187" i="11"/>
  <c r="W188" i="11"/>
  <c r="W189" i="11"/>
  <c r="W190" i="11"/>
  <c r="W191" i="11"/>
  <c r="W192" i="11"/>
  <c r="W193" i="11"/>
  <c r="W194" i="11"/>
  <c r="W195" i="11"/>
  <c r="W196" i="11"/>
  <c r="W197" i="11"/>
  <c r="W198" i="11"/>
  <c r="W199" i="11"/>
  <c r="W200" i="11"/>
  <c r="W201" i="11"/>
  <c r="W202" i="11"/>
  <c r="W203" i="11"/>
  <c r="W204" i="11"/>
  <c r="W205" i="11"/>
  <c r="W206" i="11"/>
  <c r="W207" i="11"/>
  <c r="W208" i="11"/>
  <c r="W209" i="11"/>
  <c r="W210" i="11"/>
  <c r="W211" i="11"/>
  <c r="W212" i="11"/>
  <c r="W213" i="11"/>
  <c r="W214" i="11"/>
  <c r="W215" i="11"/>
  <c r="W216" i="11"/>
  <c r="W217" i="11"/>
  <c r="W218" i="11"/>
  <c r="W219" i="11"/>
  <c r="W220" i="11"/>
  <c r="W221" i="11"/>
  <c r="W222" i="11"/>
  <c r="W223" i="11"/>
  <c r="W224" i="11"/>
  <c r="W225" i="11"/>
  <c r="W226" i="11"/>
  <c r="W227" i="11"/>
  <c r="W228" i="11"/>
  <c r="W229" i="11"/>
  <c r="W230" i="11"/>
  <c r="W231" i="11"/>
  <c r="W232" i="11"/>
  <c r="W233" i="11"/>
  <c r="W234" i="11"/>
  <c r="W235" i="11"/>
  <c r="W236" i="11"/>
  <c r="W237" i="11"/>
  <c r="W238" i="11"/>
  <c r="W239" i="11"/>
  <c r="W240" i="11"/>
  <c r="W241" i="11"/>
  <c r="W242" i="11"/>
  <c r="W243" i="11"/>
  <c r="W244" i="11"/>
  <c r="W245" i="11"/>
  <c r="W246" i="11"/>
  <c r="W247" i="11"/>
  <c r="W248" i="11"/>
  <c r="W249" i="11"/>
  <c r="W250" i="11"/>
  <c r="W251" i="11"/>
  <c r="W252" i="11"/>
  <c r="W253" i="11"/>
  <c r="W254" i="11"/>
  <c r="W255" i="11"/>
  <c r="W256" i="11"/>
  <c r="W257" i="11"/>
  <c r="W258" i="11"/>
  <c r="W259" i="11"/>
  <c r="W260" i="11"/>
  <c r="W261" i="11"/>
  <c r="W262" i="11"/>
  <c r="W263" i="11"/>
  <c r="W264" i="11"/>
  <c r="W265" i="11"/>
  <c r="W266" i="11"/>
  <c r="W267" i="11"/>
  <c r="W3" i="11"/>
  <c r="V4" i="11"/>
  <c r="V5" i="11"/>
  <c r="V6" i="11"/>
  <c r="V7" i="11"/>
  <c r="V10" i="11"/>
  <c r="V13" i="11"/>
  <c r="V14" i="11"/>
  <c r="V17" i="11"/>
  <c r="V18" i="11"/>
  <c r="V19" i="11"/>
  <c r="V20" i="11"/>
  <c r="V22" i="11"/>
  <c r="V23" i="11"/>
  <c r="V24" i="11"/>
  <c r="V25" i="11"/>
  <c r="V26"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V62" i="11"/>
  <c r="V63" i="11"/>
  <c r="V64" i="11"/>
  <c r="V65" i="11"/>
  <c r="V66" i="11"/>
  <c r="V67" i="11"/>
  <c r="V68" i="11"/>
  <c r="V69" i="11"/>
  <c r="V70" i="11"/>
  <c r="V71" i="11"/>
  <c r="V72" i="11"/>
  <c r="V73" i="11"/>
  <c r="V74" i="11"/>
  <c r="V75" i="11"/>
  <c r="V76" i="11"/>
  <c r="V77" i="11"/>
  <c r="V78" i="11"/>
  <c r="V79" i="11"/>
  <c r="V80" i="11"/>
  <c r="V81" i="11"/>
  <c r="V82" i="11"/>
  <c r="V83" i="11"/>
  <c r="V84" i="11"/>
  <c r="V85" i="11"/>
  <c r="V86" i="11"/>
  <c r="V87" i="11"/>
  <c r="V88" i="11"/>
  <c r="V89" i="11"/>
  <c r="V90" i="11"/>
  <c r="V91" i="11"/>
  <c r="V92" i="11"/>
  <c r="V93" i="11"/>
  <c r="V94" i="11"/>
  <c r="V95" i="11"/>
  <c r="V96" i="11"/>
  <c r="V97" i="11"/>
  <c r="V98" i="11"/>
  <c r="V99" i="11"/>
  <c r="V100" i="11"/>
  <c r="V101" i="11"/>
  <c r="V102" i="11"/>
  <c r="V103" i="11"/>
  <c r="V104" i="11"/>
  <c r="V105" i="11"/>
  <c r="V106" i="11"/>
  <c r="V107" i="11"/>
  <c r="V108" i="11"/>
  <c r="V109" i="11"/>
  <c r="V110" i="11"/>
  <c r="V111" i="11"/>
  <c r="V112" i="11"/>
  <c r="V113" i="11"/>
  <c r="V114" i="11"/>
  <c r="V115" i="11"/>
  <c r="V116" i="11"/>
  <c r="V117" i="11"/>
  <c r="V118" i="11"/>
  <c r="V119" i="11"/>
  <c r="V120" i="11"/>
  <c r="V121" i="11"/>
  <c r="V122" i="11"/>
  <c r="V123" i="11"/>
  <c r="V124" i="11"/>
  <c r="V125" i="11"/>
  <c r="V126" i="11"/>
  <c r="V127" i="11"/>
  <c r="V128" i="11"/>
  <c r="V129" i="11"/>
  <c r="V130" i="11"/>
  <c r="V131" i="11"/>
  <c r="V132" i="11"/>
  <c r="V133" i="11"/>
  <c r="V134" i="11"/>
  <c r="V135" i="11"/>
  <c r="V136" i="11"/>
  <c r="V137" i="11"/>
  <c r="V138" i="11"/>
  <c r="V139" i="11"/>
  <c r="V140" i="11"/>
  <c r="V141" i="11"/>
  <c r="V142" i="11"/>
  <c r="V143" i="11"/>
  <c r="V144" i="11"/>
  <c r="V145" i="11"/>
  <c r="V146" i="11"/>
  <c r="V147" i="11"/>
  <c r="V148" i="11"/>
  <c r="V149" i="11"/>
  <c r="V150" i="11"/>
  <c r="V151" i="11"/>
  <c r="V152" i="11"/>
  <c r="V153" i="11"/>
  <c r="V154" i="11"/>
  <c r="V155" i="11"/>
  <c r="V156" i="11"/>
  <c r="V157" i="11"/>
  <c r="V158" i="11"/>
  <c r="V159" i="11"/>
  <c r="V160" i="11"/>
  <c r="V161" i="11"/>
  <c r="V162" i="11"/>
  <c r="V163" i="11"/>
  <c r="V164" i="11"/>
  <c r="V165" i="11"/>
  <c r="V166" i="11"/>
  <c r="V167" i="11"/>
  <c r="V168" i="11"/>
  <c r="V169" i="11"/>
  <c r="V170" i="11"/>
  <c r="V171" i="11"/>
  <c r="V172" i="11"/>
  <c r="V173" i="11"/>
  <c r="V174" i="11"/>
  <c r="V175" i="11"/>
  <c r="V176" i="11"/>
  <c r="V177" i="11"/>
  <c r="V178" i="11"/>
  <c r="V179" i="11"/>
  <c r="V180" i="11"/>
  <c r="V181" i="11"/>
  <c r="V182" i="11"/>
  <c r="V183" i="11"/>
  <c r="V184" i="11"/>
  <c r="V185" i="11"/>
  <c r="V186" i="11"/>
  <c r="V187" i="11"/>
  <c r="V188" i="11"/>
  <c r="V189" i="11"/>
  <c r="V190" i="11"/>
  <c r="V191" i="11"/>
  <c r="V192" i="11"/>
  <c r="V193" i="11"/>
  <c r="V194" i="11"/>
  <c r="V195" i="11"/>
  <c r="V196" i="11"/>
  <c r="V197" i="11"/>
  <c r="V198" i="11"/>
  <c r="V199" i="11"/>
  <c r="V200" i="11"/>
  <c r="V201" i="11"/>
  <c r="V202" i="11"/>
  <c r="V203" i="11"/>
  <c r="V204" i="11"/>
  <c r="V205" i="11"/>
  <c r="V206" i="11"/>
  <c r="V207" i="11"/>
  <c r="V208" i="11"/>
  <c r="V209" i="11"/>
  <c r="V210" i="11"/>
  <c r="V211" i="11"/>
  <c r="V212" i="11"/>
  <c r="V213" i="11"/>
  <c r="V214" i="11"/>
  <c r="V215" i="11"/>
  <c r="V216" i="11"/>
  <c r="V217" i="11"/>
  <c r="V218" i="11"/>
  <c r="V219" i="11"/>
  <c r="V220" i="11"/>
  <c r="V221" i="11"/>
  <c r="V222" i="11"/>
  <c r="V223" i="11"/>
  <c r="V224" i="11"/>
  <c r="V225" i="11"/>
  <c r="V226" i="11"/>
  <c r="V227" i="11"/>
  <c r="V228" i="11"/>
  <c r="V229" i="11"/>
  <c r="V230" i="11"/>
  <c r="V231" i="11"/>
  <c r="V232" i="11"/>
  <c r="V233" i="11"/>
  <c r="V234" i="11"/>
  <c r="V235" i="11"/>
  <c r="V236" i="11"/>
  <c r="V237" i="11"/>
  <c r="V238" i="11"/>
  <c r="V239" i="11"/>
  <c r="V240" i="11"/>
  <c r="V241" i="11"/>
  <c r="V242" i="11"/>
  <c r="V243" i="11"/>
  <c r="V244" i="11"/>
  <c r="V245" i="11"/>
  <c r="V246" i="11"/>
  <c r="V247" i="11"/>
  <c r="V248" i="11"/>
  <c r="V249" i="11"/>
  <c r="V250" i="11"/>
  <c r="V251" i="11"/>
  <c r="V252" i="11"/>
  <c r="V253" i="11"/>
  <c r="V254" i="11"/>
  <c r="V255" i="11"/>
  <c r="V256" i="11"/>
  <c r="V257" i="11"/>
  <c r="V258" i="11"/>
  <c r="V259" i="11"/>
  <c r="V260" i="11"/>
  <c r="V261" i="11"/>
  <c r="V262" i="11"/>
  <c r="V263" i="11"/>
  <c r="V264" i="11"/>
  <c r="V265" i="11"/>
  <c r="V266" i="11"/>
  <c r="V267" i="11"/>
  <c r="V3" i="11"/>
  <c r="T4" i="11"/>
  <c r="T5" i="11"/>
  <c r="T6" i="11"/>
  <c r="T7" i="11"/>
  <c r="T10" i="11"/>
  <c r="T13" i="11"/>
  <c r="T14" i="11"/>
  <c r="T17" i="11"/>
  <c r="T18" i="11"/>
  <c r="T19" i="11"/>
  <c r="T20" i="11"/>
  <c r="T22" i="11"/>
  <c r="T23" i="11"/>
  <c r="T24" i="11"/>
  <c r="T25" i="11"/>
  <c r="T26"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T62" i="11"/>
  <c r="T63" i="11"/>
  <c r="T64" i="11"/>
  <c r="T65" i="11"/>
  <c r="T66" i="11"/>
  <c r="T67" i="11"/>
  <c r="T68" i="11"/>
  <c r="T69" i="11"/>
  <c r="T70" i="11"/>
  <c r="T71" i="11"/>
  <c r="T72" i="11"/>
  <c r="T73" i="11"/>
  <c r="T74" i="11"/>
  <c r="T75" i="11"/>
  <c r="T76" i="11"/>
  <c r="T77" i="11"/>
  <c r="T78" i="11"/>
  <c r="T79" i="11"/>
  <c r="T80" i="11"/>
  <c r="T81" i="11"/>
  <c r="T82" i="11"/>
  <c r="T83" i="11"/>
  <c r="T84" i="11"/>
  <c r="T85" i="11"/>
  <c r="T86" i="11"/>
  <c r="T87" i="11"/>
  <c r="T88" i="11"/>
  <c r="T89" i="11"/>
  <c r="T90" i="11"/>
  <c r="T91" i="11"/>
  <c r="T92" i="11"/>
  <c r="T93" i="11"/>
  <c r="T94" i="11"/>
  <c r="T95" i="11"/>
  <c r="T96" i="11"/>
  <c r="T97" i="11"/>
  <c r="T98" i="11"/>
  <c r="T99" i="11"/>
  <c r="T100" i="11"/>
  <c r="T101" i="11"/>
  <c r="T102" i="11"/>
  <c r="T103" i="11"/>
  <c r="T104" i="11"/>
  <c r="T105" i="11"/>
  <c r="T106" i="11"/>
  <c r="T107" i="11"/>
  <c r="T108" i="11"/>
  <c r="T109" i="11"/>
  <c r="T110" i="11"/>
  <c r="T111" i="11"/>
  <c r="T112" i="11"/>
  <c r="T113" i="11"/>
  <c r="T114" i="11"/>
  <c r="T115" i="11"/>
  <c r="T116" i="11"/>
  <c r="T117" i="11"/>
  <c r="T118" i="11"/>
  <c r="T119" i="11"/>
  <c r="T120" i="11"/>
  <c r="T121" i="11"/>
  <c r="T122" i="11"/>
  <c r="T123" i="11"/>
  <c r="T124" i="11"/>
  <c r="T125" i="11"/>
  <c r="T126" i="11"/>
  <c r="T127" i="11"/>
  <c r="T128" i="11"/>
  <c r="T129" i="11"/>
  <c r="T130" i="11"/>
  <c r="T131" i="11"/>
  <c r="T132" i="11"/>
  <c r="T133" i="11"/>
  <c r="T134" i="11"/>
  <c r="T135" i="11"/>
  <c r="T136" i="11"/>
  <c r="T137" i="11"/>
  <c r="T138" i="11"/>
  <c r="T139" i="11"/>
  <c r="T140" i="11"/>
  <c r="T141" i="11"/>
  <c r="T142" i="11"/>
  <c r="T143" i="11"/>
  <c r="T144" i="11"/>
  <c r="T145" i="11"/>
  <c r="T146" i="11"/>
  <c r="T147" i="11"/>
  <c r="T148" i="11"/>
  <c r="T149" i="11"/>
  <c r="T150" i="11"/>
  <c r="T151" i="11"/>
  <c r="T152" i="11"/>
  <c r="T153" i="11"/>
  <c r="T154" i="11"/>
  <c r="T155" i="11"/>
  <c r="T156" i="11"/>
  <c r="T157" i="11"/>
  <c r="T158" i="11"/>
  <c r="T159" i="11"/>
  <c r="T160" i="11"/>
  <c r="T161" i="11"/>
  <c r="T162" i="11"/>
  <c r="T163" i="11"/>
  <c r="T164" i="11"/>
  <c r="T165" i="11"/>
  <c r="T166" i="11"/>
  <c r="T167" i="11"/>
  <c r="T168" i="11"/>
  <c r="T169" i="11"/>
  <c r="T170" i="11"/>
  <c r="T171" i="11"/>
  <c r="T172" i="11"/>
  <c r="T173" i="11"/>
  <c r="T174" i="11"/>
  <c r="T175" i="11"/>
  <c r="T176" i="11"/>
  <c r="T177" i="11"/>
  <c r="T178" i="11"/>
  <c r="T179" i="11"/>
  <c r="T180" i="11"/>
  <c r="T181" i="11"/>
  <c r="T182" i="11"/>
  <c r="T183" i="11"/>
  <c r="T184" i="11"/>
  <c r="T185" i="11"/>
  <c r="T186" i="11"/>
  <c r="T187" i="11"/>
  <c r="T188" i="11"/>
  <c r="T189" i="11"/>
  <c r="T190" i="11"/>
  <c r="T191" i="11"/>
  <c r="T192" i="11"/>
  <c r="T193" i="11"/>
  <c r="T194" i="11"/>
  <c r="T195" i="11"/>
  <c r="T196" i="11"/>
  <c r="T197" i="11"/>
  <c r="T198" i="11"/>
  <c r="T199" i="11"/>
  <c r="T200" i="11"/>
  <c r="T201" i="11"/>
  <c r="T202" i="11"/>
  <c r="T203" i="11"/>
  <c r="T204" i="11"/>
  <c r="T205" i="11"/>
  <c r="T206" i="11"/>
  <c r="T207" i="11"/>
  <c r="T208" i="11"/>
  <c r="T209" i="11"/>
  <c r="T210" i="11"/>
  <c r="T211" i="11"/>
  <c r="T212" i="11"/>
  <c r="T213" i="11"/>
  <c r="T214" i="11"/>
  <c r="T215" i="11"/>
  <c r="T216" i="11"/>
  <c r="T217" i="11"/>
  <c r="T218" i="11"/>
  <c r="T219" i="11"/>
  <c r="T220" i="11"/>
  <c r="T221" i="11"/>
  <c r="T222" i="11"/>
  <c r="T223" i="11"/>
  <c r="T224" i="11"/>
  <c r="T225" i="11"/>
  <c r="T226" i="11"/>
  <c r="T227" i="11"/>
  <c r="T228" i="11"/>
  <c r="T229" i="11"/>
  <c r="T230" i="11"/>
  <c r="T231" i="11"/>
  <c r="T232" i="11"/>
  <c r="T233" i="11"/>
  <c r="T234" i="11"/>
  <c r="T235" i="11"/>
  <c r="T236" i="11"/>
  <c r="T237" i="11"/>
  <c r="T238" i="11"/>
  <c r="T239" i="11"/>
  <c r="T240" i="11"/>
  <c r="T241" i="11"/>
  <c r="T242" i="11"/>
  <c r="T243" i="11"/>
  <c r="T244" i="11"/>
  <c r="T245" i="11"/>
  <c r="T246" i="11"/>
  <c r="T247" i="11"/>
  <c r="T248" i="11"/>
  <c r="T249" i="11"/>
  <c r="T250" i="11"/>
  <c r="T251" i="11"/>
  <c r="T252" i="11"/>
  <c r="T253" i="11"/>
  <c r="T254" i="11"/>
  <c r="T255" i="11"/>
  <c r="T256" i="11"/>
  <c r="T257" i="11"/>
  <c r="T258" i="11"/>
  <c r="T259" i="11"/>
  <c r="T260" i="11"/>
  <c r="T261" i="11"/>
  <c r="T262" i="11"/>
  <c r="T263" i="11"/>
  <c r="T264" i="11"/>
  <c r="T265" i="11"/>
  <c r="T266" i="11"/>
  <c r="T267" i="11"/>
  <c r="T3" i="11"/>
  <c r="Q4" i="11"/>
  <c r="Q5" i="11"/>
  <c r="Q6" i="11"/>
  <c r="Q7" i="11"/>
  <c r="Q10" i="11"/>
  <c r="Q13" i="11"/>
  <c r="Q14" i="11"/>
  <c r="Q17" i="11"/>
  <c r="Q18" i="11"/>
  <c r="Q19" i="11"/>
  <c r="Q20" i="11"/>
  <c r="Q22" i="11"/>
  <c r="Q23" i="11"/>
  <c r="Q24" i="11"/>
  <c r="Q25" i="11"/>
  <c r="Q26"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3" i="11"/>
  <c r="P4" i="11"/>
  <c r="P5" i="11"/>
  <c r="P6" i="11"/>
  <c r="P7" i="11"/>
  <c r="P10" i="11"/>
  <c r="P13" i="11"/>
  <c r="P14" i="11"/>
  <c r="P17" i="11"/>
  <c r="P18" i="11"/>
  <c r="P19" i="11"/>
  <c r="P20" i="11"/>
  <c r="P22" i="11"/>
  <c r="P23" i="11"/>
  <c r="P24" i="11"/>
  <c r="P25" i="11"/>
  <c r="P26"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152" i="11"/>
  <c r="P153" i="11"/>
  <c r="P154" i="11"/>
  <c r="P155" i="11"/>
  <c r="P156" i="11"/>
  <c r="P157" i="11"/>
  <c r="P158" i="11"/>
  <c r="P159" i="11"/>
  <c r="P160" i="11"/>
  <c r="P161" i="11"/>
  <c r="P162" i="11"/>
  <c r="P163" i="11"/>
  <c r="P164" i="11"/>
  <c r="P165" i="11"/>
  <c r="P166" i="11"/>
  <c r="P167" i="11"/>
  <c r="P168" i="11"/>
  <c r="P169" i="11"/>
  <c r="P170" i="11"/>
  <c r="P171" i="11"/>
  <c r="P172" i="11"/>
  <c r="P173" i="11"/>
  <c r="P174" i="11"/>
  <c r="P175" i="11"/>
  <c r="P176" i="11"/>
  <c r="P177" i="11"/>
  <c r="P178" i="11"/>
  <c r="P179" i="11"/>
  <c r="P180" i="11"/>
  <c r="P181" i="11"/>
  <c r="P182" i="11"/>
  <c r="P183" i="11"/>
  <c r="P184" i="11"/>
  <c r="P185" i="11"/>
  <c r="P186" i="11"/>
  <c r="P187" i="11"/>
  <c r="P188" i="11"/>
  <c r="P189" i="11"/>
  <c r="P190" i="11"/>
  <c r="P191" i="11"/>
  <c r="P192" i="11"/>
  <c r="P193" i="11"/>
  <c r="P194" i="11"/>
  <c r="P195" i="11"/>
  <c r="P196" i="11"/>
  <c r="P197" i="11"/>
  <c r="P198" i="11"/>
  <c r="P199" i="11"/>
  <c r="P200" i="11"/>
  <c r="P201" i="11"/>
  <c r="P202" i="11"/>
  <c r="P203" i="11"/>
  <c r="P204" i="11"/>
  <c r="P205" i="11"/>
  <c r="P206" i="11"/>
  <c r="P207" i="11"/>
  <c r="P208" i="11"/>
  <c r="P209" i="11"/>
  <c r="P210" i="11"/>
  <c r="P211" i="11"/>
  <c r="P212" i="11"/>
  <c r="P213" i="11"/>
  <c r="P214" i="11"/>
  <c r="P215" i="11"/>
  <c r="P216" i="11"/>
  <c r="P217" i="11"/>
  <c r="P218" i="11"/>
  <c r="P219" i="11"/>
  <c r="P220" i="11"/>
  <c r="P221" i="11"/>
  <c r="P222" i="11"/>
  <c r="P223" i="11"/>
  <c r="P224" i="11"/>
  <c r="P225" i="11"/>
  <c r="P226" i="11"/>
  <c r="P227" i="11"/>
  <c r="P228" i="11"/>
  <c r="P229" i="11"/>
  <c r="P230" i="11"/>
  <c r="P231" i="11"/>
  <c r="P232" i="11"/>
  <c r="P233" i="11"/>
  <c r="P234" i="11"/>
  <c r="P235" i="11"/>
  <c r="P236" i="11"/>
  <c r="P237" i="11"/>
  <c r="P238" i="11"/>
  <c r="P239" i="11"/>
  <c r="P240" i="11"/>
  <c r="P241" i="11"/>
  <c r="P242" i="11"/>
  <c r="P243" i="11"/>
  <c r="P244" i="11"/>
  <c r="P245" i="11"/>
  <c r="P246" i="11"/>
  <c r="P247" i="11"/>
  <c r="P248" i="11"/>
  <c r="P249" i="11"/>
  <c r="P250" i="11"/>
  <c r="P251" i="11"/>
  <c r="P252" i="11"/>
  <c r="P253" i="11"/>
  <c r="P254" i="11"/>
  <c r="P255" i="11"/>
  <c r="P256" i="11"/>
  <c r="P257" i="11"/>
  <c r="P258" i="11"/>
  <c r="P259" i="11"/>
  <c r="P260" i="11"/>
  <c r="P261" i="11"/>
  <c r="P262" i="11"/>
  <c r="P263" i="11"/>
  <c r="P264" i="11"/>
  <c r="P265" i="11"/>
  <c r="P266" i="11"/>
  <c r="P267" i="11"/>
  <c r="P3" i="11"/>
  <c r="M13" i="11"/>
  <c r="M14" i="11"/>
  <c r="M17" i="11"/>
  <c r="M18" i="11"/>
  <c r="M19" i="11"/>
  <c r="M20" i="11"/>
  <c r="M22" i="11"/>
  <c r="M23" i="11"/>
  <c r="M24" i="11"/>
  <c r="M25" i="11"/>
  <c r="M26"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4" i="11"/>
  <c r="M5" i="11"/>
  <c r="M6" i="11"/>
  <c r="M7" i="11"/>
  <c r="M10" i="11"/>
  <c r="M3" i="11"/>
  <c r="L4" i="11"/>
  <c r="L5" i="11"/>
  <c r="L6" i="11"/>
  <c r="L7" i="11"/>
  <c r="L10" i="11"/>
  <c r="L13" i="11"/>
  <c r="L14" i="11"/>
  <c r="L17" i="11"/>
  <c r="L18" i="11"/>
  <c r="L19" i="11"/>
  <c r="L20" i="11"/>
  <c r="L22" i="11"/>
  <c r="L23" i="11"/>
  <c r="L24" i="11"/>
  <c r="L25" i="11"/>
  <c r="L26"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7" i="11"/>
  <c r="L188" i="11"/>
  <c r="L189" i="11"/>
  <c r="L190" i="11"/>
  <c r="L191" i="11"/>
  <c r="L192" i="11"/>
  <c r="L193" i="11"/>
  <c r="L194" i="11"/>
  <c r="L195" i="11"/>
  <c r="L196" i="11"/>
  <c r="L197" i="11"/>
  <c r="L198" i="11"/>
  <c r="L199" i="11"/>
  <c r="L200" i="11"/>
  <c r="L201" i="11"/>
  <c r="L202" i="11"/>
  <c r="L203" i="11"/>
  <c r="L204" i="11"/>
  <c r="L205" i="11"/>
  <c r="L206" i="11"/>
  <c r="L207" i="11"/>
  <c r="L208" i="11"/>
  <c r="L209" i="11"/>
  <c r="L210" i="11"/>
  <c r="L211" i="11"/>
  <c r="L212" i="11"/>
  <c r="L213" i="11"/>
  <c r="L214" i="11"/>
  <c r="L215" i="11"/>
  <c r="L216" i="11"/>
  <c r="L217" i="11"/>
  <c r="L218" i="11"/>
  <c r="L219" i="11"/>
  <c r="L220" i="11"/>
  <c r="L221" i="11"/>
  <c r="L222" i="11"/>
  <c r="L223" i="11"/>
  <c r="L224" i="11"/>
  <c r="L225" i="11"/>
  <c r="L226" i="11"/>
  <c r="L227" i="11"/>
  <c r="L228" i="11"/>
  <c r="L229" i="11"/>
  <c r="L230" i="11"/>
  <c r="L231" i="11"/>
  <c r="L232" i="11"/>
  <c r="L233" i="11"/>
  <c r="L234" i="11"/>
  <c r="L235" i="11"/>
  <c r="L236" i="11"/>
  <c r="L237" i="11"/>
  <c r="L238" i="11"/>
  <c r="L239" i="11"/>
  <c r="L240" i="11"/>
  <c r="L241" i="11"/>
  <c r="L242" i="11"/>
  <c r="L243" i="11"/>
  <c r="L244" i="11"/>
  <c r="L245" i="11"/>
  <c r="L246" i="11"/>
  <c r="L247" i="11"/>
  <c r="L248" i="11"/>
  <c r="L249" i="11"/>
  <c r="L250" i="11"/>
  <c r="L251" i="11"/>
  <c r="L252" i="11"/>
  <c r="L253" i="11"/>
  <c r="L254" i="11"/>
  <c r="L255" i="11"/>
  <c r="L256" i="11"/>
  <c r="L257" i="11"/>
  <c r="L258" i="11"/>
  <c r="L259" i="11"/>
  <c r="L260" i="11"/>
  <c r="L261" i="11"/>
  <c r="L262" i="11"/>
  <c r="L263" i="11"/>
  <c r="L264" i="11"/>
  <c r="L265" i="11"/>
  <c r="L266" i="11"/>
  <c r="L267" i="11"/>
  <c r="L3" i="11"/>
  <c r="J4" i="11"/>
  <c r="J5" i="11"/>
  <c r="J6" i="11"/>
  <c r="J7" i="11"/>
  <c r="J10" i="11"/>
  <c r="J13" i="11"/>
  <c r="J14" i="11"/>
  <c r="J17" i="11"/>
  <c r="J18" i="11"/>
  <c r="J19" i="11"/>
  <c r="J20" i="11"/>
  <c r="J22" i="11"/>
  <c r="J23" i="11"/>
  <c r="J24" i="11"/>
  <c r="J25" i="11"/>
  <c r="J26"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3" i="11"/>
  <c r="B3" i="11"/>
  <c r="C3" i="11"/>
  <c r="D3" i="11"/>
  <c r="E3" i="11"/>
  <c r="F3" i="11"/>
  <c r="G3" i="11"/>
  <c r="A3" i="11" s="1"/>
  <c r="H3" i="11" s="1"/>
  <c r="I3" i="11"/>
  <c r="K3" i="11"/>
  <c r="O3" i="11"/>
  <c r="S3" i="11"/>
  <c r="U3" i="11"/>
  <c r="Y3" i="11"/>
  <c r="B4" i="11"/>
  <c r="C4" i="11"/>
  <c r="D4" i="11"/>
  <c r="E4" i="11"/>
  <c r="F4" i="11"/>
  <c r="G4" i="11"/>
  <c r="A4" i="11" s="1"/>
  <c r="H4" i="11" s="1"/>
  <c r="I4" i="11"/>
  <c r="K4" i="11"/>
  <c r="O4" i="11"/>
  <c r="S4" i="11"/>
  <c r="U4" i="11"/>
  <c r="Y4" i="11"/>
  <c r="B5" i="11"/>
  <c r="C5" i="11"/>
  <c r="D5" i="11"/>
  <c r="E5" i="11"/>
  <c r="F5" i="11"/>
  <c r="G5" i="11"/>
  <c r="A5" i="11" s="1"/>
  <c r="H5" i="11" s="1"/>
  <c r="I5" i="11"/>
  <c r="K5" i="11"/>
  <c r="O5" i="11"/>
  <c r="S5" i="11"/>
  <c r="U5" i="11"/>
  <c r="Y5" i="11"/>
  <c r="B6" i="11"/>
  <c r="C6" i="11"/>
  <c r="D6" i="11"/>
  <c r="E6" i="11"/>
  <c r="F6" i="11"/>
  <c r="G6" i="11"/>
  <c r="I6" i="11"/>
  <c r="K6" i="11"/>
  <c r="O6" i="11"/>
  <c r="S6" i="11"/>
  <c r="U6" i="11"/>
  <c r="Y6" i="11"/>
  <c r="B7" i="11"/>
  <c r="C7" i="11"/>
  <c r="D7" i="11"/>
  <c r="E7" i="11"/>
  <c r="F7" i="11"/>
  <c r="G7" i="11"/>
  <c r="A7" i="11" s="1"/>
  <c r="H7" i="11" s="1"/>
  <c r="I7" i="11"/>
  <c r="K7" i="11"/>
  <c r="O7" i="11"/>
  <c r="S7" i="11"/>
  <c r="U7" i="11"/>
  <c r="Y7" i="11"/>
  <c r="B8" i="11"/>
  <c r="C8" i="11"/>
  <c r="D8" i="11"/>
  <c r="E8" i="11"/>
  <c r="F8" i="11"/>
  <c r="G8" i="11"/>
  <c r="I8" i="11"/>
  <c r="K8" i="11"/>
  <c r="O8" i="11"/>
  <c r="S8" i="11"/>
  <c r="U8" i="11"/>
  <c r="Y8" i="11"/>
  <c r="B9" i="11"/>
  <c r="C9" i="11"/>
  <c r="D9" i="11"/>
  <c r="E9" i="11"/>
  <c r="F9" i="11"/>
  <c r="G9" i="11"/>
  <c r="A9" i="11" s="1"/>
  <c r="H9" i="11" s="1"/>
  <c r="I9" i="11"/>
  <c r="K9" i="11"/>
  <c r="N9" i="11"/>
  <c r="O9" i="11"/>
  <c r="S9" i="11"/>
  <c r="U9" i="11"/>
  <c r="Y9" i="11"/>
  <c r="B10" i="11"/>
  <c r="C10" i="11"/>
  <c r="D10" i="11"/>
  <c r="E10" i="11"/>
  <c r="F10" i="11"/>
  <c r="G10" i="11"/>
  <c r="A10" i="11" s="1"/>
  <c r="H10" i="11" s="1"/>
  <c r="R10" i="11" s="1"/>
  <c r="I10" i="11"/>
  <c r="K10" i="11"/>
  <c r="N10" i="11"/>
  <c r="O10" i="11"/>
  <c r="S10" i="11"/>
  <c r="U10" i="11"/>
  <c r="Y10" i="11"/>
  <c r="B11" i="11"/>
  <c r="C11" i="11"/>
  <c r="D11" i="11"/>
  <c r="E11" i="11"/>
  <c r="F11" i="11"/>
  <c r="G11" i="11"/>
  <c r="A11" i="11" s="1"/>
  <c r="H11" i="11" s="1"/>
  <c r="I11" i="11"/>
  <c r="K11" i="11"/>
  <c r="N11" i="11"/>
  <c r="O11" i="11"/>
  <c r="R11" i="11"/>
  <c r="S11" i="11"/>
  <c r="U11" i="11"/>
  <c r="Y11" i="11"/>
  <c r="B12" i="11"/>
  <c r="C12" i="11"/>
  <c r="D12" i="11"/>
  <c r="E12" i="11"/>
  <c r="F12" i="11"/>
  <c r="G12" i="11"/>
  <c r="I12" i="11"/>
  <c r="K12" i="11"/>
  <c r="O12" i="11"/>
  <c r="S12" i="11"/>
  <c r="U12" i="11"/>
  <c r="Y12" i="11"/>
  <c r="B13" i="11"/>
  <c r="C13" i="11"/>
  <c r="D13" i="11"/>
  <c r="E13" i="11"/>
  <c r="F13" i="11"/>
  <c r="G13" i="11"/>
  <c r="A13" i="11" s="1"/>
  <c r="H13" i="11" s="1"/>
  <c r="I13" i="11"/>
  <c r="K13" i="11"/>
  <c r="N13" i="11"/>
  <c r="O13" i="11"/>
  <c r="R13" i="11"/>
  <c r="S13" i="11"/>
  <c r="U13" i="11"/>
  <c r="Y13" i="11"/>
  <c r="B14" i="11"/>
  <c r="C14" i="11"/>
  <c r="D14" i="11"/>
  <c r="E14" i="11"/>
  <c r="F14" i="11"/>
  <c r="G14" i="11"/>
  <c r="A14" i="11" s="1"/>
  <c r="H14" i="11" s="1"/>
  <c r="I14" i="11"/>
  <c r="K14" i="11"/>
  <c r="N14" i="11"/>
  <c r="O14" i="11"/>
  <c r="S14" i="11"/>
  <c r="U14" i="11"/>
  <c r="Y14" i="11"/>
  <c r="B15" i="11"/>
  <c r="C15" i="11"/>
  <c r="D15" i="11"/>
  <c r="E15" i="11"/>
  <c r="F15" i="11"/>
  <c r="G15" i="11"/>
  <c r="I15" i="11"/>
  <c r="K15" i="11"/>
  <c r="O15" i="11"/>
  <c r="S15" i="11"/>
  <c r="U15" i="11"/>
  <c r="Y15" i="11"/>
  <c r="A16" i="11"/>
  <c r="H16" i="11" s="1"/>
  <c r="B16" i="11"/>
  <c r="C16" i="11"/>
  <c r="D16" i="11"/>
  <c r="E16" i="11"/>
  <c r="F16" i="11"/>
  <c r="G16" i="11"/>
  <c r="I16" i="11"/>
  <c r="K16" i="11"/>
  <c r="N16" i="11"/>
  <c r="O16" i="11"/>
  <c r="S16" i="11"/>
  <c r="U16" i="11"/>
  <c r="Y16" i="11"/>
  <c r="B17" i="11"/>
  <c r="C17" i="11"/>
  <c r="D17" i="11"/>
  <c r="E17" i="11"/>
  <c r="F17" i="11"/>
  <c r="G17" i="11"/>
  <c r="A17" i="11" s="1"/>
  <c r="H17" i="11" s="1"/>
  <c r="I17" i="11"/>
  <c r="K17" i="11"/>
  <c r="O17" i="11"/>
  <c r="S17" i="11"/>
  <c r="U17" i="11"/>
  <c r="Y17" i="11"/>
  <c r="AB17" i="11"/>
  <c r="B18" i="11"/>
  <c r="C18" i="11"/>
  <c r="D18" i="11"/>
  <c r="E18" i="11"/>
  <c r="F18" i="11"/>
  <c r="G18" i="11"/>
  <c r="I18" i="11"/>
  <c r="K18" i="11"/>
  <c r="O18" i="11"/>
  <c r="S18" i="11"/>
  <c r="U18" i="11"/>
  <c r="Y18" i="11"/>
  <c r="B19" i="11"/>
  <c r="C19" i="11"/>
  <c r="D19" i="11"/>
  <c r="E19" i="11"/>
  <c r="F19" i="11"/>
  <c r="G19" i="11"/>
  <c r="A19" i="11" s="1"/>
  <c r="H19" i="11"/>
  <c r="AB19" i="11" s="1"/>
  <c r="I19" i="11"/>
  <c r="K19" i="11"/>
  <c r="O19" i="11"/>
  <c r="S19" i="11"/>
  <c r="U19" i="11"/>
  <c r="Y19" i="11"/>
  <c r="B20" i="11"/>
  <c r="C20" i="11"/>
  <c r="D20" i="11"/>
  <c r="E20" i="11"/>
  <c r="F20" i="11"/>
  <c r="G20" i="11"/>
  <c r="A20" i="11" s="1"/>
  <c r="H20" i="11"/>
  <c r="AB20" i="11" s="1"/>
  <c r="I20" i="11"/>
  <c r="K20" i="11"/>
  <c r="O20" i="11"/>
  <c r="S20" i="11"/>
  <c r="U20" i="11"/>
  <c r="Y20" i="11"/>
  <c r="B21" i="11"/>
  <c r="C21" i="11"/>
  <c r="D21" i="11"/>
  <c r="E21" i="11"/>
  <c r="F21" i="11"/>
  <c r="G21" i="11"/>
  <c r="A21" i="11" s="1"/>
  <c r="H21" i="11"/>
  <c r="I21" i="11"/>
  <c r="K21" i="11"/>
  <c r="O21" i="11"/>
  <c r="S21" i="11"/>
  <c r="U21" i="11"/>
  <c r="Y21" i="11"/>
  <c r="B22" i="11"/>
  <c r="C22" i="11"/>
  <c r="D22" i="11"/>
  <c r="E22" i="11"/>
  <c r="F22" i="11"/>
  <c r="G22" i="11"/>
  <c r="I22" i="11"/>
  <c r="K22" i="11"/>
  <c r="O22" i="11"/>
  <c r="S22" i="11"/>
  <c r="U22" i="11"/>
  <c r="Y22" i="11"/>
  <c r="B23" i="11"/>
  <c r="C23" i="11"/>
  <c r="D23" i="11"/>
  <c r="E23" i="11"/>
  <c r="F23" i="11"/>
  <c r="G23" i="11"/>
  <c r="I23" i="11"/>
  <c r="K23" i="11"/>
  <c r="O23" i="11"/>
  <c r="S23" i="11"/>
  <c r="U23" i="11"/>
  <c r="Y23" i="11"/>
  <c r="B24" i="11"/>
  <c r="C24" i="11"/>
  <c r="D24" i="11"/>
  <c r="E24" i="11"/>
  <c r="F24" i="11"/>
  <c r="G24" i="11"/>
  <c r="A24" i="11" s="1"/>
  <c r="H24" i="11"/>
  <c r="I24" i="11"/>
  <c r="K24" i="11"/>
  <c r="O24" i="11"/>
  <c r="S24" i="11"/>
  <c r="U24" i="11"/>
  <c r="Y24" i="11"/>
  <c r="B25" i="11"/>
  <c r="C25" i="11"/>
  <c r="D25" i="11"/>
  <c r="E25" i="11"/>
  <c r="F25" i="11"/>
  <c r="G25" i="11"/>
  <c r="A25" i="11" s="1"/>
  <c r="H25" i="11"/>
  <c r="I25" i="11"/>
  <c r="K25" i="11"/>
  <c r="O25" i="11"/>
  <c r="S25" i="11"/>
  <c r="U25" i="11"/>
  <c r="Y25" i="11"/>
  <c r="B26" i="11"/>
  <c r="C26" i="11"/>
  <c r="D26" i="11"/>
  <c r="E26" i="11"/>
  <c r="F26" i="11"/>
  <c r="G26" i="11"/>
  <c r="A26" i="11" s="1"/>
  <c r="H26" i="11"/>
  <c r="I26" i="11"/>
  <c r="K26" i="11"/>
  <c r="O26" i="11"/>
  <c r="S26" i="11"/>
  <c r="U26" i="11"/>
  <c r="Y26" i="11"/>
  <c r="B27" i="11"/>
  <c r="C27" i="11"/>
  <c r="D27" i="11"/>
  <c r="E27" i="11"/>
  <c r="F27" i="11"/>
  <c r="G27" i="11"/>
  <c r="A27" i="11" s="1"/>
  <c r="H27" i="11" s="1"/>
  <c r="I27" i="11"/>
  <c r="K27" i="11"/>
  <c r="O27" i="11"/>
  <c r="S27" i="11"/>
  <c r="U27" i="11"/>
  <c r="Y27" i="11"/>
  <c r="B28" i="11"/>
  <c r="C28" i="11"/>
  <c r="D28" i="11"/>
  <c r="E28" i="11"/>
  <c r="F28" i="11"/>
  <c r="G28" i="11"/>
  <c r="A28" i="11" s="1"/>
  <c r="H28" i="11" s="1"/>
  <c r="I28" i="11"/>
  <c r="K28" i="11"/>
  <c r="O28" i="11"/>
  <c r="S28" i="11"/>
  <c r="U28" i="11"/>
  <c r="Y28" i="11"/>
  <c r="A29" i="11"/>
  <c r="B29" i="11"/>
  <c r="C29" i="11"/>
  <c r="D29" i="11"/>
  <c r="E29" i="11"/>
  <c r="F29" i="11"/>
  <c r="G29" i="11"/>
  <c r="H29" i="11"/>
  <c r="X29" i="11" s="1"/>
  <c r="I29" i="11"/>
  <c r="K29" i="11"/>
  <c r="O29" i="11"/>
  <c r="S29" i="11"/>
  <c r="U29" i="11"/>
  <c r="Y29" i="11"/>
  <c r="B30" i="11"/>
  <c r="C30" i="11"/>
  <c r="D30" i="11"/>
  <c r="E30" i="11"/>
  <c r="F30" i="11"/>
  <c r="G30" i="11"/>
  <c r="A30" i="11" s="1"/>
  <c r="H30" i="11" s="1"/>
  <c r="I30" i="11"/>
  <c r="K30" i="11"/>
  <c r="O30" i="11"/>
  <c r="S30" i="11"/>
  <c r="U30" i="11"/>
  <c r="Y30" i="11"/>
  <c r="A31" i="11"/>
  <c r="H31" i="11" s="1"/>
  <c r="B31" i="11"/>
  <c r="C31" i="11"/>
  <c r="D31" i="11"/>
  <c r="E31" i="11"/>
  <c r="F31" i="11"/>
  <c r="G31" i="11"/>
  <c r="I31" i="11"/>
  <c r="K31" i="11"/>
  <c r="O31" i="11"/>
  <c r="S31" i="11"/>
  <c r="U31" i="11"/>
  <c r="Y31" i="11"/>
  <c r="B32" i="11"/>
  <c r="C32" i="11"/>
  <c r="D32" i="11"/>
  <c r="E32" i="11"/>
  <c r="F32" i="11"/>
  <c r="G32" i="11"/>
  <c r="A32" i="11" s="1"/>
  <c r="H32" i="11" s="1"/>
  <c r="I32" i="11"/>
  <c r="K32" i="11"/>
  <c r="O32" i="11"/>
  <c r="S32" i="11"/>
  <c r="U32" i="11"/>
  <c r="Y32" i="11"/>
  <c r="A33" i="11"/>
  <c r="H33" i="11" s="1"/>
  <c r="B33" i="11"/>
  <c r="C33" i="11"/>
  <c r="D33" i="11"/>
  <c r="E33" i="11"/>
  <c r="F33" i="11"/>
  <c r="G33" i="11"/>
  <c r="I33" i="11"/>
  <c r="K33" i="11"/>
  <c r="O33" i="11"/>
  <c r="S33" i="11"/>
  <c r="U33" i="11"/>
  <c r="Y33" i="11"/>
  <c r="B34" i="11"/>
  <c r="C34" i="11"/>
  <c r="D34" i="11"/>
  <c r="E34" i="11"/>
  <c r="F34" i="11"/>
  <c r="G34" i="11"/>
  <c r="A34" i="11" s="1"/>
  <c r="H34" i="11" s="1"/>
  <c r="I34" i="11"/>
  <c r="K34" i="11"/>
  <c r="O34" i="11"/>
  <c r="S34" i="11"/>
  <c r="U34" i="11"/>
  <c r="Y34" i="11"/>
  <c r="A35" i="11"/>
  <c r="H35" i="11" s="1"/>
  <c r="B35" i="11"/>
  <c r="C35" i="11"/>
  <c r="D35" i="11"/>
  <c r="E35" i="11"/>
  <c r="F35" i="11"/>
  <c r="G35" i="11"/>
  <c r="I35" i="11"/>
  <c r="K35" i="11"/>
  <c r="O35" i="11"/>
  <c r="S35" i="11"/>
  <c r="U35" i="11"/>
  <c r="Y35" i="11"/>
  <c r="B36" i="11"/>
  <c r="C36" i="11"/>
  <c r="D36" i="11"/>
  <c r="E36" i="11"/>
  <c r="F36" i="11"/>
  <c r="G36" i="11"/>
  <c r="A36" i="11" s="1"/>
  <c r="H36" i="11" s="1"/>
  <c r="I36" i="11"/>
  <c r="K36" i="11"/>
  <c r="O36" i="11"/>
  <c r="S36" i="11"/>
  <c r="U36" i="11"/>
  <c r="Y36" i="11"/>
  <c r="A37" i="11"/>
  <c r="H37" i="11" s="1"/>
  <c r="B37" i="11"/>
  <c r="C37" i="11"/>
  <c r="D37" i="11"/>
  <c r="E37" i="11"/>
  <c r="F37" i="11"/>
  <c r="G37" i="11"/>
  <c r="I37" i="11"/>
  <c r="K37" i="11"/>
  <c r="O37" i="11"/>
  <c r="S37" i="11"/>
  <c r="U37" i="11"/>
  <c r="Y37" i="11"/>
  <c r="B38" i="11"/>
  <c r="C38" i="11"/>
  <c r="D38" i="11"/>
  <c r="E38" i="11"/>
  <c r="F38" i="11"/>
  <c r="G38" i="11"/>
  <c r="A38" i="11" s="1"/>
  <c r="H38" i="11" s="1"/>
  <c r="R38" i="11" s="1"/>
  <c r="I38" i="11"/>
  <c r="K38" i="11"/>
  <c r="N38" i="11"/>
  <c r="O38" i="11"/>
  <c r="S38" i="11"/>
  <c r="U38" i="11"/>
  <c r="Y38" i="11"/>
  <c r="A39" i="11"/>
  <c r="H39" i="11" s="1"/>
  <c r="B39" i="11"/>
  <c r="C39" i="11"/>
  <c r="D39" i="11"/>
  <c r="E39" i="11"/>
  <c r="F39" i="11"/>
  <c r="G39" i="11"/>
  <c r="I39" i="11"/>
  <c r="K39" i="11"/>
  <c r="O39" i="11"/>
  <c r="S39" i="11"/>
  <c r="U39" i="11"/>
  <c r="Y39" i="11"/>
  <c r="B40" i="11"/>
  <c r="C40" i="11"/>
  <c r="D40" i="11"/>
  <c r="E40" i="11"/>
  <c r="F40" i="11"/>
  <c r="G40" i="11"/>
  <c r="A40" i="11" s="1"/>
  <c r="H40" i="11" s="1"/>
  <c r="I40" i="11"/>
  <c r="K40" i="11"/>
  <c r="N40" i="11"/>
  <c r="O40" i="11"/>
  <c r="R40" i="11"/>
  <c r="S40" i="11"/>
  <c r="U40" i="11"/>
  <c r="X40" i="11"/>
  <c r="Y40" i="11"/>
  <c r="AB40" i="11"/>
  <c r="B41" i="11"/>
  <c r="C41" i="11"/>
  <c r="D41" i="11"/>
  <c r="E41" i="11"/>
  <c r="F41" i="11"/>
  <c r="G41" i="11"/>
  <c r="A41" i="11" s="1"/>
  <c r="H41" i="11"/>
  <c r="I41" i="11"/>
  <c r="K41" i="11"/>
  <c r="O41" i="11"/>
  <c r="S41" i="11"/>
  <c r="U41" i="11"/>
  <c r="X41" i="11"/>
  <c r="Y41" i="11"/>
  <c r="AB41" i="11"/>
  <c r="B42" i="11"/>
  <c r="C42" i="11"/>
  <c r="D42" i="11"/>
  <c r="E42" i="11"/>
  <c r="F42" i="11"/>
  <c r="G42" i="11"/>
  <c r="A42" i="11" s="1"/>
  <c r="H42" i="11"/>
  <c r="I42" i="11"/>
  <c r="K42" i="11"/>
  <c r="O42" i="11"/>
  <c r="S42" i="11"/>
  <c r="U42" i="11"/>
  <c r="X42" i="11"/>
  <c r="Y42" i="11"/>
  <c r="AB42" i="11"/>
  <c r="B43" i="11"/>
  <c r="C43" i="11"/>
  <c r="D43" i="11"/>
  <c r="E43" i="11"/>
  <c r="F43" i="11"/>
  <c r="G43" i="11"/>
  <c r="A43" i="11" s="1"/>
  <c r="H43" i="11"/>
  <c r="I43" i="11"/>
  <c r="K43" i="11"/>
  <c r="O43" i="11"/>
  <c r="S43" i="11"/>
  <c r="U43" i="11"/>
  <c r="X43" i="11"/>
  <c r="Y43" i="11"/>
  <c r="AB43" i="11"/>
  <c r="B44" i="11"/>
  <c r="C44" i="11"/>
  <c r="D44" i="11"/>
  <c r="E44" i="11"/>
  <c r="F44" i="11"/>
  <c r="G44" i="11"/>
  <c r="A44" i="11" s="1"/>
  <c r="H44" i="11"/>
  <c r="I44" i="11"/>
  <c r="K44" i="11"/>
  <c r="O44" i="11"/>
  <c r="S44" i="11"/>
  <c r="U44" i="11"/>
  <c r="X44" i="11"/>
  <c r="Y44" i="11"/>
  <c r="AB44" i="11"/>
  <c r="B45" i="11"/>
  <c r="C45" i="11"/>
  <c r="D45" i="11"/>
  <c r="E45" i="11"/>
  <c r="F45" i="11"/>
  <c r="G45" i="11"/>
  <c r="A45" i="11" s="1"/>
  <c r="H45" i="11"/>
  <c r="I45" i="11"/>
  <c r="K45" i="11"/>
  <c r="O45" i="11"/>
  <c r="S45" i="11"/>
  <c r="U45" i="11"/>
  <c r="X45" i="11"/>
  <c r="Y45" i="11"/>
  <c r="AB45" i="11"/>
  <c r="B46" i="11"/>
  <c r="C46" i="11"/>
  <c r="D46" i="11"/>
  <c r="E46" i="11"/>
  <c r="F46" i="11"/>
  <c r="G46" i="11"/>
  <c r="A46" i="11" s="1"/>
  <c r="H46" i="11"/>
  <c r="I46" i="11"/>
  <c r="K46" i="11"/>
  <c r="O46" i="11"/>
  <c r="S46" i="11"/>
  <c r="U46" i="11"/>
  <c r="X46" i="11"/>
  <c r="Y46" i="11"/>
  <c r="AB46" i="11"/>
  <c r="B47" i="11"/>
  <c r="C47" i="11"/>
  <c r="D47" i="11"/>
  <c r="E47" i="11"/>
  <c r="F47" i="11"/>
  <c r="G47" i="11"/>
  <c r="A47" i="11" s="1"/>
  <c r="H47" i="11"/>
  <c r="I47" i="11"/>
  <c r="K47" i="11"/>
  <c r="O47" i="11"/>
  <c r="S47" i="11"/>
  <c r="U47" i="11"/>
  <c r="X47" i="11"/>
  <c r="Y47" i="11"/>
  <c r="AB47" i="11"/>
  <c r="B48" i="11"/>
  <c r="C48" i="11"/>
  <c r="D48" i="11"/>
  <c r="E48" i="11"/>
  <c r="F48" i="11"/>
  <c r="G48" i="11"/>
  <c r="A48" i="11" s="1"/>
  <c r="H48" i="11"/>
  <c r="I48" i="11"/>
  <c r="K48" i="11"/>
  <c r="O48" i="11"/>
  <c r="S48" i="11"/>
  <c r="U48" i="11"/>
  <c r="X48" i="11"/>
  <c r="Y48" i="11"/>
  <c r="AB48" i="11"/>
  <c r="B49" i="11"/>
  <c r="C49" i="11"/>
  <c r="D49" i="11"/>
  <c r="E49" i="11"/>
  <c r="F49" i="11"/>
  <c r="G49" i="11"/>
  <c r="A49" i="11" s="1"/>
  <c r="H49" i="11"/>
  <c r="I49" i="11"/>
  <c r="K49" i="11"/>
  <c r="O49" i="11"/>
  <c r="S49" i="11"/>
  <c r="U49" i="11"/>
  <c r="X49" i="11"/>
  <c r="Y49" i="11"/>
  <c r="AB49" i="11"/>
  <c r="B50" i="11"/>
  <c r="C50" i="11"/>
  <c r="D50" i="11"/>
  <c r="E50" i="11"/>
  <c r="F50" i="11"/>
  <c r="G50" i="11"/>
  <c r="A50" i="11" s="1"/>
  <c r="H50" i="11"/>
  <c r="I50" i="11"/>
  <c r="K50" i="11"/>
  <c r="O50" i="11"/>
  <c r="S50" i="11"/>
  <c r="U50" i="11"/>
  <c r="X50" i="11"/>
  <c r="Y50" i="11"/>
  <c r="AB50" i="11"/>
  <c r="B51" i="11"/>
  <c r="C51" i="11"/>
  <c r="D51" i="11"/>
  <c r="E51" i="11"/>
  <c r="F51" i="11"/>
  <c r="G51" i="11"/>
  <c r="A51" i="11" s="1"/>
  <c r="H51" i="11"/>
  <c r="I51" i="11"/>
  <c r="K51" i="11"/>
  <c r="O51" i="11"/>
  <c r="S51" i="11"/>
  <c r="U51" i="11"/>
  <c r="X51" i="11"/>
  <c r="Y51" i="11"/>
  <c r="AB51" i="11"/>
  <c r="B52" i="11"/>
  <c r="C52" i="11"/>
  <c r="D52" i="11"/>
  <c r="E52" i="11"/>
  <c r="F52" i="11"/>
  <c r="G52" i="11"/>
  <c r="A52" i="11" s="1"/>
  <c r="H52" i="11"/>
  <c r="I52" i="11"/>
  <c r="K52" i="11"/>
  <c r="O52" i="11"/>
  <c r="S52" i="11"/>
  <c r="U52" i="11"/>
  <c r="X52" i="11"/>
  <c r="Y52" i="11"/>
  <c r="AB52" i="11"/>
  <c r="B53" i="11"/>
  <c r="C53" i="11"/>
  <c r="D53" i="11"/>
  <c r="E53" i="11"/>
  <c r="F53" i="11"/>
  <c r="G53" i="11"/>
  <c r="A53" i="11" s="1"/>
  <c r="H53" i="11"/>
  <c r="I53" i="11"/>
  <c r="K53" i="11"/>
  <c r="O53" i="11"/>
  <c r="S53" i="11"/>
  <c r="U53" i="11"/>
  <c r="X53" i="11"/>
  <c r="Y53" i="11"/>
  <c r="AB53" i="11"/>
  <c r="B54" i="11"/>
  <c r="C54" i="11"/>
  <c r="D54" i="11"/>
  <c r="E54" i="11"/>
  <c r="F54" i="11"/>
  <c r="G54" i="11"/>
  <c r="A54" i="11" s="1"/>
  <c r="H54" i="11"/>
  <c r="I54" i="11"/>
  <c r="K54" i="11"/>
  <c r="O54" i="11"/>
  <c r="S54" i="11"/>
  <c r="U54" i="11"/>
  <c r="X54" i="11"/>
  <c r="Y54" i="11"/>
  <c r="AB54" i="11"/>
  <c r="B55" i="11"/>
  <c r="C55" i="11"/>
  <c r="D55" i="11"/>
  <c r="E55" i="11"/>
  <c r="F55" i="11"/>
  <c r="G55" i="11"/>
  <c r="A55" i="11" s="1"/>
  <c r="H55" i="11"/>
  <c r="I55" i="11"/>
  <c r="K55" i="11"/>
  <c r="O55" i="11"/>
  <c r="S55" i="11"/>
  <c r="U55" i="11"/>
  <c r="X55" i="11"/>
  <c r="Y55" i="11"/>
  <c r="B56" i="11"/>
  <c r="C56" i="11"/>
  <c r="D56" i="11"/>
  <c r="E56" i="11"/>
  <c r="F56" i="11"/>
  <c r="G56" i="11"/>
  <c r="A56" i="11" s="1"/>
  <c r="H56" i="11" s="1"/>
  <c r="I56" i="11"/>
  <c r="K56" i="11"/>
  <c r="O56" i="11"/>
  <c r="S56" i="11"/>
  <c r="U56" i="11"/>
  <c r="Y56" i="11"/>
  <c r="B57" i="11"/>
  <c r="C57" i="11"/>
  <c r="D57" i="11"/>
  <c r="E57" i="11"/>
  <c r="F57" i="11"/>
  <c r="G57" i="11"/>
  <c r="A57" i="11" s="1"/>
  <c r="H57" i="11" s="1"/>
  <c r="I57" i="11"/>
  <c r="K57" i="11"/>
  <c r="O57" i="11"/>
  <c r="S57" i="11"/>
  <c r="U57" i="11"/>
  <c r="Y57" i="11"/>
  <c r="B58" i="11"/>
  <c r="C58" i="11"/>
  <c r="D58" i="11"/>
  <c r="E58" i="11"/>
  <c r="F58" i="11"/>
  <c r="G58" i="11"/>
  <c r="A58" i="11" s="1"/>
  <c r="H58" i="11" s="1"/>
  <c r="I58" i="11"/>
  <c r="K58" i="11"/>
  <c r="O58" i="11"/>
  <c r="S58" i="11"/>
  <c r="U58" i="11"/>
  <c r="Y58" i="11"/>
  <c r="A59" i="11"/>
  <c r="H59" i="11" s="1"/>
  <c r="B59" i="11"/>
  <c r="C59" i="11"/>
  <c r="D59" i="11"/>
  <c r="E59" i="11"/>
  <c r="F59" i="11"/>
  <c r="G59" i="11"/>
  <c r="I59" i="11"/>
  <c r="K59" i="11"/>
  <c r="O59" i="11"/>
  <c r="S59" i="11"/>
  <c r="U59" i="11"/>
  <c r="Y59" i="11"/>
  <c r="B60" i="11"/>
  <c r="C60" i="11"/>
  <c r="D60" i="11"/>
  <c r="E60" i="11"/>
  <c r="F60" i="11"/>
  <c r="G60" i="11"/>
  <c r="A60" i="11" s="1"/>
  <c r="H60" i="11" s="1"/>
  <c r="I60" i="11"/>
  <c r="K60" i="11"/>
  <c r="O60" i="11"/>
  <c r="S60" i="11"/>
  <c r="U60" i="11"/>
  <c r="Y60" i="11"/>
  <c r="A61" i="11"/>
  <c r="H61" i="11" s="1"/>
  <c r="B61" i="11"/>
  <c r="C61" i="11"/>
  <c r="D61" i="11"/>
  <c r="E61" i="11"/>
  <c r="F61" i="11"/>
  <c r="G61" i="11"/>
  <c r="I61" i="11"/>
  <c r="K61" i="11"/>
  <c r="O61" i="11"/>
  <c r="S61" i="11"/>
  <c r="U61" i="11"/>
  <c r="Y61" i="11"/>
  <c r="A62" i="11"/>
  <c r="H62" i="11" s="1"/>
  <c r="B62" i="11"/>
  <c r="C62" i="11"/>
  <c r="D62" i="11"/>
  <c r="E62" i="11"/>
  <c r="F62" i="11"/>
  <c r="G62" i="11"/>
  <c r="I62" i="11"/>
  <c r="K62" i="11"/>
  <c r="O62" i="11"/>
  <c r="S62" i="11"/>
  <c r="U62" i="11"/>
  <c r="Y62" i="11"/>
  <c r="A63" i="11"/>
  <c r="H63" i="11" s="1"/>
  <c r="B63" i="11"/>
  <c r="C63" i="11"/>
  <c r="D63" i="11"/>
  <c r="E63" i="11"/>
  <c r="F63" i="11"/>
  <c r="G63" i="11"/>
  <c r="I63" i="11"/>
  <c r="K63" i="11"/>
  <c r="O63" i="11"/>
  <c r="S63" i="11"/>
  <c r="U63" i="11"/>
  <c r="Y63" i="11"/>
  <c r="A64" i="11"/>
  <c r="H64" i="11" s="1"/>
  <c r="B64" i="11"/>
  <c r="C64" i="11"/>
  <c r="D64" i="11"/>
  <c r="E64" i="11"/>
  <c r="F64" i="11"/>
  <c r="G64" i="11"/>
  <c r="I64" i="11"/>
  <c r="K64" i="11"/>
  <c r="O64" i="11"/>
  <c r="S64" i="11"/>
  <c r="U64" i="11"/>
  <c r="Y64" i="11"/>
  <c r="A65" i="11"/>
  <c r="H65" i="11" s="1"/>
  <c r="B65" i="11"/>
  <c r="C65" i="11"/>
  <c r="D65" i="11"/>
  <c r="E65" i="11"/>
  <c r="F65" i="11"/>
  <c r="G65" i="11"/>
  <c r="I65" i="11"/>
  <c r="K65" i="11"/>
  <c r="O65" i="11"/>
  <c r="S65" i="11"/>
  <c r="U65" i="11"/>
  <c r="Y65" i="11"/>
  <c r="A66" i="11"/>
  <c r="H66" i="11" s="1"/>
  <c r="B66" i="11"/>
  <c r="C66" i="11"/>
  <c r="D66" i="11"/>
  <c r="E66" i="11"/>
  <c r="F66" i="11"/>
  <c r="G66" i="11"/>
  <c r="I66" i="11"/>
  <c r="K66" i="11"/>
  <c r="O66" i="11"/>
  <c r="S66" i="11"/>
  <c r="U66" i="11"/>
  <c r="Y66" i="11"/>
  <c r="A67" i="11"/>
  <c r="H67" i="11" s="1"/>
  <c r="B67" i="11"/>
  <c r="C67" i="11"/>
  <c r="D67" i="11"/>
  <c r="E67" i="11"/>
  <c r="F67" i="11"/>
  <c r="G67" i="11"/>
  <c r="I67" i="11"/>
  <c r="K67" i="11"/>
  <c r="O67" i="11"/>
  <c r="S67" i="11"/>
  <c r="U67" i="11"/>
  <c r="Y67" i="11"/>
  <c r="A68" i="11"/>
  <c r="H68" i="11" s="1"/>
  <c r="B68" i="11"/>
  <c r="C68" i="11"/>
  <c r="D68" i="11"/>
  <c r="E68" i="11"/>
  <c r="F68" i="11"/>
  <c r="G68" i="11"/>
  <c r="I68" i="11"/>
  <c r="K68" i="11"/>
  <c r="O68" i="11"/>
  <c r="S68" i="11"/>
  <c r="U68" i="11"/>
  <c r="Y68" i="11"/>
  <c r="A69" i="11"/>
  <c r="H69" i="11" s="1"/>
  <c r="B69" i="11"/>
  <c r="C69" i="11"/>
  <c r="D69" i="11"/>
  <c r="E69" i="11"/>
  <c r="F69" i="11"/>
  <c r="G69" i="11"/>
  <c r="I69" i="11"/>
  <c r="K69" i="11"/>
  <c r="O69" i="11"/>
  <c r="S69" i="11"/>
  <c r="U69" i="11"/>
  <c r="Y69" i="11"/>
  <c r="A70" i="11"/>
  <c r="H70" i="11" s="1"/>
  <c r="B70" i="11"/>
  <c r="C70" i="11"/>
  <c r="D70" i="11"/>
  <c r="E70" i="11"/>
  <c r="F70" i="11"/>
  <c r="G70" i="11"/>
  <c r="I70" i="11"/>
  <c r="K70" i="11"/>
  <c r="O70" i="11"/>
  <c r="S70" i="11"/>
  <c r="U70" i="11"/>
  <c r="Y70" i="11"/>
  <c r="A71" i="11"/>
  <c r="H71" i="11" s="1"/>
  <c r="B71" i="11"/>
  <c r="C71" i="11"/>
  <c r="D71" i="11"/>
  <c r="E71" i="11"/>
  <c r="F71" i="11"/>
  <c r="G71" i="11"/>
  <c r="I71" i="11"/>
  <c r="K71" i="11"/>
  <c r="O71" i="11"/>
  <c r="S71" i="11"/>
  <c r="U71" i="11"/>
  <c r="Y71" i="11"/>
  <c r="A72" i="11"/>
  <c r="H72" i="11" s="1"/>
  <c r="B72" i="11"/>
  <c r="C72" i="11"/>
  <c r="D72" i="11"/>
  <c r="E72" i="11"/>
  <c r="F72" i="11"/>
  <c r="G72" i="11"/>
  <c r="I72" i="11"/>
  <c r="K72" i="11"/>
  <c r="O72" i="11"/>
  <c r="S72" i="11"/>
  <c r="U72" i="11"/>
  <c r="Y72" i="11"/>
  <c r="A73" i="11"/>
  <c r="H73" i="11" s="1"/>
  <c r="B73" i="11"/>
  <c r="C73" i="11"/>
  <c r="D73" i="11"/>
  <c r="E73" i="11"/>
  <c r="F73" i="11"/>
  <c r="G73" i="11"/>
  <c r="I73" i="11"/>
  <c r="K73" i="11"/>
  <c r="O73" i="11"/>
  <c r="S73" i="11"/>
  <c r="U73" i="11"/>
  <c r="Y73" i="11"/>
  <c r="A74" i="11"/>
  <c r="H74" i="11" s="1"/>
  <c r="B74" i="11"/>
  <c r="C74" i="11"/>
  <c r="D74" i="11"/>
  <c r="E74" i="11"/>
  <c r="F74" i="11"/>
  <c r="G74" i="11"/>
  <c r="I74" i="11"/>
  <c r="K74" i="11"/>
  <c r="O74" i="11"/>
  <c r="S74" i="11"/>
  <c r="U74" i="11"/>
  <c r="Y74" i="11"/>
  <c r="A75" i="11"/>
  <c r="H75" i="11" s="1"/>
  <c r="B75" i="11"/>
  <c r="C75" i="11"/>
  <c r="D75" i="11"/>
  <c r="E75" i="11"/>
  <c r="F75" i="11"/>
  <c r="G75" i="11"/>
  <c r="I75" i="11"/>
  <c r="K75" i="11"/>
  <c r="O75" i="11"/>
  <c r="S75" i="11"/>
  <c r="U75" i="11"/>
  <c r="Y75" i="11"/>
  <c r="A76" i="11"/>
  <c r="H76" i="11" s="1"/>
  <c r="B76" i="11"/>
  <c r="C76" i="11"/>
  <c r="D76" i="11"/>
  <c r="E76" i="11"/>
  <c r="F76" i="11"/>
  <c r="G76" i="11"/>
  <c r="I76" i="11"/>
  <c r="K76" i="11"/>
  <c r="O76" i="11"/>
  <c r="S76" i="11"/>
  <c r="U76" i="11"/>
  <c r="Y76" i="11"/>
  <c r="A77" i="11"/>
  <c r="H77" i="11" s="1"/>
  <c r="B77" i="11"/>
  <c r="C77" i="11"/>
  <c r="D77" i="11"/>
  <c r="E77" i="11"/>
  <c r="F77" i="11"/>
  <c r="G77" i="11"/>
  <c r="I77" i="11"/>
  <c r="K77" i="11"/>
  <c r="O77" i="11"/>
  <c r="S77" i="11"/>
  <c r="U77" i="11"/>
  <c r="Y77" i="11"/>
  <c r="A78" i="11"/>
  <c r="H78" i="11" s="1"/>
  <c r="B78" i="11"/>
  <c r="C78" i="11"/>
  <c r="D78" i="11"/>
  <c r="E78" i="11"/>
  <c r="F78" i="11"/>
  <c r="G78" i="11"/>
  <c r="I78" i="11"/>
  <c r="K78" i="11"/>
  <c r="O78" i="11"/>
  <c r="S78" i="11"/>
  <c r="U78" i="11"/>
  <c r="Y78" i="11"/>
  <c r="A79" i="11"/>
  <c r="H79" i="11" s="1"/>
  <c r="B79" i="11"/>
  <c r="C79" i="11"/>
  <c r="D79" i="11"/>
  <c r="E79" i="11"/>
  <c r="F79" i="11"/>
  <c r="G79" i="11"/>
  <c r="I79" i="11"/>
  <c r="K79" i="11"/>
  <c r="O79" i="11"/>
  <c r="S79" i="11"/>
  <c r="U79" i="11"/>
  <c r="Y79" i="11"/>
  <c r="A80" i="11"/>
  <c r="B80" i="11"/>
  <c r="C80" i="11"/>
  <c r="D80" i="11"/>
  <c r="E80" i="11"/>
  <c r="F80" i="11"/>
  <c r="G80" i="11"/>
  <c r="H80" i="11"/>
  <c r="AB80" i="11" s="1"/>
  <c r="I80" i="11"/>
  <c r="K80" i="11"/>
  <c r="O80" i="11"/>
  <c r="S80" i="11"/>
  <c r="U80" i="11"/>
  <c r="Y80" i="11"/>
  <c r="A81" i="11"/>
  <c r="B81" i="11"/>
  <c r="C81" i="11"/>
  <c r="D81" i="11"/>
  <c r="E81" i="11"/>
  <c r="F81" i="11"/>
  <c r="G81" i="11"/>
  <c r="H81" i="11"/>
  <c r="AB81" i="11" s="1"/>
  <c r="I81" i="11"/>
  <c r="K81" i="11"/>
  <c r="O81" i="11"/>
  <c r="S81" i="11"/>
  <c r="U81" i="11"/>
  <c r="X81" i="11"/>
  <c r="Y81" i="11"/>
  <c r="A82" i="11"/>
  <c r="H82" i="11" s="1"/>
  <c r="B82" i="11"/>
  <c r="C82" i="11"/>
  <c r="D82" i="11"/>
  <c r="E82" i="11"/>
  <c r="F82" i="11"/>
  <c r="G82" i="11"/>
  <c r="I82" i="11"/>
  <c r="K82" i="11"/>
  <c r="O82" i="11"/>
  <c r="S82" i="11"/>
  <c r="U82" i="11"/>
  <c r="Y82" i="11"/>
  <c r="A83" i="11"/>
  <c r="H83" i="11" s="1"/>
  <c r="B83" i="11"/>
  <c r="C83" i="11"/>
  <c r="D83" i="11"/>
  <c r="E83" i="11"/>
  <c r="F83" i="11"/>
  <c r="G83" i="11"/>
  <c r="I83" i="11"/>
  <c r="K83" i="11"/>
  <c r="O83" i="11"/>
  <c r="S83" i="11"/>
  <c r="U83" i="11"/>
  <c r="Y83" i="11"/>
  <c r="A84" i="11"/>
  <c r="B84" i="11"/>
  <c r="C84" i="11"/>
  <c r="D84" i="11"/>
  <c r="E84" i="11"/>
  <c r="F84" i="11"/>
  <c r="G84" i="11"/>
  <c r="H84" i="11"/>
  <c r="AB84" i="11" s="1"/>
  <c r="I84" i="11"/>
  <c r="K84" i="11"/>
  <c r="O84" i="11"/>
  <c r="S84" i="11"/>
  <c r="U84" i="11"/>
  <c r="Y84" i="11"/>
  <c r="A85" i="11"/>
  <c r="B85" i="11"/>
  <c r="C85" i="11"/>
  <c r="D85" i="11"/>
  <c r="E85" i="11"/>
  <c r="F85" i="11"/>
  <c r="G85" i="11"/>
  <c r="H85" i="11"/>
  <c r="AB85" i="11" s="1"/>
  <c r="I85" i="11"/>
  <c r="K85" i="11"/>
  <c r="O85" i="11"/>
  <c r="S85" i="11"/>
  <c r="U85" i="11"/>
  <c r="X85" i="11"/>
  <c r="Y85" i="11"/>
  <c r="A86" i="11"/>
  <c r="H86" i="11" s="1"/>
  <c r="B86" i="11"/>
  <c r="C86" i="11"/>
  <c r="D86" i="11"/>
  <c r="E86" i="11"/>
  <c r="F86" i="11"/>
  <c r="G86" i="11"/>
  <c r="I86" i="11"/>
  <c r="K86" i="11"/>
  <c r="O86" i="11"/>
  <c r="S86" i="11"/>
  <c r="U86" i="11"/>
  <c r="Y86" i="11"/>
  <c r="A87" i="11"/>
  <c r="H87" i="11" s="1"/>
  <c r="B87" i="11"/>
  <c r="C87" i="11"/>
  <c r="D87" i="11"/>
  <c r="E87" i="11"/>
  <c r="F87" i="11"/>
  <c r="G87" i="11"/>
  <c r="I87" i="11"/>
  <c r="K87" i="11"/>
  <c r="O87" i="11"/>
  <c r="S87" i="11"/>
  <c r="U87" i="11"/>
  <c r="Y87" i="11"/>
  <c r="A88" i="11"/>
  <c r="B88" i="11"/>
  <c r="C88" i="11"/>
  <c r="D88" i="11"/>
  <c r="E88" i="11"/>
  <c r="F88" i="11"/>
  <c r="G88" i="11"/>
  <c r="H88" i="11"/>
  <c r="AB88" i="11" s="1"/>
  <c r="I88" i="11"/>
  <c r="K88" i="11"/>
  <c r="O88" i="11"/>
  <c r="S88" i="11"/>
  <c r="U88" i="11"/>
  <c r="X88" i="11"/>
  <c r="Y88" i="11"/>
  <c r="A89" i="11"/>
  <c r="H89" i="11" s="1"/>
  <c r="B89" i="11"/>
  <c r="C89" i="11"/>
  <c r="D89" i="11"/>
  <c r="E89" i="11"/>
  <c r="F89" i="11"/>
  <c r="G89" i="11"/>
  <c r="I89" i="11"/>
  <c r="K89" i="11"/>
  <c r="O89" i="11"/>
  <c r="S89" i="11"/>
  <c r="U89" i="11"/>
  <c r="Y89" i="11"/>
  <c r="A90" i="11"/>
  <c r="H90" i="11" s="1"/>
  <c r="B90" i="11"/>
  <c r="C90" i="11"/>
  <c r="D90" i="11"/>
  <c r="E90" i="11"/>
  <c r="F90" i="11"/>
  <c r="G90" i="11"/>
  <c r="I90" i="11"/>
  <c r="K90" i="11"/>
  <c r="O90" i="11"/>
  <c r="S90" i="11"/>
  <c r="U90" i="11"/>
  <c r="Y90" i="11"/>
  <c r="A91" i="11"/>
  <c r="H91" i="11" s="1"/>
  <c r="B91" i="11"/>
  <c r="C91" i="11"/>
  <c r="D91" i="11"/>
  <c r="E91" i="11"/>
  <c r="F91" i="11"/>
  <c r="G91" i="11"/>
  <c r="I91" i="11"/>
  <c r="K91" i="11"/>
  <c r="O91" i="11"/>
  <c r="S91" i="11"/>
  <c r="U91" i="11"/>
  <c r="Y91" i="11"/>
  <c r="A92" i="11"/>
  <c r="H92" i="11" s="1"/>
  <c r="B92" i="11"/>
  <c r="C92" i="11"/>
  <c r="D92" i="11"/>
  <c r="E92" i="11"/>
  <c r="F92" i="11"/>
  <c r="G92" i="11"/>
  <c r="I92" i="11"/>
  <c r="K92" i="11"/>
  <c r="O92" i="11"/>
  <c r="S92" i="11"/>
  <c r="U92" i="11"/>
  <c r="Y92" i="11"/>
  <c r="A93" i="11"/>
  <c r="H93" i="11" s="1"/>
  <c r="AB93" i="11" s="1"/>
  <c r="B93" i="11"/>
  <c r="C93" i="11"/>
  <c r="D93" i="11"/>
  <c r="E93" i="11"/>
  <c r="F93" i="11"/>
  <c r="G93" i="11"/>
  <c r="I93" i="11"/>
  <c r="K93" i="11"/>
  <c r="O93" i="11"/>
  <c r="S93" i="11"/>
  <c r="U93" i="11"/>
  <c r="Y93" i="11"/>
  <c r="A94" i="11"/>
  <c r="H94" i="11" s="1"/>
  <c r="B94" i="11"/>
  <c r="C94" i="11"/>
  <c r="D94" i="11"/>
  <c r="E94" i="11"/>
  <c r="F94" i="11"/>
  <c r="G94" i="11"/>
  <c r="I94" i="11"/>
  <c r="K94" i="11"/>
  <c r="O94" i="11"/>
  <c r="S94" i="11"/>
  <c r="U94" i="11"/>
  <c r="Y94" i="11"/>
  <c r="A95" i="11"/>
  <c r="H95" i="11" s="1"/>
  <c r="B95" i="11"/>
  <c r="C95" i="11"/>
  <c r="D95" i="11"/>
  <c r="E95" i="11"/>
  <c r="F95" i="11"/>
  <c r="G95" i="11"/>
  <c r="I95" i="11"/>
  <c r="K95" i="11"/>
  <c r="O95" i="11"/>
  <c r="S95" i="11"/>
  <c r="U95" i="11"/>
  <c r="Y95" i="11"/>
  <c r="A96" i="11"/>
  <c r="B96" i="11"/>
  <c r="C96" i="11"/>
  <c r="D96" i="11"/>
  <c r="E96" i="11"/>
  <c r="F96" i="11"/>
  <c r="G96" i="11"/>
  <c r="H96" i="11"/>
  <c r="AB96" i="11" s="1"/>
  <c r="I96" i="11"/>
  <c r="K96" i="11"/>
  <c r="O96" i="11"/>
  <c r="S96" i="11"/>
  <c r="U96" i="11"/>
  <c r="Y96" i="11"/>
  <c r="A97" i="11"/>
  <c r="B97" i="11"/>
  <c r="C97" i="11"/>
  <c r="D97" i="11"/>
  <c r="E97" i="11"/>
  <c r="F97" i="11"/>
  <c r="G97" i="11"/>
  <c r="H97" i="11"/>
  <c r="AB97" i="11" s="1"/>
  <c r="I97" i="11"/>
  <c r="K97" i="11"/>
  <c r="O97" i="11"/>
  <c r="S97" i="11"/>
  <c r="U97" i="11"/>
  <c r="X97" i="11"/>
  <c r="Y97" i="11"/>
  <c r="A98" i="11"/>
  <c r="H98" i="11" s="1"/>
  <c r="B98" i="11"/>
  <c r="C98" i="11"/>
  <c r="D98" i="11"/>
  <c r="E98" i="11"/>
  <c r="F98" i="11"/>
  <c r="G98" i="11"/>
  <c r="I98" i="11"/>
  <c r="K98" i="11"/>
  <c r="O98" i="11"/>
  <c r="S98" i="11"/>
  <c r="U98" i="11"/>
  <c r="Y98" i="11"/>
  <c r="A99" i="11"/>
  <c r="H99" i="11" s="1"/>
  <c r="B99" i="11"/>
  <c r="C99" i="11"/>
  <c r="D99" i="11"/>
  <c r="E99" i="11"/>
  <c r="F99" i="11"/>
  <c r="G99" i="11"/>
  <c r="I99" i="11"/>
  <c r="K99" i="11"/>
  <c r="O99" i="11"/>
  <c r="S99" i="11"/>
  <c r="U99" i="11"/>
  <c r="Y99" i="11"/>
  <c r="A100" i="11"/>
  <c r="B100" i="11"/>
  <c r="C100" i="11"/>
  <c r="D100" i="11"/>
  <c r="E100" i="11"/>
  <c r="F100" i="11"/>
  <c r="G100" i="11"/>
  <c r="H100" i="11"/>
  <c r="AB100" i="11" s="1"/>
  <c r="I100" i="11"/>
  <c r="K100" i="11"/>
  <c r="O100" i="11"/>
  <c r="S100" i="11"/>
  <c r="U100" i="11"/>
  <c r="Y100" i="11"/>
  <c r="A101" i="11"/>
  <c r="B101" i="11"/>
  <c r="C101" i="11"/>
  <c r="D101" i="11"/>
  <c r="E101" i="11"/>
  <c r="F101" i="11"/>
  <c r="G101" i="11"/>
  <c r="H101" i="11"/>
  <c r="AB101" i="11" s="1"/>
  <c r="I101" i="11"/>
  <c r="K101" i="11"/>
  <c r="O101" i="11"/>
  <c r="S101" i="11"/>
  <c r="U101" i="11"/>
  <c r="X101" i="11"/>
  <c r="Y101" i="11"/>
  <c r="A102" i="11"/>
  <c r="H102" i="11" s="1"/>
  <c r="B102" i="11"/>
  <c r="C102" i="11"/>
  <c r="D102" i="11"/>
  <c r="E102" i="11"/>
  <c r="F102" i="11"/>
  <c r="G102" i="11"/>
  <c r="I102" i="11"/>
  <c r="K102" i="11"/>
  <c r="O102" i="11"/>
  <c r="S102" i="11"/>
  <c r="U102" i="11"/>
  <c r="Y102" i="11"/>
  <c r="A103" i="11"/>
  <c r="H103" i="11" s="1"/>
  <c r="B103" i="11"/>
  <c r="C103" i="11"/>
  <c r="D103" i="11"/>
  <c r="E103" i="11"/>
  <c r="F103" i="11"/>
  <c r="G103" i="11"/>
  <c r="I103" i="11"/>
  <c r="K103" i="11"/>
  <c r="O103" i="11"/>
  <c r="S103" i="11"/>
  <c r="U103" i="11"/>
  <c r="Y103" i="11"/>
  <c r="A104" i="11"/>
  <c r="B104" i="11"/>
  <c r="C104" i="11"/>
  <c r="D104" i="11"/>
  <c r="E104" i="11"/>
  <c r="F104" i="11"/>
  <c r="G104" i="11"/>
  <c r="H104" i="11"/>
  <c r="AB104" i="11" s="1"/>
  <c r="I104" i="11"/>
  <c r="K104" i="11"/>
  <c r="O104" i="11"/>
  <c r="S104" i="11"/>
  <c r="U104" i="11"/>
  <c r="Y104" i="11"/>
  <c r="A105" i="11"/>
  <c r="B105" i="11"/>
  <c r="C105" i="11"/>
  <c r="D105" i="11"/>
  <c r="E105" i="11"/>
  <c r="F105" i="11"/>
  <c r="G105" i="11"/>
  <c r="H105" i="11"/>
  <c r="AB105" i="11" s="1"/>
  <c r="I105" i="11"/>
  <c r="K105" i="11"/>
  <c r="O105" i="11"/>
  <c r="S105" i="11"/>
  <c r="U105" i="11"/>
  <c r="X105" i="11"/>
  <c r="Y105" i="11"/>
  <c r="A106" i="11"/>
  <c r="H106" i="11" s="1"/>
  <c r="B106" i="11"/>
  <c r="C106" i="11"/>
  <c r="D106" i="11"/>
  <c r="E106" i="11"/>
  <c r="F106" i="11"/>
  <c r="G106" i="11"/>
  <c r="I106" i="11"/>
  <c r="K106" i="11"/>
  <c r="O106" i="11"/>
  <c r="S106" i="11"/>
  <c r="U106" i="11"/>
  <c r="Y106" i="11"/>
  <c r="A107" i="11"/>
  <c r="H107" i="11" s="1"/>
  <c r="B107" i="11"/>
  <c r="C107" i="11"/>
  <c r="D107" i="11"/>
  <c r="E107" i="11"/>
  <c r="F107" i="11"/>
  <c r="G107" i="11"/>
  <c r="I107" i="11"/>
  <c r="K107" i="11"/>
  <c r="O107" i="11"/>
  <c r="S107" i="11"/>
  <c r="U107" i="11"/>
  <c r="Y107" i="11"/>
  <c r="AB107" i="11"/>
  <c r="A108" i="11"/>
  <c r="B108" i="11"/>
  <c r="C108" i="11"/>
  <c r="D108" i="11"/>
  <c r="E108" i="11"/>
  <c r="F108" i="11"/>
  <c r="G108" i="11"/>
  <c r="H108" i="11"/>
  <c r="I108" i="11"/>
  <c r="K108" i="11"/>
  <c r="O108" i="11"/>
  <c r="S108" i="11"/>
  <c r="U108" i="11"/>
  <c r="Y108" i="11"/>
  <c r="A109" i="11"/>
  <c r="B109" i="11"/>
  <c r="C109" i="11"/>
  <c r="D109" i="11"/>
  <c r="E109" i="11"/>
  <c r="F109" i="11"/>
  <c r="G109" i="11"/>
  <c r="H109" i="11"/>
  <c r="AB109" i="11" s="1"/>
  <c r="I109" i="11"/>
  <c r="K109" i="11"/>
  <c r="O109" i="11"/>
  <c r="S109" i="11"/>
  <c r="U109" i="11"/>
  <c r="X109" i="11"/>
  <c r="Y109" i="11"/>
  <c r="A110" i="11"/>
  <c r="H110" i="11" s="1"/>
  <c r="B110" i="11"/>
  <c r="C110" i="11"/>
  <c r="D110" i="11"/>
  <c r="E110" i="11"/>
  <c r="F110" i="11"/>
  <c r="G110" i="11"/>
  <c r="I110" i="11"/>
  <c r="K110" i="11"/>
  <c r="O110" i="11"/>
  <c r="S110" i="11"/>
  <c r="U110" i="11"/>
  <c r="Y110" i="11"/>
  <c r="AB110" i="11"/>
  <c r="A111" i="11"/>
  <c r="H111" i="11" s="1"/>
  <c r="B111" i="11"/>
  <c r="C111" i="11"/>
  <c r="D111" i="11"/>
  <c r="E111" i="11"/>
  <c r="F111" i="11"/>
  <c r="G111" i="11"/>
  <c r="I111" i="11"/>
  <c r="K111" i="11"/>
  <c r="O111" i="11"/>
  <c r="S111" i="11"/>
  <c r="U111" i="11"/>
  <c r="Y111" i="11"/>
  <c r="A112" i="11"/>
  <c r="H112" i="11" s="1"/>
  <c r="B112" i="11"/>
  <c r="C112" i="11"/>
  <c r="D112" i="11"/>
  <c r="E112" i="11"/>
  <c r="F112" i="11"/>
  <c r="G112" i="11"/>
  <c r="I112" i="11"/>
  <c r="K112" i="11"/>
  <c r="O112" i="11"/>
  <c r="S112" i="11"/>
  <c r="U112" i="11"/>
  <c r="Y112" i="11"/>
  <c r="B113" i="11"/>
  <c r="C113" i="11"/>
  <c r="D113" i="11"/>
  <c r="E113" i="11"/>
  <c r="F113" i="11"/>
  <c r="G113" i="11"/>
  <c r="A113" i="11" s="1"/>
  <c r="H113" i="11" s="1"/>
  <c r="I113" i="11"/>
  <c r="K113" i="11"/>
  <c r="O113" i="11"/>
  <c r="S113" i="11"/>
  <c r="U113" i="11"/>
  <c r="Y113" i="11"/>
  <c r="AB113" i="11"/>
  <c r="B114" i="11"/>
  <c r="C114" i="11"/>
  <c r="D114" i="11"/>
  <c r="E114" i="11"/>
  <c r="F114" i="11"/>
  <c r="G114" i="11"/>
  <c r="A114" i="11" s="1"/>
  <c r="H114" i="11"/>
  <c r="I114" i="11"/>
  <c r="K114" i="11"/>
  <c r="O114" i="11"/>
  <c r="S114" i="11"/>
  <c r="U114" i="11"/>
  <c r="Y114" i="11"/>
  <c r="AB114" i="11"/>
  <c r="A115" i="11"/>
  <c r="B115" i="11"/>
  <c r="C115" i="11"/>
  <c r="D115" i="11"/>
  <c r="E115" i="11"/>
  <c r="F115" i="11"/>
  <c r="G115" i="11"/>
  <c r="H115" i="11"/>
  <c r="I115" i="11"/>
  <c r="K115" i="11"/>
  <c r="O115" i="11"/>
  <c r="S115" i="11"/>
  <c r="U115" i="11"/>
  <c r="X115" i="11"/>
  <c r="Y115" i="11"/>
  <c r="A116" i="11"/>
  <c r="H116" i="11" s="1"/>
  <c r="B116" i="11"/>
  <c r="C116" i="11"/>
  <c r="D116" i="11"/>
  <c r="E116" i="11"/>
  <c r="F116" i="11"/>
  <c r="G116" i="11"/>
  <c r="I116" i="11"/>
  <c r="K116" i="11"/>
  <c r="O116" i="11"/>
  <c r="S116" i="11"/>
  <c r="U116" i="11"/>
  <c r="Y116" i="11"/>
  <c r="A117" i="11"/>
  <c r="H117" i="11" s="1"/>
  <c r="B117" i="11"/>
  <c r="C117" i="11"/>
  <c r="D117" i="11"/>
  <c r="E117" i="11"/>
  <c r="F117" i="11"/>
  <c r="G117" i="11"/>
  <c r="I117" i="11"/>
  <c r="K117" i="11"/>
  <c r="N117" i="11"/>
  <c r="O117" i="11"/>
  <c r="R117" i="11"/>
  <c r="S117" i="11"/>
  <c r="U117" i="11"/>
  <c r="Y117" i="11"/>
  <c r="A118" i="11"/>
  <c r="H118" i="11" s="1"/>
  <c r="B118" i="11"/>
  <c r="C118" i="11"/>
  <c r="D118" i="11"/>
  <c r="E118" i="11"/>
  <c r="F118" i="11"/>
  <c r="G118" i="11"/>
  <c r="I118" i="11"/>
  <c r="K118" i="11"/>
  <c r="N118" i="11"/>
  <c r="O118" i="11"/>
  <c r="R118" i="11"/>
  <c r="S118" i="11"/>
  <c r="U118" i="11"/>
  <c r="Y118" i="11"/>
  <c r="A119" i="11"/>
  <c r="H119" i="11" s="1"/>
  <c r="B119" i="11"/>
  <c r="C119" i="11"/>
  <c r="D119" i="11"/>
  <c r="E119" i="11"/>
  <c r="F119" i="11"/>
  <c r="G119" i="11"/>
  <c r="I119" i="11"/>
  <c r="K119" i="11"/>
  <c r="N119" i="11"/>
  <c r="O119" i="11"/>
  <c r="R119" i="11"/>
  <c r="S119" i="11"/>
  <c r="U119" i="11"/>
  <c r="Y119" i="11"/>
  <c r="A120" i="11"/>
  <c r="H120" i="11" s="1"/>
  <c r="B120" i="11"/>
  <c r="C120" i="11"/>
  <c r="D120" i="11"/>
  <c r="E120" i="11"/>
  <c r="F120" i="11"/>
  <c r="G120" i="11"/>
  <c r="I120" i="11"/>
  <c r="K120" i="11"/>
  <c r="N120" i="11"/>
  <c r="O120" i="11"/>
  <c r="R120" i="11"/>
  <c r="S120" i="11"/>
  <c r="U120" i="11"/>
  <c r="Y120" i="11"/>
  <c r="A121" i="11"/>
  <c r="H121" i="11" s="1"/>
  <c r="B121" i="11"/>
  <c r="C121" i="11"/>
  <c r="D121" i="11"/>
  <c r="E121" i="11"/>
  <c r="F121" i="11"/>
  <c r="G121" i="11"/>
  <c r="I121" i="11"/>
  <c r="K121" i="11"/>
  <c r="N121" i="11"/>
  <c r="O121" i="11"/>
  <c r="R121" i="11"/>
  <c r="S121" i="11"/>
  <c r="U121" i="11"/>
  <c r="Y121" i="11"/>
  <c r="A122" i="11"/>
  <c r="H122" i="11" s="1"/>
  <c r="B122" i="11"/>
  <c r="C122" i="11"/>
  <c r="D122" i="11"/>
  <c r="E122" i="11"/>
  <c r="F122" i="11"/>
  <c r="G122" i="11"/>
  <c r="I122" i="11"/>
  <c r="K122" i="11"/>
  <c r="N122" i="11"/>
  <c r="O122" i="11"/>
  <c r="R122" i="11"/>
  <c r="S122" i="11"/>
  <c r="U122" i="11"/>
  <c r="Y122" i="11"/>
  <c r="A123" i="11"/>
  <c r="H123" i="11" s="1"/>
  <c r="B123" i="11"/>
  <c r="C123" i="11"/>
  <c r="D123" i="11"/>
  <c r="E123" i="11"/>
  <c r="F123" i="11"/>
  <c r="G123" i="11"/>
  <c r="I123" i="11"/>
  <c r="K123" i="11"/>
  <c r="N123" i="11"/>
  <c r="O123" i="11"/>
  <c r="R123" i="11"/>
  <c r="S123" i="11"/>
  <c r="U123" i="11"/>
  <c r="Y123" i="11"/>
  <c r="A124" i="11"/>
  <c r="H124" i="11" s="1"/>
  <c r="B124" i="11"/>
  <c r="C124" i="11"/>
  <c r="D124" i="11"/>
  <c r="E124" i="11"/>
  <c r="F124" i="11"/>
  <c r="G124" i="11"/>
  <c r="I124" i="11"/>
  <c r="K124" i="11"/>
  <c r="N124" i="11"/>
  <c r="O124" i="11"/>
  <c r="R124" i="11"/>
  <c r="S124" i="11"/>
  <c r="U124" i="11"/>
  <c r="Y124" i="11"/>
  <c r="A125" i="11"/>
  <c r="H125" i="11" s="1"/>
  <c r="B125" i="11"/>
  <c r="C125" i="11"/>
  <c r="D125" i="11"/>
  <c r="E125" i="11"/>
  <c r="F125" i="11"/>
  <c r="G125" i="11"/>
  <c r="I125" i="11"/>
  <c r="K125" i="11"/>
  <c r="N125" i="11"/>
  <c r="O125" i="11"/>
  <c r="R125" i="11"/>
  <c r="S125" i="11"/>
  <c r="U125" i="11"/>
  <c r="Y125" i="11"/>
  <c r="A126" i="11"/>
  <c r="H126" i="11" s="1"/>
  <c r="B126" i="11"/>
  <c r="C126" i="11"/>
  <c r="D126" i="11"/>
  <c r="E126" i="11"/>
  <c r="F126" i="11"/>
  <c r="G126" i="11"/>
  <c r="I126" i="11"/>
  <c r="K126" i="11"/>
  <c r="N126" i="11"/>
  <c r="O126" i="11"/>
  <c r="R126" i="11"/>
  <c r="S126" i="11"/>
  <c r="U126" i="11"/>
  <c r="Y126" i="11"/>
  <c r="A127" i="11"/>
  <c r="H127" i="11" s="1"/>
  <c r="B127" i="11"/>
  <c r="C127" i="11"/>
  <c r="D127" i="11"/>
  <c r="E127" i="11"/>
  <c r="F127" i="11"/>
  <c r="G127" i="11"/>
  <c r="I127" i="11"/>
  <c r="K127" i="11"/>
  <c r="O127" i="11"/>
  <c r="S127" i="11"/>
  <c r="U127" i="11"/>
  <c r="Y127" i="11"/>
  <c r="B128" i="11"/>
  <c r="C128" i="11"/>
  <c r="D128" i="11"/>
  <c r="E128" i="11"/>
  <c r="F128" i="11"/>
  <c r="G128" i="11"/>
  <c r="A128" i="11" s="1"/>
  <c r="H128" i="11" s="1"/>
  <c r="I128" i="11"/>
  <c r="K128" i="11"/>
  <c r="O128" i="11"/>
  <c r="S128" i="11"/>
  <c r="U128" i="11"/>
  <c r="Y128" i="11"/>
  <c r="A129" i="11"/>
  <c r="H129" i="11" s="1"/>
  <c r="B129" i="11"/>
  <c r="C129" i="11"/>
  <c r="D129" i="11"/>
  <c r="E129" i="11"/>
  <c r="F129" i="11"/>
  <c r="G129" i="11"/>
  <c r="I129" i="11"/>
  <c r="K129" i="11"/>
  <c r="O129" i="11"/>
  <c r="S129" i="11"/>
  <c r="U129" i="11"/>
  <c r="Y129" i="11"/>
  <c r="B130" i="11"/>
  <c r="C130" i="11"/>
  <c r="D130" i="11"/>
  <c r="E130" i="11"/>
  <c r="F130" i="11"/>
  <c r="G130" i="11"/>
  <c r="A130" i="11" s="1"/>
  <c r="H130" i="11" s="1"/>
  <c r="I130" i="11"/>
  <c r="K130" i="11"/>
  <c r="O130" i="11"/>
  <c r="S130" i="11"/>
  <c r="U130" i="11"/>
  <c r="Y130" i="11"/>
  <c r="A131" i="11"/>
  <c r="H131" i="11" s="1"/>
  <c r="B131" i="11"/>
  <c r="C131" i="11"/>
  <c r="D131" i="11"/>
  <c r="E131" i="11"/>
  <c r="F131" i="11"/>
  <c r="G131" i="11"/>
  <c r="I131" i="11"/>
  <c r="K131" i="11"/>
  <c r="O131" i="11"/>
  <c r="S131" i="11"/>
  <c r="U131" i="11"/>
  <c r="Y131" i="11"/>
  <c r="B132" i="11"/>
  <c r="C132" i="11"/>
  <c r="D132" i="11"/>
  <c r="E132" i="11"/>
  <c r="F132" i="11"/>
  <c r="G132" i="11"/>
  <c r="A132" i="11" s="1"/>
  <c r="H132" i="11" s="1"/>
  <c r="I132" i="11"/>
  <c r="K132" i="11"/>
  <c r="O132" i="11"/>
  <c r="S132" i="11"/>
  <c r="U132" i="11"/>
  <c r="Y132" i="11"/>
  <c r="A133" i="11"/>
  <c r="H133" i="11" s="1"/>
  <c r="B133" i="11"/>
  <c r="C133" i="11"/>
  <c r="D133" i="11"/>
  <c r="E133" i="11"/>
  <c r="F133" i="11"/>
  <c r="G133" i="11"/>
  <c r="I133" i="11"/>
  <c r="K133" i="11"/>
  <c r="O133" i="11"/>
  <c r="S133" i="11"/>
  <c r="U133" i="11"/>
  <c r="Y133" i="11"/>
  <c r="B134" i="11"/>
  <c r="C134" i="11"/>
  <c r="D134" i="11"/>
  <c r="E134" i="11"/>
  <c r="F134" i="11"/>
  <c r="G134" i="11"/>
  <c r="A134" i="11" s="1"/>
  <c r="H134" i="11" s="1"/>
  <c r="I134" i="11"/>
  <c r="K134" i="11"/>
  <c r="O134" i="11"/>
  <c r="S134" i="11"/>
  <c r="U134" i="11"/>
  <c r="Y134" i="11"/>
  <c r="B135" i="11"/>
  <c r="C135" i="11"/>
  <c r="D135" i="11"/>
  <c r="E135" i="11"/>
  <c r="F135" i="11"/>
  <c r="G135" i="11"/>
  <c r="A135" i="11" s="1"/>
  <c r="H135" i="11" s="1"/>
  <c r="I135" i="11"/>
  <c r="K135" i="11"/>
  <c r="O135" i="11"/>
  <c r="S135" i="11"/>
  <c r="U135" i="11"/>
  <c r="Y135" i="11"/>
  <c r="B136" i="11"/>
  <c r="C136" i="11"/>
  <c r="D136" i="11"/>
  <c r="E136" i="11"/>
  <c r="F136" i="11"/>
  <c r="G136" i="11"/>
  <c r="A136" i="11" s="1"/>
  <c r="H136" i="11" s="1"/>
  <c r="I136" i="11"/>
  <c r="K136" i="11"/>
  <c r="O136" i="11"/>
  <c r="S136" i="11"/>
  <c r="U136" i="11"/>
  <c r="Y136" i="11"/>
  <c r="B137" i="11"/>
  <c r="C137" i="11"/>
  <c r="D137" i="11"/>
  <c r="E137" i="11"/>
  <c r="F137" i="11"/>
  <c r="G137" i="11"/>
  <c r="A137" i="11" s="1"/>
  <c r="H137" i="11" s="1"/>
  <c r="I137" i="11"/>
  <c r="K137" i="11"/>
  <c r="O137" i="11"/>
  <c r="S137" i="11"/>
  <c r="U137" i="11"/>
  <c r="Y137" i="11"/>
  <c r="B138" i="11"/>
  <c r="C138" i="11"/>
  <c r="D138" i="11"/>
  <c r="E138" i="11"/>
  <c r="F138" i="11"/>
  <c r="G138" i="11"/>
  <c r="A138" i="11" s="1"/>
  <c r="H138" i="11" s="1"/>
  <c r="I138" i="11"/>
  <c r="K138" i="11"/>
  <c r="O138" i="11"/>
  <c r="S138" i="11"/>
  <c r="U138" i="11"/>
  <c r="Y138" i="11"/>
  <c r="B139" i="11"/>
  <c r="C139" i="11"/>
  <c r="D139" i="11"/>
  <c r="E139" i="11"/>
  <c r="F139" i="11"/>
  <c r="G139" i="11"/>
  <c r="A139" i="11" s="1"/>
  <c r="H139" i="11" s="1"/>
  <c r="I139" i="11"/>
  <c r="K139" i="11"/>
  <c r="O139" i="11"/>
  <c r="S139" i="11"/>
  <c r="U139" i="11"/>
  <c r="Y139" i="11"/>
  <c r="B140" i="11"/>
  <c r="C140" i="11"/>
  <c r="D140" i="11"/>
  <c r="E140" i="11"/>
  <c r="F140" i="11"/>
  <c r="G140" i="11"/>
  <c r="A140" i="11" s="1"/>
  <c r="H140" i="11" s="1"/>
  <c r="I140" i="11"/>
  <c r="K140" i="11"/>
  <c r="O140" i="11"/>
  <c r="S140" i="11"/>
  <c r="U140" i="11"/>
  <c r="Y140" i="11"/>
  <c r="B141" i="11"/>
  <c r="C141" i="11"/>
  <c r="D141" i="11"/>
  <c r="E141" i="11"/>
  <c r="F141" i="11"/>
  <c r="G141" i="11"/>
  <c r="A141" i="11" s="1"/>
  <c r="H141" i="11" s="1"/>
  <c r="I141" i="11"/>
  <c r="K141" i="11"/>
  <c r="O141" i="11"/>
  <c r="S141" i="11"/>
  <c r="U141" i="11"/>
  <c r="Y141" i="11"/>
  <c r="B142" i="11"/>
  <c r="C142" i="11"/>
  <c r="D142" i="11"/>
  <c r="E142" i="11"/>
  <c r="F142" i="11"/>
  <c r="G142" i="11"/>
  <c r="A142" i="11" s="1"/>
  <c r="H142" i="11" s="1"/>
  <c r="I142" i="11"/>
  <c r="K142" i="11"/>
  <c r="O142" i="11"/>
  <c r="S142" i="11"/>
  <c r="U142" i="11"/>
  <c r="Y142" i="11"/>
  <c r="B143" i="11"/>
  <c r="C143" i="11"/>
  <c r="D143" i="11"/>
  <c r="E143" i="11"/>
  <c r="F143" i="11"/>
  <c r="G143" i="11"/>
  <c r="A143" i="11" s="1"/>
  <c r="H143" i="11" s="1"/>
  <c r="I143" i="11"/>
  <c r="K143" i="11"/>
  <c r="O143" i="11"/>
  <c r="S143" i="11"/>
  <c r="U143" i="11"/>
  <c r="Y143" i="11"/>
  <c r="B144" i="11"/>
  <c r="C144" i="11"/>
  <c r="D144" i="11"/>
  <c r="E144" i="11"/>
  <c r="F144" i="11"/>
  <c r="G144" i="11"/>
  <c r="A144" i="11" s="1"/>
  <c r="H144" i="11" s="1"/>
  <c r="I144" i="11"/>
  <c r="K144" i="11"/>
  <c r="O144" i="11"/>
  <c r="S144" i="11"/>
  <c r="U144" i="11"/>
  <c r="Y144" i="11"/>
  <c r="B145" i="11"/>
  <c r="C145" i="11"/>
  <c r="D145" i="11"/>
  <c r="E145" i="11"/>
  <c r="F145" i="11"/>
  <c r="G145" i="11"/>
  <c r="A145" i="11" s="1"/>
  <c r="H145" i="11" s="1"/>
  <c r="I145" i="11"/>
  <c r="K145" i="11"/>
  <c r="O145" i="11"/>
  <c r="S145" i="11"/>
  <c r="U145" i="11"/>
  <c r="Y145" i="11"/>
  <c r="B146" i="11"/>
  <c r="C146" i="11"/>
  <c r="D146" i="11"/>
  <c r="E146" i="11"/>
  <c r="F146" i="11"/>
  <c r="G146" i="11"/>
  <c r="A146" i="11" s="1"/>
  <c r="H146" i="11" s="1"/>
  <c r="I146" i="11"/>
  <c r="K146" i="11"/>
  <c r="O146" i="11"/>
  <c r="S146" i="11"/>
  <c r="U146" i="11"/>
  <c r="Y146" i="11"/>
  <c r="B147" i="11"/>
  <c r="C147" i="11"/>
  <c r="D147" i="11"/>
  <c r="E147" i="11"/>
  <c r="F147" i="11"/>
  <c r="G147" i="11"/>
  <c r="A147" i="11" s="1"/>
  <c r="H147" i="11" s="1"/>
  <c r="I147" i="11"/>
  <c r="K147" i="11"/>
  <c r="O147" i="11"/>
  <c r="S147" i="11"/>
  <c r="U147" i="11"/>
  <c r="Y147" i="11"/>
  <c r="B148" i="11"/>
  <c r="C148" i="11"/>
  <c r="D148" i="11"/>
  <c r="E148" i="11"/>
  <c r="F148" i="11"/>
  <c r="G148" i="11"/>
  <c r="A148" i="11" s="1"/>
  <c r="H148" i="11" s="1"/>
  <c r="I148" i="11"/>
  <c r="K148" i="11"/>
  <c r="O148" i="11"/>
  <c r="S148" i="11"/>
  <c r="U148" i="11"/>
  <c r="Y148" i="11"/>
  <c r="B149" i="11"/>
  <c r="C149" i="11"/>
  <c r="D149" i="11"/>
  <c r="E149" i="11"/>
  <c r="F149" i="11"/>
  <c r="G149" i="11"/>
  <c r="A149" i="11" s="1"/>
  <c r="H149" i="11" s="1"/>
  <c r="I149" i="11"/>
  <c r="K149" i="11"/>
  <c r="O149" i="11"/>
  <c r="S149" i="11"/>
  <c r="U149" i="11"/>
  <c r="Y149" i="11"/>
  <c r="B150" i="11"/>
  <c r="C150" i="11"/>
  <c r="D150" i="11"/>
  <c r="E150" i="11"/>
  <c r="F150" i="11"/>
  <c r="G150" i="11"/>
  <c r="A150" i="11" s="1"/>
  <c r="H150" i="11" s="1"/>
  <c r="I150" i="11"/>
  <c r="K150" i="11"/>
  <c r="O150" i="11"/>
  <c r="S150" i="11"/>
  <c r="U150" i="11"/>
  <c r="Y150" i="11"/>
  <c r="B151" i="11"/>
  <c r="C151" i="11"/>
  <c r="D151" i="11"/>
  <c r="E151" i="11"/>
  <c r="F151" i="11"/>
  <c r="G151" i="11"/>
  <c r="A151" i="11" s="1"/>
  <c r="H151" i="11" s="1"/>
  <c r="I151" i="11"/>
  <c r="K151" i="11"/>
  <c r="O151" i="11"/>
  <c r="S151" i="11"/>
  <c r="U151" i="11"/>
  <c r="Y151" i="11"/>
  <c r="B152" i="11"/>
  <c r="C152" i="11"/>
  <c r="D152" i="11"/>
  <c r="E152" i="11"/>
  <c r="F152" i="11"/>
  <c r="G152" i="11"/>
  <c r="A152" i="11" s="1"/>
  <c r="H152" i="11" s="1"/>
  <c r="I152" i="11"/>
  <c r="K152" i="11"/>
  <c r="O152" i="11"/>
  <c r="S152" i="11"/>
  <c r="U152" i="11"/>
  <c r="Y152" i="11"/>
  <c r="B153" i="11"/>
  <c r="C153" i="11"/>
  <c r="D153" i="11"/>
  <c r="E153" i="11"/>
  <c r="F153" i="11"/>
  <c r="G153" i="11"/>
  <c r="A153" i="11" s="1"/>
  <c r="H153" i="11" s="1"/>
  <c r="I153" i="11"/>
  <c r="K153" i="11"/>
  <c r="O153" i="11"/>
  <c r="S153" i="11"/>
  <c r="U153" i="11"/>
  <c r="Y153" i="11"/>
  <c r="B154" i="11"/>
  <c r="C154" i="11"/>
  <c r="D154" i="11"/>
  <c r="E154" i="11"/>
  <c r="F154" i="11"/>
  <c r="G154" i="11"/>
  <c r="A154" i="11" s="1"/>
  <c r="H154" i="11" s="1"/>
  <c r="I154" i="11"/>
  <c r="K154" i="11"/>
  <c r="O154" i="11"/>
  <c r="S154" i="11"/>
  <c r="U154" i="11"/>
  <c r="Y154" i="11"/>
  <c r="B155" i="11"/>
  <c r="C155" i="11"/>
  <c r="D155" i="11"/>
  <c r="E155" i="11"/>
  <c r="F155" i="11"/>
  <c r="G155" i="11"/>
  <c r="A155" i="11" s="1"/>
  <c r="H155" i="11" s="1"/>
  <c r="I155" i="11"/>
  <c r="K155" i="11"/>
  <c r="O155" i="11"/>
  <c r="S155" i="11"/>
  <c r="U155" i="11"/>
  <c r="Y155" i="11"/>
  <c r="B156" i="11"/>
  <c r="C156" i="11"/>
  <c r="D156" i="11"/>
  <c r="E156" i="11"/>
  <c r="F156" i="11"/>
  <c r="G156" i="11"/>
  <c r="A156" i="11" s="1"/>
  <c r="H156" i="11" s="1"/>
  <c r="I156" i="11"/>
  <c r="K156" i="11"/>
  <c r="O156" i="11"/>
  <c r="S156" i="11"/>
  <c r="U156" i="11"/>
  <c r="Y156" i="11"/>
  <c r="B157" i="11"/>
  <c r="C157" i="11"/>
  <c r="D157" i="11"/>
  <c r="E157" i="11"/>
  <c r="F157" i="11"/>
  <c r="G157" i="11"/>
  <c r="A157" i="11" s="1"/>
  <c r="H157" i="11" s="1"/>
  <c r="I157" i="11"/>
  <c r="K157" i="11"/>
  <c r="O157" i="11"/>
  <c r="S157" i="11"/>
  <c r="U157" i="11"/>
  <c r="Y157" i="11"/>
  <c r="B158" i="11"/>
  <c r="C158" i="11"/>
  <c r="D158" i="11"/>
  <c r="E158" i="11"/>
  <c r="F158" i="11"/>
  <c r="G158" i="11"/>
  <c r="A158" i="11" s="1"/>
  <c r="H158" i="11" s="1"/>
  <c r="I158" i="11"/>
  <c r="K158" i="11"/>
  <c r="O158" i="11"/>
  <c r="S158" i="11"/>
  <c r="U158" i="11"/>
  <c r="Y158" i="11"/>
  <c r="B159" i="11"/>
  <c r="C159" i="11"/>
  <c r="D159" i="11"/>
  <c r="E159" i="11"/>
  <c r="F159" i="11"/>
  <c r="G159" i="11"/>
  <c r="A159" i="11" s="1"/>
  <c r="H159" i="11" s="1"/>
  <c r="I159" i="11"/>
  <c r="K159" i="11"/>
  <c r="O159" i="11"/>
  <c r="S159" i="11"/>
  <c r="U159" i="11"/>
  <c r="Y159" i="11"/>
  <c r="B160" i="11"/>
  <c r="C160" i="11"/>
  <c r="D160" i="11"/>
  <c r="E160" i="11"/>
  <c r="F160" i="11"/>
  <c r="G160" i="11"/>
  <c r="A160" i="11" s="1"/>
  <c r="H160" i="11" s="1"/>
  <c r="I160" i="11"/>
  <c r="K160" i="11"/>
  <c r="O160" i="11"/>
  <c r="S160" i="11"/>
  <c r="U160" i="11"/>
  <c r="Y160" i="11"/>
  <c r="B161" i="11"/>
  <c r="C161" i="11"/>
  <c r="D161" i="11"/>
  <c r="E161" i="11"/>
  <c r="F161" i="11"/>
  <c r="G161" i="11"/>
  <c r="A161" i="11" s="1"/>
  <c r="H161" i="11" s="1"/>
  <c r="I161" i="11"/>
  <c r="K161" i="11"/>
  <c r="O161" i="11"/>
  <c r="S161" i="11"/>
  <c r="U161" i="11"/>
  <c r="Y161" i="11"/>
  <c r="B162" i="11"/>
  <c r="C162" i="11"/>
  <c r="D162" i="11"/>
  <c r="E162" i="11"/>
  <c r="F162" i="11"/>
  <c r="G162" i="11"/>
  <c r="A162" i="11" s="1"/>
  <c r="H162" i="11" s="1"/>
  <c r="I162" i="11"/>
  <c r="K162" i="11"/>
  <c r="O162" i="11"/>
  <c r="S162" i="11"/>
  <c r="U162" i="11"/>
  <c r="Y162" i="11"/>
  <c r="B163" i="11"/>
  <c r="C163" i="11"/>
  <c r="D163" i="11"/>
  <c r="E163" i="11"/>
  <c r="F163" i="11"/>
  <c r="G163" i="11"/>
  <c r="A163" i="11" s="1"/>
  <c r="H163" i="11" s="1"/>
  <c r="I163" i="11"/>
  <c r="K163" i="11"/>
  <c r="O163" i="11"/>
  <c r="S163" i="11"/>
  <c r="U163" i="11"/>
  <c r="Y163" i="11"/>
  <c r="B164" i="11"/>
  <c r="C164" i="11"/>
  <c r="D164" i="11"/>
  <c r="E164" i="11"/>
  <c r="F164" i="11"/>
  <c r="G164" i="11"/>
  <c r="A164" i="11" s="1"/>
  <c r="H164" i="11" s="1"/>
  <c r="I164" i="11"/>
  <c r="K164" i="11"/>
  <c r="O164" i="11"/>
  <c r="S164" i="11"/>
  <c r="U164" i="11"/>
  <c r="Y164" i="11"/>
  <c r="B165" i="11"/>
  <c r="C165" i="11"/>
  <c r="D165" i="11"/>
  <c r="E165" i="11"/>
  <c r="F165" i="11"/>
  <c r="G165" i="11"/>
  <c r="A165" i="11" s="1"/>
  <c r="H165" i="11" s="1"/>
  <c r="I165" i="11"/>
  <c r="K165" i="11"/>
  <c r="O165" i="11"/>
  <c r="S165" i="11"/>
  <c r="U165" i="11"/>
  <c r="Y165" i="11"/>
  <c r="B166" i="11"/>
  <c r="C166" i="11"/>
  <c r="D166" i="11"/>
  <c r="E166" i="11"/>
  <c r="F166" i="11"/>
  <c r="G166" i="11"/>
  <c r="A166" i="11" s="1"/>
  <c r="H166" i="11" s="1"/>
  <c r="I166" i="11"/>
  <c r="K166" i="11"/>
  <c r="O166" i="11"/>
  <c r="S166" i="11"/>
  <c r="U166" i="11"/>
  <c r="Y166" i="11"/>
  <c r="B167" i="11"/>
  <c r="C167" i="11"/>
  <c r="D167" i="11"/>
  <c r="E167" i="11"/>
  <c r="F167" i="11"/>
  <c r="G167" i="11"/>
  <c r="A167" i="11" s="1"/>
  <c r="H167" i="11" s="1"/>
  <c r="I167" i="11"/>
  <c r="K167" i="11"/>
  <c r="O167" i="11"/>
  <c r="S167" i="11"/>
  <c r="U167" i="11"/>
  <c r="Y167" i="11"/>
  <c r="B168" i="11"/>
  <c r="C168" i="11"/>
  <c r="D168" i="11"/>
  <c r="E168" i="11"/>
  <c r="F168" i="11"/>
  <c r="G168" i="11"/>
  <c r="A168" i="11" s="1"/>
  <c r="H168" i="11" s="1"/>
  <c r="I168" i="11"/>
  <c r="K168" i="11"/>
  <c r="O168" i="11"/>
  <c r="S168" i="11"/>
  <c r="U168" i="11"/>
  <c r="Y168" i="11"/>
  <c r="B169" i="11"/>
  <c r="C169" i="11"/>
  <c r="D169" i="11"/>
  <c r="E169" i="11"/>
  <c r="F169" i="11"/>
  <c r="G169" i="11"/>
  <c r="A169" i="11" s="1"/>
  <c r="H169" i="11" s="1"/>
  <c r="I169" i="11"/>
  <c r="K169" i="11"/>
  <c r="O169" i="11"/>
  <c r="S169" i="11"/>
  <c r="U169" i="11"/>
  <c r="Y169" i="11"/>
  <c r="B170" i="11"/>
  <c r="C170" i="11"/>
  <c r="D170" i="11"/>
  <c r="E170" i="11"/>
  <c r="F170" i="11"/>
  <c r="G170" i="11"/>
  <c r="A170" i="11" s="1"/>
  <c r="H170" i="11" s="1"/>
  <c r="I170" i="11"/>
  <c r="K170" i="11"/>
  <c r="O170" i="11"/>
  <c r="S170" i="11"/>
  <c r="U170" i="11"/>
  <c r="Y170" i="11"/>
  <c r="B171" i="11"/>
  <c r="C171" i="11"/>
  <c r="D171" i="11"/>
  <c r="E171" i="11"/>
  <c r="F171" i="11"/>
  <c r="G171" i="11"/>
  <c r="A171" i="11" s="1"/>
  <c r="H171" i="11" s="1"/>
  <c r="I171" i="11"/>
  <c r="K171" i="11"/>
  <c r="O171" i="11"/>
  <c r="S171" i="11"/>
  <c r="U171" i="11"/>
  <c r="Y171" i="11"/>
  <c r="B172" i="11"/>
  <c r="C172" i="11"/>
  <c r="D172" i="11"/>
  <c r="E172" i="11"/>
  <c r="F172" i="11"/>
  <c r="G172" i="11"/>
  <c r="A172" i="11" s="1"/>
  <c r="H172" i="11" s="1"/>
  <c r="I172" i="11"/>
  <c r="K172" i="11"/>
  <c r="O172" i="11"/>
  <c r="S172" i="11"/>
  <c r="U172" i="11"/>
  <c r="Y172" i="11"/>
  <c r="B173" i="11"/>
  <c r="C173" i="11"/>
  <c r="D173" i="11"/>
  <c r="E173" i="11"/>
  <c r="F173" i="11"/>
  <c r="G173" i="11"/>
  <c r="A173" i="11" s="1"/>
  <c r="H173" i="11" s="1"/>
  <c r="I173" i="11"/>
  <c r="K173" i="11"/>
  <c r="O173" i="11"/>
  <c r="S173" i="11"/>
  <c r="U173" i="11"/>
  <c r="Y173" i="11"/>
  <c r="B174" i="11"/>
  <c r="C174" i="11"/>
  <c r="D174" i="11"/>
  <c r="E174" i="11"/>
  <c r="F174" i="11"/>
  <c r="G174" i="11"/>
  <c r="A174" i="11" s="1"/>
  <c r="H174" i="11" s="1"/>
  <c r="I174" i="11"/>
  <c r="K174" i="11"/>
  <c r="O174" i="11"/>
  <c r="S174" i="11"/>
  <c r="U174" i="11"/>
  <c r="Y174" i="11"/>
  <c r="B175" i="11"/>
  <c r="C175" i="11"/>
  <c r="D175" i="11"/>
  <c r="E175" i="11"/>
  <c r="F175" i="11"/>
  <c r="G175" i="11"/>
  <c r="A175" i="11" s="1"/>
  <c r="H175" i="11" s="1"/>
  <c r="I175" i="11"/>
  <c r="K175" i="11"/>
  <c r="O175" i="11"/>
  <c r="S175" i="11"/>
  <c r="U175" i="11"/>
  <c r="Y175" i="11"/>
  <c r="B176" i="11"/>
  <c r="C176" i="11"/>
  <c r="D176" i="11"/>
  <c r="E176" i="11"/>
  <c r="F176" i="11"/>
  <c r="G176" i="11"/>
  <c r="A176" i="11" s="1"/>
  <c r="H176" i="11" s="1"/>
  <c r="I176" i="11"/>
  <c r="K176" i="11"/>
  <c r="O176" i="11"/>
  <c r="S176" i="11"/>
  <c r="U176" i="11"/>
  <c r="Y176" i="11"/>
  <c r="B177" i="11"/>
  <c r="C177" i="11"/>
  <c r="D177" i="11"/>
  <c r="E177" i="11"/>
  <c r="F177" i="11"/>
  <c r="G177" i="11"/>
  <c r="A177" i="11" s="1"/>
  <c r="H177" i="11" s="1"/>
  <c r="I177" i="11"/>
  <c r="K177" i="11"/>
  <c r="O177" i="11"/>
  <c r="S177" i="11"/>
  <c r="U177" i="11"/>
  <c r="Y177" i="11"/>
  <c r="B178" i="11"/>
  <c r="C178" i="11"/>
  <c r="D178" i="11"/>
  <c r="E178" i="11"/>
  <c r="F178" i="11"/>
  <c r="G178" i="11"/>
  <c r="A178" i="11" s="1"/>
  <c r="H178" i="11" s="1"/>
  <c r="I178" i="11"/>
  <c r="K178" i="11"/>
  <c r="O178" i="11"/>
  <c r="S178" i="11"/>
  <c r="U178" i="11"/>
  <c r="Y178" i="11"/>
  <c r="B179" i="11"/>
  <c r="C179" i="11"/>
  <c r="D179" i="11"/>
  <c r="E179" i="11"/>
  <c r="F179" i="11"/>
  <c r="G179" i="11"/>
  <c r="A179" i="11" s="1"/>
  <c r="H179" i="11" s="1"/>
  <c r="I179" i="11"/>
  <c r="K179" i="11"/>
  <c r="O179" i="11"/>
  <c r="S179" i="11"/>
  <c r="U179" i="11"/>
  <c r="Y179" i="11"/>
  <c r="B180" i="11"/>
  <c r="C180" i="11"/>
  <c r="D180" i="11"/>
  <c r="E180" i="11"/>
  <c r="F180" i="11"/>
  <c r="G180" i="11"/>
  <c r="A180" i="11" s="1"/>
  <c r="H180" i="11" s="1"/>
  <c r="I180" i="11"/>
  <c r="K180" i="11"/>
  <c r="O180" i="11"/>
  <c r="S180" i="11"/>
  <c r="U180" i="11"/>
  <c r="Y180" i="11"/>
  <c r="B181" i="11"/>
  <c r="C181" i="11"/>
  <c r="D181" i="11"/>
  <c r="E181" i="11"/>
  <c r="F181" i="11"/>
  <c r="G181" i="11"/>
  <c r="A181" i="11" s="1"/>
  <c r="H181" i="11" s="1"/>
  <c r="I181" i="11"/>
  <c r="K181" i="11"/>
  <c r="O181" i="11"/>
  <c r="S181" i="11"/>
  <c r="U181" i="11"/>
  <c r="Y181" i="11"/>
  <c r="B182" i="11"/>
  <c r="C182" i="11"/>
  <c r="D182" i="11"/>
  <c r="E182" i="11"/>
  <c r="F182" i="11"/>
  <c r="G182" i="11"/>
  <c r="A182" i="11" s="1"/>
  <c r="H182" i="11" s="1"/>
  <c r="I182" i="11"/>
  <c r="K182" i="11"/>
  <c r="O182" i="11"/>
  <c r="S182" i="11"/>
  <c r="U182" i="11"/>
  <c r="Y182" i="11"/>
  <c r="B183" i="11"/>
  <c r="C183" i="11"/>
  <c r="D183" i="11"/>
  <c r="E183" i="11"/>
  <c r="F183" i="11"/>
  <c r="G183" i="11"/>
  <c r="A183" i="11" s="1"/>
  <c r="H183" i="11" s="1"/>
  <c r="I183" i="11"/>
  <c r="K183" i="11"/>
  <c r="O183" i="11"/>
  <c r="S183" i="11"/>
  <c r="U183" i="11"/>
  <c r="Y183" i="11"/>
  <c r="B184" i="11"/>
  <c r="C184" i="11"/>
  <c r="D184" i="11"/>
  <c r="E184" i="11"/>
  <c r="F184" i="11"/>
  <c r="G184" i="11"/>
  <c r="A184" i="11" s="1"/>
  <c r="H184" i="11" s="1"/>
  <c r="I184" i="11"/>
  <c r="K184" i="11"/>
  <c r="O184" i="11"/>
  <c r="S184" i="11"/>
  <c r="U184" i="11"/>
  <c r="Y184" i="11"/>
  <c r="B185" i="11"/>
  <c r="C185" i="11"/>
  <c r="D185" i="11"/>
  <c r="E185" i="11"/>
  <c r="F185" i="11"/>
  <c r="G185" i="11"/>
  <c r="A185" i="11" s="1"/>
  <c r="H185" i="11" s="1"/>
  <c r="I185" i="11"/>
  <c r="K185" i="11"/>
  <c r="O185" i="11"/>
  <c r="S185" i="11"/>
  <c r="U185" i="11"/>
  <c r="Y185" i="11"/>
  <c r="B186" i="11"/>
  <c r="C186" i="11"/>
  <c r="D186" i="11"/>
  <c r="E186" i="11"/>
  <c r="F186" i="11"/>
  <c r="G186" i="11"/>
  <c r="A186" i="11" s="1"/>
  <c r="H186" i="11"/>
  <c r="X186" i="11" s="1"/>
  <c r="I186" i="11"/>
  <c r="K186" i="11"/>
  <c r="O186" i="11"/>
  <c r="S186" i="11"/>
  <c r="U186" i="11"/>
  <c r="Y186" i="11"/>
  <c r="B187" i="11"/>
  <c r="C187" i="11"/>
  <c r="D187" i="11"/>
  <c r="E187" i="11"/>
  <c r="F187" i="11"/>
  <c r="G187" i="11"/>
  <c r="A187" i="11" s="1"/>
  <c r="H187" i="11" s="1"/>
  <c r="I187" i="11"/>
  <c r="K187" i="11"/>
  <c r="O187" i="11"/>
  <c r="S187" i="11"/>
  <c r="U187" i="11"/>
  <c r="Y187" i="11"/>
  <c r="B188" i="11"/>
  <c r="C188" i="11"/>
  <c r="D188" i="11"/>
  <c r="E188" i="11"/>
  <c r="F188" i="11"/>
  <c r="G188" i="11"/>
  <c r="A188" i="11" s="1"/>
  <c r="H188" i="11"/>
  <c r="I188" i="11"/>
  <c r="K188" i="11"/>
  <c r="O188" i="11"/>
  <c r="S188" i="11"/>
  <c r="U188" i="11"/>
  <c r="X188" i="11"/>
  <c r="Y188" i="11"/>
  <c r="AB188" i="11"/>
  <c r="B189" i="11"/>
  <c r="C189" i="11"/>
  <c r="D189" i="11"/>
  <c r="E189" i="11"/>
  <c r="F189" i="11"/>
  <c r="G189" i="11"/>
  <c r="A189" i="11" s="1"/>
  <c r="H189" i="11" s="1"/>
  <c r="I189" i="11"/>
  <c r="K189" i="11"/>
  <c r="O189" i="11"/>
  <c r="S189" i="11"/>
  <c r="U189" i="11"/>
  <c r="Y189" i="11"/>
  <c r="B190" i="11"/>
  <c r="C190" i="11"/>
  <c r="D190" i="11"/>
  <c r="E190" i="11"/>
  <c r="F190" i="11"/>
  <c r="G190" i="11"/>
  <c r="A190" i="11" s="1"/>
  <c r="H190" i="11"/>
  <c r="X190" i="11" s="1"/>
  <c r="I190" i="11"/>
  <c r="K190" i="11"/>
  <c r="O190" i="11"/>
  <c r="S190" i="11"/>
  <c r="U190" i="11"/>
  <c r="Y190" i="11"/>
  <c r="B191" i="11"/>
  <c r="C191" i="11"/>
  <c r="D191" i="11"/>
  <c r="E191" i="11"/>
  <c r="F191" i="11"/>
  <c r="G191" i="11"/>
  <c r="A191" i="11" s="1"/>
  <c r="H191" i="11" s="1"/>
  <c r="I191" i="11"/>
  <c r="K191" i="11"/>
  <c r="O191" i="11"/>
  <c r="S191" i="11"/>
  <c r="U191" i="11"/>
  <c r="Y191" i="11"/>
  <c r="B192" i="11"/>
  <c r="C192" i="11"/>
  <c r="D192" i="11"/>
  <c r="E192" i="11"/>
  <c r="F192" i="11"/>
  <c r="G192" i="11"/>
  <c r="A192" i="11" s="1"/>
  <c r="H192" i="11"/>
  <c r="I192" i="11"/>
  <c r="K192" i="11"/>
  <c r="O192" i="11"/>
  <c r="S192" i="11"/>
  <c r="U192" i="11"/>
  <c r="X192" i="11"/>
  <c r="Y192" i="11"/>
  <c r="AB192" i="11"/>
  <c r="B193" i="11"/>
  <c r="C193" i="11"/>
  <c r="D193" i="11"/>
  <c r="E193" i="11"/>
  <c r="F193" i="11"/>
  <c r="G193" i="11"/>
  <c r="A193" i="11" s="1"/>
  <c r="H193" i="11" s="1"/>
  <c r="I193" i="11"/>
  <c r="K193" i="11"/>
  <c r="O193" i="11"/>
  <c r="S193" i="11"/>
  <c r="U193" i="11"/>
  <c r="Y193" i="11"/>
  <c r="B194" i="11"/>
  <c r="C194" i="11"/>
  <c r="D194" i="11"/>
  <c r="E194" i="11"/>
  <c r="F194" i="11"/>
  <c r="G194" i="11"/>
  <c r="A194" i="11" s="1"/>
  <c r="H194" i="11"/>
  <c r="X194" i="11" s="1"/>
  <c r="I194" i="11"/>
  <c r="K194" i="11"/>
  <c r="O194" i="11"/>
  <c r="S194" i="11"/>
  <c r="U194" i="11"/>
  <c r="Y194" i="11"/>
  <c r="B195" i="11"/>
  <c r="C195" i="11"/>
  <c r="D195" i="11"/>
  <c r="E195" i="11"/>
  <c r="F195" i="11"/>
  <c r="G195" i="11"/>
  <c r="A195" i="11" s="1"/>
  <c r="H195" i="11" s="1"/>
  <c r="I195" i="11"/>
  <c r="K195" i="11"/>
  <c r="O195" i="11"/>
  <c r="S195" i="11"/>
  <c r="U195" i="11"/>
  <c r="Y195" i="11"/>
  <c r="B196" i="11"/>
  <c r="C196" i="11"/>
  <c r="D196" i="11"/>
  <c r="E196" i="11"/>
  <c r="F196" i="11"/>
  <c r="G196" i="11"/>
  <c r="A196" i="11" s="1"/>
  <c r="H196" i="11"/>
  <c r="I196" i="11"/>
  <c r="K196" i="11"/>
  <c r="O196" i="11"/>
  <c r="S196" i="11"/>
  <c r="U196" i="11"/>
  <c r="X196" i="11"/>
  <c r="Y196" i="11"/>
  <c r="AB196" i="11"/>
  <c r="B197" i="11"/>
  <c r="C197" i="11"/>
  <c r="D197" i="11"/>
  <c r="E197" i="11"/>
  <c r="F197" i="11"/>
  <c r="G197" i="11"/>
  <c r="A197" i="11" s="1"/>
  <c r="H197" i="11" s="1"/>
  <c r="I197" i="11"/>
  <c r="K197" i="11"/>
  <c r="O197" i="11"/>
  <c r="S197" i="11"/>
  <c r="U197" i="11"/>
  <c r="Y197" i="11"/>
  <c r="B198" i="11"/>
  <c r="C198" i="11"/>
  <c r="D198" i="11"/>
  <c r="E198" i="11"/>
  <c r="F198" i="11"/>
  <c r="G198" i="11"/>
  <c r="A198" i="11" s="1"/>
  <c r="H198" i="11"/>
  <c r="X198" i="11" s="1"/>
  <c r="I198" i="11"/>
  <c r="K198" i="11"/>
  <c r="O198" i="11"/>
  <c r="S198" i="11"/>
  <c r="U198" i="11"/>
  <c r="Y198" i="11"/>
  <c r="B199" i="11"/>
  <c r="C199" i="11"/>
  <c r="D199" i="11"/>
  <c r="E199" i="11"/>
  <c r="F199" i="11"/>
  <c r="G199" i="11"/>
  <c r="A199" i="11" s="1"/>
  <c r="H199" i="11"/>
  <c r="I199" i="11"/>
  <c r="K199" i="11"/>
  <c r="O199" i="11"/>
  <c r="S199" i="11"/>
  <c r="U199" i="11"/>
  <c r="Y199" i="11"/>
  <c r="B200" i="11"/>
  <c r="C200" i="11"/>
  <c r="D200" i="11"/>
  <c r="E200" i="11"/>
  <c r="F200" i="11"/>
  <c r="G200" i="11"/>
  <c r="A200" i="11" s="1"/>
  <c r="H200" i="11"/>
  <c r="X200" i="11" s="1"/>
  <c r="I200" i="11"/>
  <c r="K200" i="11"/>
  <c r="O200" i="11"/>
  <c r="S200" i="11"/>
  <c r="U200" i="11"/>
  <c r="Y200" i="11"/>
  <c r="B201" i="11"/>
  <c r="C201" i="11"/>
  <c r="D201" i="11"/>
  <c r="E201" i="11"/>
  <c r="F201" i="11"/>
  <c r="G201" i="11"/>
  <c r="A201" i="11" s="1"/>
  <c r="H201" i="11"/>
  <c r="I201" i="11"/>
  <c r="K201" i="11"/>
  <c r="O201" i="11"/>
  <c r="S201" i="11"/>
  <c r="U201" i="11"/>
  <c r="Y201" i="11"/>
  <c r="B202" i="11"/>
  <c r="C202" i="11"/>
  <c r="D202" i="11"/>
  <c r="E202" i="11"/>
  <c r="F202" i="11"/>
  <c r="G202" i="11"/>
  <c r="A202" i="11" s="1"/>
  <c r="H202" i="11"/>
  <c r="X202" i="11" s="1"/>
  <c r="I202" i="11"/>
  <c r="K202" i="11"/>
  <c r="O202" i="11"/>
  <c r="S202" i="11"/>
  <c r="U202" i="11"/>
  <c r="Y202" i="11"/>
  <c r="B203" i="11"/>
  <c r="C203" i="11"/>
  <c r="D203" i="11"/>
  <c r="E203" i="11"/>
  <c r="F203" i="11"/>
  <c r="G203" i="11"/>
  <c r="A203" i="11" s="1"/>
  <c r="H203" i="11"/>
  <c r="N203" i="11" s="1"/>
  <c r="I203" i="11"/>
  <c r="K203" i="11"/>
  <c r="O203" i="11"/>
  <c r="R203" i="11"/>
  <c r="S203" i="11"/>
  <c r="U203" i="11"/>
  <c r="X203" i="11"/>
  <c r="Y203" i="11"/>
  <c r="AB203" i="11"/>
  <c r="B204" i="11"/>
  <c r="C204" i="11"/>
  <c r="D204" i="11"/>
  <c r="E204" i="11"/>
  <c r="F204" i="11"/>
  <c r="G204" i="11"/>
  <c r="A204" i="11" s="1"/>
  <c r="H204" i="11" s="1"/>
  <c r="I204" i="11"/>
  <c r="K204" i="11"/>
  <c r="O204" i="11"/>
  <c r="S204" i="11"/>
  <c r="U204" i="11"/>
  <c r="Y204" i="11"/>
  <c r="B205" i="11"/>
  <c r="C205" i="11"/>
  <c r="D205" i="11"/>
  <c r="E205" i="11"/>
  <c r="F205" i="11"/>
  <c r="G205" i="11"/>
  <c r="A205" i="11" s="1"/>
  <c r="H205" i="11"/>
  <c r="N205" i="11" s="1"/>
  <c r="I205" i="11"/>
  <c r="K205" i="11"/>
  <c r="O205" i="11"/>
  <c r="R205" i="11"/>
  <c r="S205" i="11"/>
  <c r="U205" i="11"/>
  <c r="Y205" i="11"/>
  <c r="B206" i="11"/>
  <c r="C206" i="11"/>
  <c r="D206" i="11"/>
  <c r="E206" i="11"/>
  <c r="F206" i="11"/>
  <c r="G206" i="11"/>
  <c r="A206" i="11" s="1"/>
  <c r="H206" i="11" s="1"/>
  <c r="I206" i="11"/>
  <c r="K206" i="11"/>
  <c r="O206" i="11"/>
  <c r="S206" i="11"/>
  <c r="U206" i="11"/>
  <c r="Y206" i="11"/>
  <c r="B207" i="11"/>
  <c r="C207" i="11"/>
  <c r="D207" i="11"/>
  <c r="E207" i="11"/>
  <c r="F207" i="11"/>
  <c r="G207" i="11"/>
  <c r="A207" i="11" s="1"/>
  <c r="H207" i="11"/>
  <c r="N207" i="11" s="1"/>
  <c r="I207" i="11"/>
  <c r="K207" i="11"/>
  <c r="O207" i="11"/>
  <c r="R207" i="11"/>
  <c r="S207" i="11"/>
  <c r="U207" i="11"/>
  <c r="X207" i="11"/>
  <c r="Y207" i="11"/>
  <c r="AB207" i="11"/>
  <c r="B208" i="11"/>
  <c r="C208" i="11"/>
  <c r="D208" i="11"/>
  <c r="E208" i="11"/>
  <c r="F208" i="11"/>
  <c r="G208" i="11"/>
  <c r="A208" i="11" s="1"/>
  <c r="H208" i="11" s="1"/>
  <c r="I208" i="11"/>
  <c r="K208" i="11"/>
  <c r="N208" i="11"/>
  <c r="O208" i="11"/>
  <c r="S208" i="11"/>
  <c r="U208" i="11"/>
  <c r="Y208" i="11"/>
  <c r="B209" i="11"/>
  <c r="C209" i="11"/>
  <c r="D209" i="11"/>
  <c r="E209" i="11"/>
  <c r="F209" i="11"/>
  <c r="G209" i="11"/>
  <c r="A209" i="11" s="1"/>
  <c r="H209" i="11"/>
  <c r="R209" i="11" s="1"/>
  <c r="I209" i="11"/>
  <c r="K209" i="11"/>
  <c r="O209" i="11"/>
  <c r="S209" i="11"/>
  <c r="U209" i="11"/>
  <c r="Y209" i="11"/>
  <c r="B210" i="11"/>
  <c r="C210" i="11"/>
  <c r="D210" i="11"/>
  <c r="E210" i="11"/>
  <c r="F210" i="11"/>
  <c r="G210" i="11"/>
  <c r="A210" i="11" s="1"/>
  <c r="H210" i="11" s="1"/>
  <c r="I210" i="11"/>
  <c r="K210" i="11"/>
  <c r="O210" i="11"/>
  <c r="S210" i="11"/>
  <c r="U210" i="11"/>
  <c r="Y210" i="11"/>
  <c r="B211" i="11"/>
  <c r="C211" i="11"/>
  <c r="D211" i="11"/>
  <c r="E211" i="11"/>
  <c r="F211" i="11"/>
  <c r="G211" i="11"/>
  <c r="A211" i="11" s="1"/>
  <c r="H211" i="11"/>
  <c r="N211" i="11" s="1"/>
  <c r="I211" i="11"/>
  <c r="K211" i="11"/>
  <c r="O211" i="11"/>
  <c r="R211" i="11"/>
  <c r="S211" i="11"/>
  <c r="U211" i="11"/>
  <c r="X211" i="11"/>
  <c r="Y211" i="11"/>
  <c r="AB211" i="11"/>
  <c r="B212" i="11"/>
  <c r="C212" i="11"/>
  <c r="D212" i="11"/>
  <c r="E212" i="11"/>
  <c r="F212" i="11"/>
  <c r="G212" i="11"/>
  <c r="A212" i="11" s="1"/>
  <c r="H212" i="11" s="1"/>
  <c r="I212" i="11"/>
  <c r="K212" i="11"/>
  <c r="N212" i="11"/>
  <c r="O212" i="11"/>
  <c r="S212" i="11"/>
  <c r="U212" i="11"/>
  <c r="Y212" i="11"/>
  <c r="B213" i="11"/>
  <c r="C213" i="11"/>
  <c r="D213" i="11"/>
  <c r="E213" i="11"/>
  <c r="F213" i="11"/>
  <c r="G213" i="11"/>
  <c r="A213" i="11" s="1"/>
  <c r="H213" i="11"/>
  <c r="R213" i="11" s="1"/>
  <c r="I213" i="11"/>
  <c r="K213" i="11"/>
  <c r="O213" i="11"/>
  <c r="S213" i="11"/>
  <c r="U213" i="11"/>
  <c r="Y213" i="11"/>
  <c r="B214" i="11"/>
  <c r="C214" i="11"/>
  <c r="D214" i="11"/>
  <c r="E214" i="11"/>
  <c r="F214" i="11"/>
  <c r="G214" i="11"/>
  <c r="A214" i="11" s="1"/>
  <c r="H214" i="11" s="1"/>
  <c r="I214" i="11"/>
  <c r="K214" i="11"/>
  <c r="O214" i="11"/>
  <c r="S214" i="11"/>
  <c r="U214" i="11"/>
  <c r="Y214" i="11"/>
  <c r="B215" i="11"/>
  <c r="C215" i="11"/>
  <c r="D215" i="11"/>
  <c r="E215" i="11"/>
  <c r="F215" i="11"/>
  <c r="G215" i="11"/>
  <c r="A215" i="11" s="1"/>
  <c r="H215" i="11"/>
  <c r="N215" i="11" s="1"/>
  <c r="I215" i="11"/>
  <c r="K215" i="11"/>
  <c r="O215" i="11"/>
  <c r="R215" i="11"/>
  <c r="S215" i="11"/>
  <c r="U215" i="11"/>
  <c r="X215" i="11"/>
  <c r="Y215" i="11"/>
  <c r="AB215" i="11"/>
  <c r="B216" i="11"/>
  <c r="C216" i="11"/>
  <c r="D216" i="11"/>
  <c r="E216" i="11"/>
  <c r="F216" i="11"/>
  <c r="G216" i="11"/>
  <c r="A216" i="11" s="1"/>
  <c r="H216" i="11" s="1"/>
  <c r="I216" i="11"/>
  <c r="K216" i="11"/>
  <c r="N216" i="11"/>
  <c r="O216" i="11"/>
  <c r="S216" i="11"/>
  <c r="U216" i="11"/>
  <c r="Y216" i="11"/>
  <c r="B217" i="11"/>
  <c r="C217" i="11"/>
  <c r="D217" i="11"/>
  <c r="E217" i="11"/>
  <c r="F217" i="11"/>
  <c r="G217" i="11"/>
  <c r="A217" i="11" s="1"/>
  <c r="H217" i="11"/>
  <c r="R217" i="11" s="1"/>
  <c r="I217" i="11"/>
  <c r="K217" i="11"/>
  <c r="O217" i="11"/>
  <c r="S217" i="11"/>
  <c r="U217" i="11"/>
  <c r="Y217" i="11"/>
  <c r="B218" i="11"/>
  <c r="C218" i="11"/>
  <c r="D218" i="11"/>
  <c r="E218" i="11"/>
  <c r="F218" i="11"/>
  <c r="G218" i="11"/>
  <c r="A218" i="11" s="1"/>
  <c r="H218" i="11" s="1"/>
  <c r="I218" i="11"/>
  <c r="K218" i="11"/>
  <c r="O218" i="11"/>
  <c r="S218" i="11"/>
  <c r="U218" i="11"/>
  <c r="Y218" i="11"/>
  <c r="B219" i="11"/>
  <c r="C219" i="11"/>
  <c r="D219" i="11"/>
  <c r="E219" i="11"/>
  <c r="F219" i="11"/>
  <c r="G219" i="11"/>
  <c r="A219" i="11" s="1"/>
  <c r="H219" i="11"/>
  <c r="N219" i="11" s="1"/>
  <c r="I219" i="11"/>
  <c r="K219" i="11"/>
  <c r="O219" i="11"/>
  <c r="R219" i="11"/>
  <c r="S219" i="11"/>
  <c r="U219" i="11"/>
  <c r="X219" i="11"/>
  <c r="Y219" i="11"/>
  <c r="AB219" i="11"/>
  <c r="B220" i="11"/>
  <c r="C220" i="11"/>
  <c r="D220" i="11"/>
  <c r="E220" i="11"/>
  <c r="F220" i="11"/>
  <c r="G220" i="11"/>
  <c r="A220" i="11" s="1"/>
  <c r="H220" i="11" s="1"/>
  <c r="I220" i="11"/>
  <c r="K220" i="11"/>
  <c r="N220" i="11"/>
  <c r="O220" i="11"/>
  <c r="S220" i="11"/>
  <c r="U220" i="11"/>
  <c r="Y220" i="11"/>
  <c r="B221" i="11"/>
  <c r="C221" i="11"/>
  <c r="D221" i="11"/>
  <c r="E221" i="11"/>
  <c r="F221" i="11"/>
  <c r="G221" i="11"/>
  <c r="A221" i="11" s="1"/>
  <c r="H221" i="11"/>
  <c r="R221" i="11" s="1"/>
  <c r="I221" i="11"/>
  <c r="K221" i="11"/>
  <c r="O221" i="11"/>
  <c r="S221" i="11"/>
  <c r="U221" i="11"/>
  <c r="Y221" i="11"/>
  <c r="B222" i="11"/>
  <c r="C222" i="11"/>
  <c r="D222" i="11"/>
  <c r="E222" i="11"/>
  <c r="F222" i="11"/>
  <c r="G222" i="11"/>
  <c r="A222" i="11" s="1"/>
  <c r="H222" i="11" s="1"/>
  <c r="I222" i="11"/>
  <c r="K222" i="11"/>
  <c r="O222" i="11"/>
  <c r="S222" i="11"/>
  <c r="U222" i="11"/>
  <c r="Y222" i="11"/>
  <c r="B223" i="11"/>
  <c r="C223" i="11"/>
  <c r="D223" i="11"/>
  <c r="E223" i="11"/>
  <c r="F223" i="11"/>
  <c r="G223" i="11"/>
  <c r="A223" i="11" s="1"/>
  <c r="H223" i="11"/>
  <c r="N223" i="11" s="1"/>
  <c r="I223" i="11"/>
  <c r="K223" i="11"/>
  <c r="O223" i="11"/>
  <c r="R223" i="11"/>
  <c r="S223" i="11"/>
  <c r="U223" i="11"/>
  <c r="X223" i="11"/>
  <c r="Y223" i="11"/>
  <c r="AB223" i="11"/>
  <c r="B224" i="11"/>
  <c r="C224" i="11"/>
  <c r="D224" i="11"/>
  <c r="E224" i="11"/>
  <c r="F224" i="11"/>
  <c r="G224" i="11"/>
  <c r="A224" i="11" s="1"/>
  <c r="H224" i="11" s="1"/>
  <c r="I224" i="11"/>
  <c r="K224" i="11"/>
  <c r="N224" i="11"/>
  <c r="O224" i="11"/>
  <c r="S224" i="11"/>
  <c r="U224" i="11"/>
  <c r="Y224" i="11"/>
  <c r="B225" i="11"/>
  <c r="C225" i="11"/>
  <c r="D225" i="11"/>
  <c r="E225" i="11"/>
  <c r="F225" i="11"/>
  <c r="G225" i="11"/>
  <c r="A225" i="11" s="1"/>
  <c r="H225" i="11"/>
  <c r="R225" i="11" s="1"/>
  <c r="I225" i="11"/>
  <c r="K225" i="11"/>
  <c r="O225" i="11"/>
  <c r="S225" i="11"/>
  <c r="U225" i="11"/>
  <c r="Y225" i="11"/>
  <c r="B226" i="11"/>
  <c r="C226" i="11"/>
  <c r="D226" i="11"/>
  <c r="E226" i="11"/>
  <c r="F226" i="11"/>
  <c r="G226" i="11"/>
  <c r="A226" i="11" s="1"/>
  <c r="H226" i="11" s="1"/>
  <c r="I226" i="11"/>
  <c r="K226" i="11"/>
  <c r="O226" i="11"/>
  <c r="S226" i="11"/>
  <c r="U226" i="11"/>
  <c r="Y226" i="11"/>
  <c r="A227" i="11"/>
  <c r="H227" i="11" s="1"/>
  <c r="B227" i="11"/>
  <c r="C227" i="11"/>
  <c r="D227" i="11"/>
  <c r="E227" i="11"/>
  <c r="F227" i="11"/>
  <c r="G227" i="11"/>
  <c r="I227" i="11"/>
  <c r="K227" i="11"/>
  <c r="O227" i="11"/>
  <c r="S227" i="11"/>
  <c r="U227" i="11"/>
  <c r="Y227" i="11"/>
  <c r="B228" i="11"/>
  <c r="C228" i="11"/>
  <c r="D228" i="11"/>
  <c r="E228" i="11"/>
  <c r="F228" i="11"/>
  <c r="G228" i="11"/>
  <c r="A228" i="11" s="1"/>
  <c r="H228" i="11" s="1"/>
  <c r="I228" i="11"/>
  <c r="K228" i="11"/>
  <c r="O228" i="11"/>
  <c r="S228" i="11"/>
  <c r="U228" i="11"/>
  <c r="Y228" i="11"/>
  <c r="B229" i="11"/>
  <c r="C229" i="11"/>
  <c r="D229" i="11"/>
  <c r="E229" i="11"/>
  <c r="F229" i="11"/>
  <c r="G229" i="11"/>
  <c r="A229" i="11" s="1"/>
  <c r="H229" i="11" s="1"/>
  <c r="I229" i="11"/>
  <c r="K229" i="11"/>
  <c r="O229" i="11"/>
  <c r="S229" i="11"/>
  <c r="U229" i="11"/>
  <c r="Y229" i="11"/>
  <c r="A230" i="11"/>
  <c r="H230" i="11" s="1"/>
  <c r="B230" i="11"/>
  <c r="C230" i="11"/>
  <c r="D230" i="11"/>
  <c r="E230" i="11"/>
  <c r="F230" i="11"/>
  <c r="G230" i="11"/>
  <c r="I230" i="11"/>
  <c r="K230" i="11"/>
  <c r="O230" i="11"/>
  <c r="S230" i="11"/>
  <c r="U230" i="11"/>
  <c r="Y230" i="11"/>
  <c r="A231" i="11"/>
  <c r="H231" i="11" s="1"/>
  <c r="B231" i="11"/>
  <c r="C231" i="11"/>
  <c r="D231" i="11"/>
  <c r="E231" i="11"/>
  <c r="F231" i="11"/>
  <c r="G231" i="11"/>
  <c r="I231" i="11"/>
  <c r="K231" i="11"/>
  <c r="O231" i="11"/>
  <c r="S231" i="11"/>
  <c r="U231" i="11"/>
  <c r="Y231" i="11"/>
  <c r="B232" i="11"/>
  <c r="C232" i="11"/>
  <c r="D232" i="11"/>
  <c r="E232" i="11"/>
  <c r="F232" i="11"/>
  <c r="G232" i="11"/>
  <c r="A232" i="11" s="1"/>
  <c r="H232" i="11" s="1"/>
  <c r="I232" i="11"/>
  <c r="K232" i="11"/>
  <c r="O232" i="11"/>
  <c r="S232" i="11"/>
  <c r="U232" i="11"/>
  <c r="Y232" i="11"/>
  <c r="B233" i="11"/>
  <c r="C233" i="11"/>
  <c r="D233" i="11"/>
  <c r="E233" i="11"/>
  <c r="F233" i="11"/>
  <c r="G233" i="11"/>
  <c r="A233" i="11" s="1"/>
  <c r="H233" i="11" s="1"/>
  <c r="I233" i="11"/>
  <c r="K233" i="11"/>
  <c r="O233" i="11"/>
  <c r="S233" i="11"/>
  <c r="U233" i="11"/>
  <c r="Y233" i="11"/>
  <c r="A234" i="11"/>
  <c r="H234" i="11" s="1"/>
  <c r="B234" i="11"/>
  <c r="C234" i="11"/>
  <c r="D234" i="11"/>
  <c r="E234" i="11"/>
  <c r="F234" i="11"/>
  <c r="G234" i="11"/>
  <c r="I234" i="11"/>
  <c r="K234" i="11"/>
  <c r="O234" i="11"/>
  <c r="S234" i="11"/>
  <c r="U234" i="11"/>
  <c r="Y234" i="11"/>
  <c r="A235" i="11"/>
  <c r="H235" i="11" s="1"/>
  <c r="B235" i="11"/>
  <c r="C235" i="11"/>
  <c r="D235" i="11"/>
  <c r="E235" i="11"/>
  <c r="F235" i="11"/>
  <c r="G235" i="11"/>
  <c r="I235" i="11"/>
  <c r="K235" i="11"/>
  <c r="O235" i="11"/>
  <c r="S235" i="11"/>
  <c r="U235" i="11"/>
  <c r="Y235" i="11"/>
  <c r="B236" i="11"/>
  <c r="C236" i="11"/>
  <c r="D236" i="11"/>
  <c r="E236" i="11"/>
  <c r="F236" i="11"/>
  <c r="G236" i="11"/>
  <c r="A236" i="11" s="1"/>
  <c r="H236" i="11" s="1"/>
  <c r="I236" i="11"/>
  <c r="K236" i="11"/>
  <c r="O236" i="11"/>
  <c r="S236" i="11"/>
  <c r="U236" i="11"/>
  <c r="Y236" i="11"/>
  <c r="B237" i="11"/>
  <c r="C237" i="11"/>
  <c r="D237" i="11"/>
  <c r="E237" i="11"/>
  <c r="F237" i="11"/>
  <c r="G237" i="11"/>
  <c r="A237" i="11" s="1"/>
  <c r="H237" i="11" s="1"/>
  <c r="I237" i="11"/>
  <c r="K237" i="11"/>
  <c r="O237" i="11"/>
  <c r="S237" i="11"/>
  <c r="U237" i="11"/>
  <c r="Y237" i="11"/>
  <c r="A238" i="11"/>
  <c r="H238" i="11" s="1"/>
  <c r="B238" i="11"/>
  <c r="C238" i="11"/>
  <c r="D238" i="11"/>
  <c r="E238" i="11"/>
  <c r="F238" i="11"/>
  <c r="G238" i="11"/>
  <c r="I238" i="11"/>
  <c r="K238" i="11"/>
  <c r="O238" i="11"/>
  <c r="S238" i="11"/>
  <c r="U238" i="11"/>
  <c r="Y238" i="11"/>
  <c r="A239" i="11"/>
  <c r="H239" i="11" s="1"/>
  <c r="B239" i="11"/>
  <c r="C239" i="11"/>
  <c r="D239" i="11"/>
  <c r="E239" i="11"/>
  <c r="F239" i="11"/>
  <c r="G239" i="11"/>
  <c r="I239" i="11"/>
  <c r="K239" i="11"/>
  <c r="O239" i="11"/>
  <c r="S239" i="11"/>
  <c r="U239" i="11"/>
  <c r="Y239" i="11"/>
  <c r="B240" i="11"/>
  <c r="C240" i="11"/>
  <c r="D240" i="11"/>
  <c r="E240" i="11"/>
  <c r="F240" i="11"/>
  <c r="G240" i="11"/>
  <c r="A240" i="11" s="1"/>
  <c r="H240" i="11" s="1"/>
  <c r="I240" i="11"/>
  <c r="K240" i="11"/>
  <c r="O240" i="11"/>
  <c r="S240" i="11"/>
  <c r="U240" i="11"/>
  <c r="Y240" i="11"/>
  <c r="B241" i="11"/>
  <c r="C241" i="11"/>
  <c r="D241" i="11"/>
  <c r="E241" i="11"/>
  <c r="F241" i="11"/>
  <c r="G241" i="11"/>
  <c r="A241" i="11" s="1"/>
  <c r="H241" i="11" s="1"/>
  <c r="I241" i="11"/>
  <c r="K241" i="11"/>
  <c r="O241" i="11"/>
  <c r="S241" i="11"/>
  <c r="U241" i="11"/>
  <c r="Y241" i="11"/>
  <c r="A242" i="11"/>
  <c r="H242" i="11" s="1"/>
  <c r="B242" i="11"/>
  <c r="C242" i="11"/>
  <c r="D242" i="11"/>
  <c r="E242" i="11"/>
  <c r="F242" i="11"/>
  <c r="G242" i="11"/>
  <c r="I242" i="11"/>
  <c r="K242" i="11"/>
  <c r="N242" i="11"/>
  <c r="O242" i="11"/>
  <c r="S242" i="11"/>
  <c r="U242" i="11"/>
  <c r="Y242" i="11"/>
  <c r="B243" i="11"/>
  <c r="C243" i="11"/>
  <c r="D243" i="11"/>
  <c r="E243" i="11"/>
  <c r="F243" i="11"/>
  <c r="G243" i="11"/>
  <c r="A243" i="11" s="1"/>
  <c r="H243" i="11" s="1"/>
  <c r="I243" i="11"/>
  <c r="K243" i="11"/>
  <c r="O243" i="11"/>
  <c r="S243" i="11"/>
  <c r="U243" i="11"/>
  <c r="Y243" i="11"/>
  <c r="A244" i="11"/>
  <c r="H244" i="11" s="1"/>
  <c r="B244" i="11"/>
  <c r="C244" i="11"/>
  <c r="D244" i="11"/>
  <c r="E244" i="11"/>
  <c r="F244" i="11"/>
  <c r="G244" i="11"/>
  <c r="I244" i="11"/>
  <c r="K244" i="11"/>
  <c r="N244" i="11"/>
  <c r="O244" i="11"/>
  <c r="S244" i="11"/>
  <c r="U244" i="11"/>
  <c r="Y244" i="11"/>
  <c r="B245" i="11"/>
  <c r="C245" i="11"/>
  <c r="D245" i="11"/>
  <c r="E245" i="11"/>
  <c r="F245" i="11"/>
  <c r="G245" i="11"/>
  <c r="A245" i="11" s="1"/>
  <c r="H245" i="11" s="1"/>
  <c r="I245" i="11"/>
  <c r="K245" i="11"/>
  <c r="O245" i="11"/>
  <c r="S245" i="11"/>
  <c r="U245" i="11"/>
  <c r="Y245" i="11"/>
  <c r="A246" i="11"/>
  <c r="H246" i="11" s="1"/>
  <c r="B246" i="11"/>
  <c r="C246" i="11"/>
  <c r="D246" i="11"/>
  <c r="E246" i="11"/>
  <c r="F246" i="11"/>
  <c r="G246" i="11"/>
  <c r="I246" i="11"/>
  <c r="K246" i="11"/>
  <c r="N246" i="11"/>
  <c r="O246" i="11"/>
  <c r="S246" i="11"/>
  <c r="U246" i="11"/>
  <c r="Y246" i="11"/>
  <c r="B247" i="11"/>
  <c r="C247" i="11"/>
  <c r="D247" i="11"/>
  <c r="E247" i="11"/>
  <c r="F247" i="11"/>
  <c r="G247" i="11"/>
  <c r="A247" i="11" s="1"/>
  <c r="H247" i="11" s="1"/>
  <c r="I247" i="11"/>
  <c r="K247" i="11"/>
  <c r="O247" i="11"/>
  <c r="S247" i="11"/>
  <c r="U247" i="11"/>
  <c r="Y247" i="11"/>
  <c r="A248" i="11"/>
  <c r="H248" i="11" s="1"/>
  <c r="B248" i="11"/>
  <c r="C248" i="11"/>
  <c r="D248" i="11"/>
  <c r="E248" i="11"/>
  <c r="F248" i="11"/>
  <c r="G248" i="11"/>
  <c r="I248" i="11"/>
  <c r="K248" i="11"/>
  <c r="N248" i="11"/>
  <c r="O248" i="11"/>
  <c r="S248" i="11"/>
  <c r="U248" i="11"/>
  <c r="Y248" i="11"/>
  <c r="B249" i="11"/>
  <c r="C249" i="11"/>
  <c r="D249" i="11"/>
  <c r="E249" i="11"/>
  <c r="F249" i="11"/>
  <c r="G249" i="11"/>
  <c r="A249" i="11" s="1"/>
  <c r="H249" i="11" s="1"/>
  <c r="I249" i="11"/>
  <c r="K249" i="11"/>
  <c r="O249" i="11"/>
  <c r="S249" i="11"/>
  <c r="U249" i="11"/>
  <c r="Y249" i="11"/>
  <c r="A250" i="11"/>
  <c r="H250" i="11" s="1"/>
  <c r="B250" i="11"/>
  <c r="C250" i="11"/>
  <c r="D250" i="11"/>
  <c r="E250" i="11"/>
  <c r="F250" i="11"/>
  <c r="G250" i="11"/>
  <c r="I250" i="11"/>
  <c r="K250" i="11"/>
  <c r="N250" i="11"/>
  <c r="O250" i="11"/>
  <c r="S250" i="11"/>
  <c r="U250" i="11"/>
  <c r="Y250" i="11"/>
  <c r="B251" i="11"/>
  <c r="C251" i="11"/>
  <c r="D251" i="11"/>
  <c r="E251" i="11"/>
  <c r="F251" i="11"/>
  <c r="G251" i="11"/>
  <c r="A251" i="11" s="1"/>
  <c r="H251" i="11" s="1"/>
  <c r="I251" i="11"/>
  <c r="K251" i="11"/>
  <c r="O251" i="11"/>
  <c r="S251" i="11"/>
  <c r="U251" i="11"/>
  <c r="Y251" i="11"/>
  <c r="A252" i="11"/>
  <c r="H252" i="11" s="1"/>
  <c r="B252" i="11"/>
  <c r="C252" i="11"/>
  <c r="D252" i="11"/>
  <c r="E252" i="11"/>
  <c r="F252" i="11"/>
  <c r="G252" i="11"/>
  <c r="I252" i="11"/>
  <c r="K252" i="11"/>
  <c r="N252" i="11"/>
  <c r="O252" i="11"/>
  <c r="S252" i="11"/>
  <c r="U252" i="11"/>
  <c r="Y252" i="11"/>
  <c r="B253" i="11"/>
  <c r="C253" i="11"/>
  <c r="D253" i="11"/>
  <c r="E253" i="11"/>
  <c r="F253" i="11"/>
  <c r="G253" i="11"/>
  <c r="A253" i="11" s="1"/>
  <c r="H253" i="11" s="1"/>
  <c r="I253" i="11"/>
  <c r="K253" i="11"/>
  <c r="O253" i="11"/>
  <c r="S253" i="11"/>
  <c r="U253" i="11"/>
  <c r="Y253" i="11"/>
  <c r="A254" i="11"/>
  <c r="H254" i="11" s="1"/>
  <c r="B254" i="11"/>
  <c r="C254" i="11"/>
  <c r="D254" i="11"/>
  <c r="E254" i="11"/>
  <c r="F254" i="11"/>
  <c r="G254" i="11"/>
  <c r="I254" i="11"/>
  <c r="K254" i="11"/>
  <c r="N254" i="11"/>
  <c r="O254" i="11"/>
  <c r="S254" i="11"/>
  <c r="U254" i="11"/>
  <c r="Y254" i="11"/>
  <c r="B255" i="11"/>
  <c r="C255" i="11"/>
  <c r="D255" i="11"/>
  <c r="E255" i="11"/>
  <c r="F255" i="11"/>
  <c r="G255" i="11"/>
  <c r="A255" i="11" s="1"/>
  <c r="H255" i="11" s="1"/>
  <c r="I255" i="11"/>
  <c r="K255" i="11"/>
  <c r="O255" i="11"/>
  <c r="S255" i="11"/>
  <c r="U255" i="11"/>
  <c r="Y255" i="11"/>
  <c r="A256" i="11"/>
  <c r="H256" i="11" s="1"/>
  <c r="B256" i="11"/>
  <c r="C256" i="11"/>
  <c r="D256" i="11"/>
  <c r="E256" i="11"/>
  <c r="F256" i="11"/>
  <c r="G256" i="11"/>
  <c r="I256" i="11"/>
  <c r="K256" i="11"/>
  <c r="N256" i="11"/>
  <c r="O256" i="11"/>
  <c r="S256" i="11"/>
  <c r="U256" i="11"/>
  <c r="Y256" i="11"/>
  <c r="B257" i="11"/>
  <c r="C257" i="11"/>
  <c r="D257" i="11"/>
  <c r="E257" i="11"/>
  <c r="F257" i="11"/>
  <c r="G257" i="11"/>
  <c r="A257" i="11" s="1"/>
  <c r="H257" i="11" s="1"/>
  <c r="I257" i="11"/>
  <c r="K257" i="11"/>
  <c r="O257" i="11"/>
  <c r="S257" i="11"/>
  <c r="U257" i="11"/>
  <c r="Y257" i="11"/>
  <c r="A258" i="11"/>
  <c r="H258" i="11" s="1"/>
  <c r="B258" i="11"/>
  <c r="C258" i="11"/>
  <c r="D258" i="11"/>
  <c r="E258" i="11"/>
  <c r="F258" i="11"/>
  <c r="G258" i="11"/>
  <c r="I258" i="11"/>
  <c r="K258" i="11"/>
  <c r="N258" i="11"/>
  <c r="O258" i="11"/>
  <c r="S258" i="11"/>
  <c r="U258" i="11"/>
  <c r="Y258" i="11"/>
  <c r="B259" i="11"/>
  <c r="C259" i="11"/>
  <c r="D259" i="11"/>
  <c r="E259" i="11"/>
  <c r="F259" i="11"/>
  <c r="G259" i="11"/>
  <c r="A259" i="11" s="1"/>
  <c r="H259" i="11" s="1"/>
  <c r="I259" i="11"/>
  <c r="K259" i="11"/>
  <c r="O259" i="11"/>
  <c r="S259" i="11"/>
  <c r="U259" i="11"/>
  <c r="Y259" i="11"/>
  <c r="A260" i="11"/>
  <c r="H260" i="11" s="1"/>
  <c r="B260" i="11"/>
  <c r="C260" i="11"/>
  <c r="D260" i="11"/>
  <c r="E260" i="11"/>
  <c r="F260" i="11"/>
  <c r="G260" i="11"/>
  <c r="I260" i="11"/>
  <c r="K260" i="11"/>
  <c r="N260" i="11"/>
  <c r="O260" i="11"/>
  <c r="S260" i="11"/>
  <c r="U260" i="11"/>
  <c r="Y260" i="11"/>
  <c r="B3" i="12"/>
  <c r="C3" i="12"/>
  <c r="D3" i="12"/>
  <c r="E3" i="12"/>
  <c r="F3" i="12"/>
  <c r="G3" i="12"/>
  <c r="A3" i="12" s="1"/>
  <c r="H3" i="12" s="1"/>
  <c r="I3" i="12"/>
  <c r="K3" i="12"/>
  <c r="O3" i="12"/>
  <c r="S3" i="12"/>
  <c r="U3" i="12"/>
  <c r="Y3" i="12"/>
  <c r="B4" i="12"/>
  <c r="C4" i="12"/>
  <c r="D4" i="12"/>
  <c r="E4" i="12"/>
  <c r="F4" i="12"/>
  <c r="G4" i="12"/>
  <c r="A4" i="12" s="1"/>
  <c r="H4" i="12" s="1"/>
  <c r="I4" i="12"/>
  <c r="K4" i="12"/>
  <c r="O4" i="12"/>
  <c r="S4" i="12"/>
  <c r="U4" i="12"/>
  <c r="Y4" i="12"/>
  <c r="B5" i="12"/>
  <c r="C5" i="12"/>
  <c r="D5" i="12"/>
  <c r="E5" i="12"/>
  <c r="F5" i="12"/>
  <c r="G5" i="12"/>
  <c r="A5" i="12" s="1"/>
  <c r="H5" i="12" s="1"/>
  <c r="I5" i="12"/>
  <c r="K5" i="12"/>
  <c r="O5" i="12"/>
  <c r="S5" i="12"/>
  <c r="U5" i="12"/>
  <c r="Y5" i="12"/>
  <c r="B6" i="12"/>
  <c r="C6" i="12"/>
  <c r="D6" i="12"/>
  <c r="E6" i="12"/>
  <c r="F6" i="12"/>
  <c r="G6" i="12"/>
  <c r="A6" i="12" s="1"/>
  <c r="H6" i="12" s="1"/>
  <c r="I6" i="12"/>
  <c r="K6" i="12"/>
  <c r="O6" i="12"/>
  <c r="S6" i="12"/>
  <c r="U6" i="12"/>
  <c r="Y6" i="12"/>
  <c r="B7" i="12"/>
  <c r="C7" i="12"/>
  <c r="D7" i="12"/>
  <c r="E7" i="12"/>
  <c r="F7" i="12"/>
  <c r="G7" i="12"/>
  <c r="A7" i="12" s="1"/>
  <c r="H7" i="12" s="1"/>
  <c r="I7" i="12"/>
  <c r="K7" i="12"/>
  <c r="N7" i="12"/>
  <c r="O7" i="12"/>
  <c r="R7" i="12"/>
  <c r="S7" i="12"/>
  <c r="U7" i="12"/>
  <c r="Y7" i="12"/>
  <c r="B8" i="12"/>
  <c r="C8" i="12"/>
  <c r="D8" i="12"/>
  <c r="E8" i="12"/>
  <c r="F8" i="12"/>
  <c r="G8" i="12"/>
  <c r="A8" i="12" s="1"/>
  <c r="H8" i="12" s="1"/>
  <c r="I8" i="12"/>
  <c r="K8" i="12"/>
  <c r="N8" i="12"/>
  <c r="O8" i="12"/>
  <c r="R8" i="12"/>
  <c r="S8" i="12"/>
  <c r="U8" i="12"/>
  <c r="Y8" i="12"/>
  <c r="B9" i="12"/>
  <c r="C9" i="12"/>
  <c r="D9" i="12"/>
  <c r="E9" i="12"/>
  <c r="F9" i="12"/>
  <c r="G9" i="12"/>
  <c r="I9" i="12"/>
  <c r="K9" i="12"/>
  <c r="O9" i="12"/>
  <c r="S9" i="12"/>
  <c r="U9" i="12"/>
  <c r="Y9" i="12"/>
  <c r="B10" i="12"/>
  <c r="C10" i="12"/>
  <c r="D10" i="12"/>
  <c r="E10" i="12"/>
  <c r="F10" i="12"/>
  <c r="G10" i="12"/>
  <c r="A10" i="12" s="1"/>
  <c r="H10" i="12" s="1"/>
  <c r="R10" i="12" s="1"/>
  <c r="I10" i="12"/>
  <c r="K10" i="12"/>
  <c r="N10" i="12"/>
  <c r="O10" i="12"/>
  <c r="S10" i="12"/>
  <c r="U10" i="12"/>
  <c r="Y10" i="12"/>
  <c r="B11" i="12"/>
  <c r="C11" i="12"/>
  <c r="D11" i="12"/>
  <c r="E11" i="12"/>
  <c r="F11" i="12"/>
  <c r="G11" i="12"/>
  <c r="I11" i="12"/>
  <c r="K11" i="12"/>
  <c r="O11" i="12"/>
  <c r="S11" i="12"/>
  <c r="U11" i="12"/>
  <c r="Y11" i="12"/>
  <c r="B12" i="12"/>
  <c r="C12" i="12"/>
  <c r="D12" i="12"/>
  <c r="E12" i="12"/>
  <c r="F12" i="12"/>
  <c r="G12" i="12"/>
  <c r="A12" i="12" s="1"/>
  <c r="H12" i="12" s="1"/>
  <c r="I12" i="12"/>
  <c r="K12" i="12"/>
  <c r="N12" i="12"/>
  <c r="O12" i="12"/>
  <c r="R12" i="12"/>
  <c r="S12" i="12"/>
  <c r="U12" i="12"/>
  <c r="Y12" i="12"/>
  <c r="B13" i="12"/>
  <c r="C13" i="12"/>
  <c r="D13" i="12"/>
  <c r="E13" i="12"/>
  <c r="F13" i="12"/>
  <c r="G13" i="12"/>
  <c r="A13" i="12" s="1"/>
  <c r="H13" i="12" s="1"/>
  <c r="I13" i="12"/>
  <c r="K13" i="12"/>
  <c r="N13" i="12"/>
  <c r="O13" i="12"/>
  <c r="R13" i="12"/>
  <c r="S13" i="12"/>
  <c r="U13" i="12"/>
  <c r="Y13" i="12"/>
  <c r="B14" i="12"/>
  <c r="C14" i="12"/>
  <c r="D14" i="12"/>
  <c r="E14" i="12"/>
  <c r="F14" i="12"/>
  <c r="G14" i="12"/>
  <c r="A14" i="12" s="1"/>
  <c r="H14" i="12" s="1"/>
  <c r="I14" i="12"/>
  <c r="K14" i="12"/>
  <c r="N14" i="12"/>
  <c r="O14" i="12"/>
  <c r="R14" i="12"/>
  <c r="S14" i="12"/>
  <c r="U14" i="12"/>
  <c r="Y14" i="12"/>
  <c r="A15" i="12"/>
  <c r="H15" i="12" s="1"/>
  <c r="R15" i="12" s="1"/>
  <c r="B15" i="12"/>
  <c r="C15" i="12"/>
  <c r="D15" i="12"/>
  <c r="E15" i="12"/>
  <c r="F15" i="12"/>
  <c r="G15" i="12"/>
  <c r="I15" i="12"/>
  <c r="K15" i="12"/>
  <c r="N15" i="12"/>
  <c r="O15" i="12"/>
  <c r="S15" i="12"/>
  <c r="U15" i="12"/>
  <c r="Y15" i="12"/>
  <c r="B16" i="12"/>
  <c r="C16" i="12"/>
  <c r="D16" i="12"/>
  <c r="E16" i="12"/>
  <c r="F16" i="12"/>
  <c r="G16" i="12"/>
  <c r="I16" i="12"/>
  <c r="K16" i="12"/>
  <c r="O16" i="12"/>
  <c r="S16" i="12"/>
  <c r="U16" i="12"/>
  <c r="Y16" i="12"/>
  <c r="A17" i="12"/>
  <c r="H17" i="12" s="1"/>
  <c r="X17" i="12" s="1"/>
  <c r="B17" i="12"/>
  <c r="C17" i="12"/>
  <c r="D17" i="12"/>
  <c r="E17" i="12"/>
  <c r="F17" i="12"/>
  <c r="G17" i="12"/>
  <c r="I17" i="12"/>
  <c r="K17" i="12"/>
  <c r="N17" i="12"/>
  <c r="O17" i="12"/>
  <c r="R17" i="12"/>
  <c r="S17" i="12"/>
  <c r="U17" i="12"/>
  <c r="Y17" i="12"/>
  <c r="A18" i="12"/>
  <c r="H18" i="12" s="1"/>
  <c r="B18" i="12"/>
  <c r="C18" i="12"/>
  <c r="D18" i="12"/>
  <c r="E18" i="12"/>
  <c r="F18" i="12"/>
  <c r="G18" i="12"/>
  <c r="I18" i="12"/>
  <c r="K18" i="12"/>
  <c r="O18" i="12"/>
  <c r="S18" i="12"/>
  <c r="U18" i="12"/>
  <c r="Y18" i="12"/>
  <c r="A19" i="12"/>
  <c r="H19" i="12" s="1"/>
  <c r="B19" i="12"/>
  <c r="C19" i="12"/>
  <c r="D19" i="12"/>
  <c r="E19" i="12"/>
  <c r="F19" i="12"/>
  <c r="G19" i="12"/>
  <c r="I19" i="12"/>
  <c r="K19" i="12"/>
  <c r="O19" i="12"/>
  <c r="S19" i="12"/>
  <c r="U19" i="12"/>
  <c r="Y19" i="12"/>
  <c r="A20" i="12"/>
  <c r="H20" i="12" s="1"/>
  <c r="B20" i="12"/>
  <c r="C20" i="12"/>
  <c r="D20" i="12"/>
  <c r="E20" i="12"/>
  <c r="F20" i="12"/>
  <c r="G20" i="12"/>
  <c r="I20" i="12"/>
  <c r="K20" i="12"/>
  <c r="O20" i="12"/>
  <c r="S20" i="12"/>
  <c r="U20" i="12"/>
  <c r="Y20" i="12"/>
  <c r="AB20" i="12"/>
  <c r="B21" i="12"/>
  <c r="C21" i="12"/>
  <c r="D21" i="12"/>
  <c r="E21" i="12"/>
  <c r="F21" i="12"/>
  <c r="G21" i="12"/>
  <c r="I21" i="12"/>
  <c r="K21" i="12"/>
  <c r="O21" i="12"/>
  <c r="S21" i="12"/>
  <c r="U21" i="12"/>
  <c r="Y21" i="12"/>
  <c r="B22" i="12"/>
  <c r="C22" i="12"/>
  <c r="D22" i="12"/>
  <c r="E22" i="12"/>
  <c r="F22" i="12"/>
  <c r="G22" i="12"/>
  <c r="A22" i="12" s="1"/>
  <c r="H22" i="12" s="1"/>
  <c r="I22" i="12"/>
  <c r="K22" i="12"/>
  <c r="O22" i="12"/>
  <c r="S22" i="12"/>
  <c r="U22" i="12"/>
  <c r="Y22" i="12"/>
  <c r="A23" i="12"/>
  <c r="B23" i="12"/>
  <c r="C23" i="12"/>
  <c r="D23" i="12"/>
  <c r="E23" i="12"/>
  <c r="F23" i="12"/>
  <c r="G23" i="12"/>
  <c r="H23" i="12"/>
  <c r="I23" i="12"/>
  <c r="K23" i="12"/>
  <c r="O23" i="12"/>
  <c r="S23" i="12"/>
  <c r="U23" i="12"/>
  <c r="Y23" i="12"/>
  <c r="B24" i="12"/>
  <c r="C24" i="12"/>
  <c r="D24" i="12"/>
  <c r="E24" i="12"/>
  <c r="F24" i="12"/>
  <c r="G24" i="12"/>
  <c r="A24" i="12" s="1"/>
  <c r="H24" i="12" s="1"/>
  <c r="I24" i="12"/>
  <c r="K24" i="12"/>
  <c r="O24" i="12"/>
  <c r="S24" i="12"/>
  <c r="U24" i="12"/>
  <c r="Y24" i="12"/>
  <c r="B25" i="12"/>
  <c r="C25" i="12"/>
  <c r="D25" i="12"/>
  <c r="E25" i="12"/>
  <c r="F25" i="12"/>
  <c r="G25" i="12"/>
  <c r="A25" i="12" s="1"/>
  <c r="H25" i="12"/>
  <c r="I25" i="12"/>
  <c r="K25" i="12"/>
  <c r="O25" i="12"/>
  <c r="S25" i="12"/>
  <c r="U25" i="12"/>
  <c r="Y25" i="12"/>
  <c r="B26" i="12"/>
  <c r="C26" i="12"/>
  <c r="D26" i="12"/>
  <c r="E26" i="12"/>
  <c r="F26" i="12"/>
  <c r="G26" i="12"/>
  <c r="A26" i="12" s="1"/>
  <c r="H26" i="12" s="1"/>
  <c r="I26" i="12"/>
  <c r="K26" i="12"/>
  <c r="O26" i="12"/>
  <c r="S26" i="12"/>
  <c r="U26" i="12"/>
  <c r="Y26" i="12"/>
  <c r="B27" i="12"/>
  <c r="C27" i="12"/>
  <c r="D27" i="12"/>
  <c r="E27" i="12"/>
  <c r="F27" i="12"/>
  <c r="G27" i="12"/>
  <c r="I27" i="12"/>
  <c r="K27" i="12"/>
  <c r="O27" i="12"/>
  <c r="S27" i="12"/>
  <c r="U27" i="12"/>
  <c r="Y27" i="12"/>
  <c r="B28" i="12"/>
  <c r="C28" i="12"/>
  <c r="D28" i="12"/>
  <c r="E28" i="12"/>
  <c r="F28" i="12"/>
  <c r="G28" i="12"/>
  <c r="I28" i="12"/>
  <c r="K28" i="12"/>
  <c r="O28" i="12"/>
  <c r="S28" i="12"/>
  <c r="U28" i="12"/>
  <c r="Y28" i="12"/>
  <c r="B29" i="12"/>
  <c r="C29" i="12"/>
  <c r="D29" i="12"/>
  <c r="E29" i="12"/>
  <c r="F29" i="12"/>
  <c r="G29" i="12"/>
  <c r="I29" i="12"/>
  <c r="K29" i="12"/>
  <c r="O29" i="12"/>
  <c r="S29" i="12"/>
  <c r="U29" i="12"/>
  <c r="Y29" i="12"/>
  <c r="A30" i="12"/>
  <c r="H30" i="12" s="1"/>
  <c r="B30" i="12"/>
  <c r="C30" i="12"/>
  <c r="D30" i="12"/>
  <c r="E30" i="12"/>
  <c r="F30" i="12"/>
  <c r="G30" i="12"/>
  <c r="I30" i="12"/>
  <c r="K30" i="12"/>
  <c r="O30" i="12"/>
  <c r="S30" i="12"/>
  <c r="U30" i="12"/>
  <c r="Y30" i="12"/>
  <c r="A31" i="12"/>
  <c r="B31" i="12"/>
  <c r="C31" i="12"/>
  <c r="D31" i="12"/>
  <c r="E31" i="12"/>
  <c r="F31" i="12"/>
  <c r="G31" i="12"/>
  <c r="H31" i="12"/>
  <c r="I31" i="12"/>
  <c r="K31" i="12"/>
  <c r="O31" i="12"/>
  <c r="S31" i="12"/>
  <c r="U31" i="12"/>
  <c r="Y31" i="12"/>
  <c r="A32" i="12"/>
  <c r="H32" i="12" s="1"/>
  <c r="B32" i="12"/>
  <c r="C32" i="12"/>
  <c r="D32" i="12"/>
  <c r="E32" i="12"/>
  <c r="F32" i="12"/>
  <c r="G32" i="12"/>
  <c r="I32" i="12"/>
  <c r="K32" i="12"/>
  <c r="O32" i="12"/>
  <c r="S32" i="12"/>
  <c r="U32" i="12"/>
  <c r="Y32" i="12"/>
  <c r="B33" i="12"/>
  <c r="C33" i="12"/>
  <c r="D33" i="12"/>
  <c r="E33" i="12"/>
  <c r="F33" i="12"/>
  <c r="G33" i="12"/>
  <c r="A33" i="12" s="1"/>
  <c r="H33" i="12" s="1"/>
  <c r="I33" i="12"/>
  <c r="K33" i="12"/>
  <c r="O33" i="12"/>
  <c r="S33" i="12"/>
  <c r="U33" i="12"/>
  <c r="Y33" i="12"/>
  <c r="A34" i="12"/>
  <c r="H34" i="12" s="1"/>
  <c r="B34" i="12"/>
  <c r="C34" i="12"/>
  <c r="D34" i="12"/>
  <c r="E34" i="12"/>
  <c r="F34" i="12"/>
  <c r="G34" i="12"/>
  <c r="I34" i="12"/>
  <c r="K34" i="12"/>
  <c r="O34" i="12"/>
  <c r="S34" i="12"/>
  <c r="U34" i="12"/>
  <c r="Y34" i="12"/>
  <c r="B35" i="12"/>
  <c r="C35" i="12"/>
  <c r="D35" i="12"/>
  <c r="E35" i="12"/>
  <c r="F35" i="12"/>
  <c r="G35" i="12"/>
  <c r="A35" i="12" s="1"/>
  <c r="H35" i="12" s="1"/>
  <c r="I35" i="12"/>
  <c r="K35" i="12"/>
  <c r="O35" i="12"/>
  <c r="S35" i="12"/>
  <c r="U35" i="12"/>
  <c r="Y35" i="12"/>
  <c r="A36" i="12"/>
  <c r="H36" i="12" s="1"/>
  <c r="B36" i="12"/>
  <c r="C36" i="12"/>
  <c r="D36" i="12"/>
  <c r="E36" i="12"/>
  <c r="F36" i="12"/>
  <c r="G36" i="12"/>
  <c r="I36" i="12"/>
  <c r="K36" i="12"/>
  <c r="O36" i="12"/>
  <c r="S36" i="12"/>
  <c r="U36" i="12"/>
  <c r="Y36" i="12"/>
  <c r="B37" i="12"/>
  <c r="C37" i="12"/>
  <c r="D37" i="12"/>
  <c r="E37" i="12"/>
  <c r="F37" i="12"/>
  <c r="G37" i="12"/>
  <c r="A37" i="12" s="1"/>
  <c r="H37" i="12" s="1"/>
  <c r="I37" i="12"/>
  <c r="K37" i="12"/>
  <c r="O37" i="12"/>
  <c r="S37" i="12"/>
  <c r="U37" i="12"/>
  <c r="Y37" i="12"/>
  <c r="A38" i="12"/>
  <c r="H38" i="12" s="1"/>
  <c r="B38" i="12"/>
  <c r="C38" i="12"/>
  <c r="D38" i="12"/>
  <c r="E38" i="12"/>
  <c r="F38" i="12"/>
  <c r="G38" i="12"/>
  <c r="I38" i="12"/>
  <c r="K38" i="12"/>
  <c r="O38" i="12"/>
  <c r="S38" i="12"/>
  <c r="U38" i="12"/>
  <c r="Y38" i="12"/>
  <c r="B39" i="12"/>
  <c r="C39" i="12"/>
  <c r="D39" i="12"/>
  <c r="E39" i="12"/>
  <c r="F39" i="12"/>
  <c r="G39" i="12"/>
  <c r="A39" i="12" s="1"/>
  <c r="H39" i="12" s="1"/>
  <c r="I39" i="12"/>
  <c r="K39" i="12"/>
  <c r="O39" i="12"/>
  <c r="S39" i="12"/>
  <c r="U39" i="12"/>
  <c r="Y39" i="12"/>
  <c r="A40" i="12"/>
  <c r="H40" i="12" s="1"/>
  <c r="B40" i="12"/>
  <c r="C40" i="12"/>
  <c r="D40" i="12"/>
  <c r="E40" i="12"/>
  <c r="F40" i="12"/>
  <c r="G40" i="12"/>
  <c r="I40" i="12"/>
  <c r="K40" i="12"/>
  <c r="O40" i="12"/>
  <c r="S40" i="12"/>
  <c r="U40" i="12"/>
  <c r="Y40" i="12"/>
  <c r="B41" i="12"/>
  <c r="C41" i="12"/>
  <c r="D41" i="12"/>
  <c r="E41" i="12"/>
  <c r="F41" i="12"/>
  <c r="G41" i="12"/>
  <c r="A41" i="12" s="1"/>
  <c r="H41" i="12" s="1"/>
  <c r="I41" i="12"/>
  <c r="K41" i="12"/>
  <c r="O41" i="12"/>
  <c r="S41" i="12"/>
  <c r="U41" i="12"/>
  <c r="Y41" i="12"/>
  <c r="A42" i="12"/>
  <c r="H42" i="12" s="1"/>
  <c r="B42" i="12"/>
  <c r="C42" i="12"/>
  <c r="D42" i="12"/>
  <c r="E42" i="12"/>
  <c r="F42" i="12"/>
  <c r="G42" i="12"/>
  <c r="I42" i="12"/>
  <c r="K42" i="12"/>
  <c r="O42" i="12"/>
  <c r="S42" i="12"/>
  <c r="U42" i="12"/>
  <c r="Y42" i="12"/>
  <c r="B43" i="12"/>
  <c r="C43" i="12"/>
  <c r="D43" i="12"/>
  <c r="E43" i="12"/>
  <c r="F43" i="12"/>
  <c r="G43" i="12"/>
  <c r="A43" i="12" s="1"/>
  <c r="H43" i="12" s="1"/>
  <c r="I43" i="12"/>
  <c r="K43" i="12"/>
  <c r="O43" i="12"/>
  <c r="S43" i="12"/>
  <c r="U43" i="12"/>
  <c r="Y43" i="12"/>
  <c r="A44" i="12"/>
  <c r="H44" i="12" s="1"/>
  <c r="B44" i="12"/>
  <c r="C44" i="12"/>
  <c r="D44" i="12"/>
  <c r="E44" i="12"/>
  <c r="F44" i="12"/>
  <c r="G44" i="12"/>
  <c r="I44" i="12"/>
  <c r="K44" i="12"/>
  <c r="O44" i="12"/>
  <c r="R44" i="12"/>
  <c r="S44" i="12"/>
  <c r="U44" i="12"/>
  <c r="Y44" i="12"/>
  <c r="B45" i="12"/>
  <c r="C45" i="12"/>
  <c r="D45" i="12"/>
  <c r="E45" i="12"/>
  <c r="F45" i="12"/>
  <c r="G45" i="12"/>
  <c r="A45" i="12" s="1"/>
  <c r="H45" i="12" s="1"/>
  <c r="I45" i="12"/>
  <c r="K45" i="12"/>
  <c r="O45" i="12"/>
  <c r="S45" i="12"/>
  <c r="U45" i="12"/>
  <c r="Y45" i="12"/>
  <c r="A46" i="12"/>
  <c r="H46" i="12" s="1"/>
  <c r="B46" i="12"/>
  <c r="C46" i="12"/>
  <c r="D46" i="12"/>
  <c r="E46" i="12"/>
  <c r="F46" i="12"/>
  <c r="G46" i="12"/>
  <c r="I46" i="12"/>
  <c r="K46" i="12"/>
  <c r="O46" i="12"/>
  <c r="S46" i="12"/>
  <c r="U46" i="12"/>
  <c r="Y46" i="12"/>
  <c r="B47" i="12"/>
  <c r="C47" i="12"/>
  <c r="D47" i="12"/>
  <c r="E47" i="12"/>
  <c r="F47" i="12"/>
  <c r="G47" i="12"/>
  <c r="A47" i="12" s="1"/>
  <c r="H47" i="12" s="1"/>
  <c r="I47" i="12"/>
  <c r="K47" i="12"/>
  <c r="O47" i="12"/>
  <c r="S47" i="12"/>
  <c r="U47" i="12"/>
  <c r="Y47" i="12"/>
  <c r="A48" i="12"/>
  <c r="H48" i="12" s="1"/>
  <c r="B48" i="12"/>
  <c r="C48" i="12"/>
  <c r="D48" i="12"/>
  <c r="E48" i="12"/>
  <c r="F48" i="12"/>
  <c r="G48" i="12"/>
  <c r="I48" i="12"/>
  <c r="K48" i="12"/>
  <c r="O48" i="12"/>
  <c r="R48" i="12"/>
  <c r="S48" i="12"/>
  <c r="U48" i="12"/>
  <c r="Y48" i="12"/>
  <c r="B49" i="12"/>
  <c r="C49" i="12"/>
  <c r="D49" i="12"/>
  <c r="E49" i="12"/>
  <c r="F49" i="12"/>
  <c r="G49" i="12"/>
  <c r="A49" i="12" s="1"/>
  <c r="H49" i="12" s="1"/>
  <c r="I49" i="12"/>
  <c r="K49" i="12"/>
  <c r="O49" i="12"/>
  <c r="S49" i="12"/>
  <c r="U49" i="12"/>
  <c r="Y49" i="12"/>
  <c r="A50" i="12"/>
  <c r="H50" i="12" s="1"/>
  <c r="B50" i="12"/>
  <c r="C50" i="12"/>
  <c r="D50" i="12"/>
  <c r="E50" i="12"/>
  <c r="F50" i="12"/>
  <c r="G50" i="12"/>
  <c r="I50" i="12"/>
  <c r="K50" i="12"/>
  <c r="O50" i="12"/>
  <c r="S50" i="12"/>
  <c r="U50" i="12"/>
  <c r="Y50" i="12"/>
  <c r="B51" i="12"/>
  <c r="C51" i="12"/>
  <c r="D51" i="12"/>
  <c r="E51" i="12"/>
  <c r="F51" i="12"/>
  <c r="G51" i="12"/>
  <c r="A51" i="12" s="1"/>
  <c r="H51" i="12" s="1"/>
  <c r="I51" i="12"/>
  <c r="K51" i="12"/>
  <c r="O51" i="12"/>
  <c r="S51" i="12"/>
  <c r="U51" i="12"/>
  <c r="Y51" i="12"/>
  <c r="A52" i="12"/>
  <c r="H52" i="12" s="1"/>
  <c r="B52" i="12"/>
  <c r="C52" i="12"/>
  <c r="D52" i="12"/>
  <c r="E52" i="12"/>
  <c r="F52" i="12"/>
  <c r="G52" i="12"/>
  <c r="I52" i="12"/>
  <c r="K52" i="12"/>
  <c r="O52" i="12"/>
  <c r="S52" i="12"/>
  <c r="U52" i="12"/>
  <c r="X52" i="12"/>
  <c r="Y52" i="12"/>
  <c r="A53" i="12"/>
  <c r="B53" i="12"/>
  <c r="C53" i="12"/>
  <c r="D53" i="12"/>
  <c r="E53" i="12"/>
  <c r="F53" i="12"/>
  <c r="G53" i="12"/>
  <c r="H53" i="12"/>
  <c r="I53" i="12"/>
  <c r="K53" i="12"/>
  <c r="N53" i="12"/>
  <c r="O53" i="12"/>
  <c r="R53" i="12"/>
  <c r="S53" i="12"/>
  <c r="U53" i="12"/>
  <c r="X53" i="12"/>
  <c r="Y53" i="12"/>
  <c r="AB53" i="12"/>
  <c r="A54" i="12"/>
  <c r="B54" i="12"/>
  <c r="C54" i="12"/>
  <c r="D54" i="12"/>
  <c r="E54" i="12"/>
  <c r="F54" i="12"/>
  <c r="G54" i="12"/>
  <c r="H54" i="12"/>
  <c r="I54" i="12"/>
  <c r="K54" i="12"/>
  <c r="N54" i="12"/>
  <c r="O54" i="12"/>
  <c r="R54" i="12"/>
  <c r="S54" i="12"/>
  <c r="U54" i="12"/>
  <c r="X54" i="12"/>
  <c r="Y54" i="12"/>
  <c r="AB54" i="12"/>
  <c r="A55" i="12"/>
  <c r="B55" i="12"/>
  <c r="C55" i="12"/>
  <c r="D55" i="12"/>
  <c r="E55" i="12"/>
  <c r="F55" i="12"/>
  <c r="G55" i="12"/>
  <c r="H55" i="12"/>
  <c r="X55" i="12" s="1"/>
  <c r="I55" i="12"/>
  <c r="K55" i="12"/>
  <c r="N55" i="12"/>
  <c r="O55" i="12"/>
  <c r="R55" i="12"/>
  <c r="S55" i="12"/>
  <c r="U55" i="12"/>
  <c r="Y55" i="12"/>
  <c r="B56" i="12"/>
  <c r="C56" i="12"/>
  <c r="D56" i="12"/>
  <c r="E56" i="12"/>
  <c r="F56" i="12"/>
  <c r="G56" i="12"/>
  <c r="A56" i="12" s="1"/>
  <c r="H56" i="12" s="1"/>
  <c r="I56" i="12"/>
  <c r="K56" i="12"/>
  <c r="N56" i="12"/>
  <c r="O56" i="12"/>
  <c r="S56" i="12"/>
  <c r="U56" i="12"/>
  <c r="Y56" i="12"/>
  <c r="B57" i="12"/>
  <c r="C57" i="12"/>
  <c r="D57" i="12"/>
  <c r="E57" i="12"/>
  <c r="F57" i="12"/>
  <c r="G57" i="12"/>
  <c r="A57" i="12" s="1"/>
  <c r="H57" i="12" s="1"/>
  <c r="I57" i="12"/>
  <c r="K57" i="12"/>
  <c r="N57" i="12"/>
  <c r="O57" i="12"/>
  <c r="R57" i="12"/>
  <c r="S57" i="12"/>
  <c r="U57" i="12"/>
  <c r="Y57" i="12"/>
  <c r="B58" i="12"/>
  <c r="C58" i="12"/>
  <c r="D58" i="12"/>
  <c r="E58" i="12"/>
  <c r="F58" i="12"/>
  <c r="G58" i="12"/>
  <c r="A58" i="12" s="1"/>
  <c r="H58" i="12" s="1"/>
  <c r="I58" i="12"/>
  <c r="K58" i="12"/>
  <c r="N58" i="12"/>
  <c r="O58" i="12"/>
  <c r="R58" i="12"/>
  <c r="S58" i="12"/>
  <c r="U58" i="12"/>
  <c r="Y58" i="12"/>
  <c r="B59" i="12"/>
  <c r="C59" i="12"/>
  <c r="D59" i="12"/>
  <c r="E59" i="12"/>
  <c r="F59" i="12"/>
  <c r="G59" i="12"/>
  <c r="A59" i="12" s="1"/>
  <c r="H59" i="12" s="1"/>
  <c r="I59" i="12"/>
  <c r="K59" i="12"/>
  <c r="N59" i="12"/>
  <c r="O59" i="12"/>
  <c r="S59" i="12"/>
  <c r="U59" i="12"/>
  <c r="Y59" i="12"/>
  <c r="B60" i="12"/>
  <c r="C60" i="12"/>
  <c r="D60" i="12"/>
  <c r="E60" i="12"/>
  <c r="F60" i="12"/>
  <c r="G60" i="12"/>
  <c r="A60" i="12" s="1"/>
  <c r="H60" i="12" s="1"/>
  <c r="I60" i="12"/>
  <c r="K60" i="12"/>
  <c r="N60" i="12"/>
  <c r="O60" i="12"/>
  <c r="S60" i="12"/>
  <c r="U60" i="12"/>
  <c r="Y60" i="12"/>
  <c r="B61" i="12"/>
  <c r="C61" i="12"/>
  <c r="D61" i="12"/>
  <c r="E61" i="12"/>
  <c r="F61" i="12"/>
  <c r="G61" i="12"/>
  <c r="A61" i="12" s="1"/>
  <c r="H61" i="12" s="1"/>
  <c r="I61" i="12"/>
  <c r="K61" i="12"/>
  <c r="N61" i="12"/>
  <c r="O61" i="12"/>
  <c r="R61" i="12"/>
  <c r="S61" i="12"/>
  <c r="U61" i="12"/>
  <c r="Y61" i="12"/>
  <c r="B62" i="12"/>
  <c r="C62" i="12"/>
  <c r="D62" i="12"/>
  <c r="E62" i="12"/>
  <c r="F62" i="12"/>
  <c r="G62" i="12"/>
  <c r="A62" i="12" s="1"/>
  <c r="H62" i="12" s="1"/>
  <c r="I62" i="12"/>
  <c r="K62" i="12"/>
  <c r="N62" i="12"/>
  <c r="O62" i="12"/>
  <c r="R62" i="12"/>
  <c r="S62" i="12"/>
  <c r="U62" i="12"/>
  <c r="Y62" i="12"/>
  <c r="B63" i="12"/>
  <c r="C63" i="12"/>
  <c r="D63" i="12"/>
  <c r="E63" i="12"/>
  <c r="F63" i="12"/>
  <c r="G63" i="12"/>
  <c r="A63" i="12" s="1"/>
  <c r="H63" i="12" s="1"/>
  <c r="I63" i="12"/>
  <c r="K63" i="12"/>
  <c r="N63" i="12"/>
  <c r="O63" i="12"/>
  <c r="S63" i="12"/>
  <c r="U63" i="12"/>
  <c r="Y63" i="12"/>
  <c r="B64" i="12"/>
  <c r="C64" i="12"/>
  <c r="D64" i="12"/>
  <c r="E64" i="12"/>
  <c r="F64" i="12"/>
  <c r="G64" i="12"/>
  <c r="A64" i="12" s="1"/>
  <c r="H64" i="12" s="1"/>
  <c r="I64" i="12"/>
  <c r="K64" i="12"/>
  <c r="N64" i="12"/>
  <c r="O64" i="12"/>
  <c r="S64" i="12"/>
  <c r="U64" i="12"/>
  <c r="Y64" i="12"/>
  <c r="B65" i="12"/>
  <c r="C65" i="12"/>
  <c r="D65" i="12"/>
  <c r="E65" i="12"/>
  <c r="F65" i="12"/>
  <c r="G65" i="12"/>
  <c r="A65" i="12" s="1"/>
  <c r="H65" i="12" s="1"/>
  <c r="I65" i="12"/>
  <c r="K65" i="12"/>
  <c r="N65" i="12"/>
  <c r="O65" i="12"/>
  <c r="R65" i="12"/>
  <c r="S65" i="12"/>
  <c r="U65" i="12"/>
  <c r="Y65" i="12"/>
  <c r="B66" i="12"/>
  <c r="C66" i="12"/>
  <c r="D66" i="12"/>
  <c r="E66" i="12"/>
  <c r="F66" i="12"/>
  <c r="G66" i="12"/>
  <c r="A66" i="12" s="1"/>
  <c r="H66" i="12" s="1"/>
  <c r="I66" i="12"/>
  <c r="K66" i="12"/>
  <c r="N66" i="12"/>
  <c r="O66" i="12"/>
  <c r="R66" i="12"/>
  <c r="S66" i="12"/>
  <c r="U66" i="12"/>
  <c r="Y66" i="12"/>
  <c r="B67" i="12"/>
  <c r="C67" i="12"/>
  <c r="D67" i="12"/>
  <c r="E67" i="12"/>
  <c r="F67" i="12"/>
  <c r="G67" i="12"/>
  <c r="A67" i="12" s="1"/>
  <c r="H67" i="12" s="1"/>
  <c r="I67" i="12"/>
  <c r="K67" i="12"/>
  <c r="O67" i="12"/>
  <c r="R67" i="12"/>
  <c r="S67" i="12"/>
  <c r="U67" i="12"/>
  <c r="Y67" i="12"/>
  <c r="A68" i="12"/>
  <c r="H68" i="12" s="1"/>
  <c r="B68" i="12"/>
  <c r="C68" i="12"/>
  <c r="D68" i="12"/>
  <c r="E68" i="12"/>
  <c r="F68" i="12"/>
  <c r="G68" i="12"/>
  <c r="I68" i="12"/>
  <c r="K68" i="12"/>
  <c r="O68" i="12"/>
  <c r="S68" i="12"/>
  <c r="U68" i="12"/>
  <c r="Y68" i="12"/>
  <c r="B69" i="12"/>
  <c r="C69" i="12"/>
  <c r="D69" i="12"/>
  <c r="E69" i="12"/>
  <c r="F69" i="12"/>
  <c r="G69" i="12"/>
  <c r="A69" i="12" s="1"/>
  <c r="H69" i="12" s="1"/>
  <c r="I69" i="12"/>
  <c r="K69" i="12"/>
  <c r="O69" i="12"/>
  <c r="R69" i="12"/>
  <c r="S69" i="12"/>
  <c r="U69" i="12"/>
  <c r="Y69" i="12"/>
  <c r="A70" i="12"/>
  <c r="H70" i="12" s="1"/>
  <c r="B70" i="12"/>
  <c r="C70" i="12"/>
  <c r="D70" i="12"/>
  <c r="E70" i="12"/>
  <c r="F70" i="12"/>
  <c r="G70" i="12"/>
  <c r="I70" i="12"/>
  <c r="K70" i="12"/>
  <c r="O70" i="12"/>
  <c r="S70" i="12"/>
  <c r="U70" i="12"/>
  <c r="Y70" i="12"/>
  <c r="B71" i="12"/>
  <c r="C71" i="12"/>
  <c r="D71" i="12"/>
  <c r="E71" i="12"/>
  <c r="F71" i="12"/>
  <c r="G71" i="12"/>
  <c r="A71" i="12" s="1"/>
  <c r="H71" i="12" s="1"/>
  <c r="I71" i="12"/>
  <c r="K71" i="12"/>
  <c r="O71" i="12"/>
  <c r="R71" i="12"/>
  <c r="S71" i="12"/>
  <c r="U71" i="12"/>
  <c r="Y71" i="12"/>
  <c r="A72" i="12"/>
  <c r="H72" i="12" s="1"/>
  <c r="B72" i="12"/>
  <c r="C72" i="12"/>
  <c r="D72" i="12"/>
  <c r="E72" i="12"/>
  <c r="F72" i="12"/>
  <c r="G72" i="12"/>
  <c r="I72" i="12"/>
  <c r="K72" i="12"/>
  <c r="N72" i="12"/>
  <c r="O72" i="12"/>
  <c r="S72" i="12"/>
  <c r="U72" i="12"/>
  <c r="Y72" i="12"/>
  <c r="B73" i="12"/>
  <c r="C73" i="12"/>
  <c r="D73" i="12"/>
  <c r="E73" i="12"/>
  <c r="F73" i="12"/>
  <c r="G73" i="12"/>
  <c r="A73" i="12" s="1"/>
  <c r="H73" i="12" s="1"/>
  <c r="I73" i="12"/>
  <c r="K73" i="12"/>
  <c r="O73" i="12"/>
  <c r="S73" i="12"/>
  <c r="U73" i="12"/>
  <c r="Y73" i="12"/>
  <c r="A74" i="12"/>
  <c r="H74" i="12" s="1"/>
  <c r="B74" i="12"/>
  <c r="C74" i="12"/>
  <c r="D74" i="12"/>
  <c r="E74" i="12"/>
  <c r="F74" i="12"/>
  <c r="G74" i="12"/>
  <c r="I74" i="12"/>
  <c r="K74" i="12"/>
  <c r="N74" i="12"/>
  <c r="O74" i="12"/>
  <c r="S74" i="12"/>
  <c r="U74" i="12"/>
  <c r="Y74" i="12"/>
  <c r="B75" i="12"/>
  <c r="C75" i="12"/>
  <c r="D75" i="12"/>
  <c r="E75" i="12"/>
  <c r="F75" i="12"/>
  <c r="G75" i="12"/>
  <c r="A75" i="12" s="1"/>
  <c r="H75" i="12" s="1"/>
  <c r="I75" i="12"/>
  <c r="K75" i="12"/>
  <c r="O75" i="12"/>
  <c r="R75" i="12"/>
  <c r="S75" i="12"/>
  <c r="U75" i="12"/>
  <c r="Y75" i="12"/>
  <c r="A76" i="12"/>
  <c r="H76" i="12" s="1"/>
  <c r="B76" i="12"/>
  <c r="C76" i="12"/>
  <c r="D76" i="12"/>
  <c r="E76" i="12"/>
  <c r="F76" i="12"/>
  <c r="G76" i="12"/>
  <c r="I76" i="12"/>
  <c r="K76" i="12"/>
  <c r="O76" i="12"/>
  <c r="S76" i="12"/>
  <c r="U76" i="12"/>
  <c r="Y76" i="12"/>
  <c r="B77" i="12"/>
  <c r="C77" i="12"/>
  <c r="D77" i="12"/>
  <c r="E77" i="12"/>
  <c r="F77" i="12"/>
  <c r="G77" i="12"/>
  <c r="A77" i="12" s="1"/>
  <c r="H77" i="12" s="1"/>
  <c r="I77" i="12"/>
  <c r="K77" i="12"/>
  <c r="O77" i="12"/>
  <c r="R77" i="12"/>
  <c r="S77" i="12"/>
  <c r="U77" i="12"/>
  <c r="Y77" i="12"/>
  <c r="A78" i="12"/>
  <c r="H78" i="12" s="1"/>
  <c r="B78" i="12"/>
  <c r="C78" i="12"/>
  <c r="D78" i="12"/>
  <c r="E78" i="12"/>
  <c r="F78" i="12"/>
  <c r="G78" i="12"/>
  <c r="I78" i="12"/>
  <c r="K78" i="12"/>
  <c r="O78" i="12"/>
  <c r="S78" i="12"/>
  <c r="U78" i="12"/>
  <c r="Y78" i="12"/>
  <c r="B79" i="12"/>
  <c r="C79" i="12"/>
  <c r="D79" i="12"/>
  <c r="E79" i="12"/>
  <c r="F79" i="12"/>
  <c r="G79" i="12"/>
  <c r="A79" i="12" s="1"/>
  <c r="H79" i="12" s="1"/>
  <c r="I79" i="12"/>
  <c r="K79" i="12"/>
  <c r="O79" i="12"/>
  <c r="R79" i="12"/>
  <c r="S79" i="12"/>
  <c r="U79" i="12"/>
  <c r="Y79" i="12"/>
  <c r="A80" i="12"/>
  <c r="H80" i="12" s="1"/>
  <c r="B80" i="12"/>
  <c r="C80" i="12"/>
  <c r="D80" i="12"/>
  <c r="E80" i="12"/>
  <c r="F80" i="12"/>
  <c r="G80" i="12"/>
  <c r="I80" i="12"/>
  <c r="K80" i="12"/>
  <c r="N80" i="12"/>
  <c r="O80" i="12"/>
  <c r="S80" i="12"/>
  <c r="U80" i="12"/>
  <c r="Y80" i="12"/>
  <c r="B81" i="12"/>
  <c r="C81" i="12"/>
  <c r="D81" i="12"/>
  <c r="E81" i="12"/>
  <c r="F81" i="12"/>
  <c r="G81" i="12"/>
  <c r="A81" i="12" s="1"/>
  <c r="H81" i="12" s="1"/>
  <c r="I81" i="12"/>
  <c r="K81" i="12"/>
  <c r="O81" i="12"/>
  <c r="S81" i="12"/>
  <c r="U81" i="12"/>
  <c r="Y81" i="12"/>
  <c r="A82" i="12"/>
  <c r="H82" i="12" s="1"/>
  <c r="B82" i="12"/>
  <c r="C82" i="12"/>
  <c r="D82" i="12"/>
  <c r="E82" i="12"/>
  <c r="F82" i="12"/>
  <c r="G82" i="12"/>
  <c r="I82" i="12"/>
  <c r="K82" i="12"/>
  <c r="N82" i="12"/>
  <c r="O82" i="12"/>
  <c r="S82" i="12"/>
  <c r="U82" i="12"/>
  <c r="Y82" i="12"/>
  <c r="B83" i="12"/>
  <c r="C83" i="12"/>
  <c r="D83" i="12"/>
  <c r="E83" i="12"/>
  <c r="F83" i="12"/>
  <c r="G83" i="12"/>
  <c r="A83" i="12" s="1"/>
  <c r="H83" i="12" s="1"/>
  <c r="I83" i="12"/>
  <c r="K83" i="12"/>
  <c r="O83" i="12"/>
  <c r="R83" i="12"/>
  <c r="S83" i="12"/>
  <c r="U83" i="12"/>
  <c r="Y83" i="12"/>
  <c r="A84" i="12"/>
  <c r="H84" i="12" s="1"/>
  <c r="B84" i="12"/>
  <c r="C84" i="12"/>
  <c r="D84" i="12"/>
  <c r="E84" i="12"/>
  <c r="F84" i="12"/>
  <c r="G84" i="12"/>
  <c r="I84" i="12"/>
  <c r="K84" i="12"/>
  <c r="O84" i="12"/>
  <c r="S84" i="12"/>
  <c r="U84" i="12"/>
  <c r="Y84" i="12"/>
  <c r="B85" i="12"/>
  <c r="C85" i="12"/>
  <c r="D85" i="12"/>
  <c r="E85" i="12"/>
  <c r="F85" i="12"/>
  <c r="G85" i="12"/>
  <c r="A85" i="12" s="1"/>
  <c r="H85" i="12" s="1"/>
  <c r="I85" i="12"/>
  <c r="K85" i="12"/>
  <c r="O85" i="12"/>
  <c r="R85" i="12"/>
  <c r="S85" i="12"/>
  <c r="U85" i="12"/>
  <c r="Y85" i="12"/>
  <c r="A86" i="12"/>
  <c r="H86" i="12" s="1"/>
  <c r="B86" i="12"/>
  <c r="C86" i="12"/>
  <c r="D86" i="12"/>
  <c r="E86" i="12"/>
  <c r="F86" i="12"/>
  <c r="G86" i="12"/>
  <c r="I86" i="12"/>
  <c r="K86" i="12"/>
  <c r="O86" i="12"/>
  <c r="S86" i="12"/>
  <c r="U86" i="12"/>
  <c r="Y86" i="12"/>
  <c r="B87" i="12"/>
  <c r="C87" i="12"/>
  <c r="D87" i="12"/>
  <c r="E87" i="12"/>
  <c r="F87" i="12"/>
  <c r="G87" i="12"/>
  <c r="A87" i="12" s="1"/>
  <c r="H87" i="12" s="1"/>
  <c r="I87" i="12"/>
  <c r="K87" i="12"/>
  <c r="O87" i="12"/>
  <c r="R87" i="12"/>
  <c r="S87" i="12"/>
  <c r="U87" i="12"/>
  <c r="Y87" i="12"/>
  <c r="A88" i="12"/>
  <c r="H88" i="12" s="1"/>
  <c r="B88" i="12"/>
  <c r="C88" i="12"/>
  <c r="D88" i="12"/>
  <c r="E88" i="12"/>
  <c r="F88" i="12"/>
  <c r="G88" i="12"/>
  <c r="I88" i="12"/>
  <c r="K88" i="12"/>
  <c r="N88" i="12"/>
  <c r="O88" i="12"/>
  <c r="S88" i="12"/>
  <c r="U88" i="12"/>
  <c r="Y88" i="12"/>
  <c r="B89" i="12"/>
  <c r="C89" i="12"/>
  <c r="D89" i="12"/>
  <c r="E89" i="12"/>
  <c r="F89" i="12"/>
  <c r="G89" i="12"/>
  <c r="A89" i="12" s="1"/>
  <c r="H89" i="12" s="1"/>
  <c r="I89" i="12"/>
  <c r="K89" i="12"/>
  <c r="O89" i="12"/>
  <c r="S89" i="12"/>
  <c r="U89" i="12"/>
  <c r="Y89" i="12"/>
  <c r="A90" i="12"/>
  <c r="H90" i="12" s="1"/>
  <c r="B90" i="12"/>
  <c r="C90" i="12"/>
  <c r="D90" i="12"/>
  <c r="E90" i="12"/>
  <c r="F90" i="12"/>
  <c r="G90" i="12"/>
  <c r="I90" i="12"/>
  <c r="K90" i="12"/>
  <c r="N90" i="12"/>
  <c r="O90" i="12"/>
  <c r="S90" i="12"/>
  <c r="U90" i="12"/>
  <c r="Y90" i="12"/>
  <c r="B91" i="12"/>
  <c r="C91" i="12"/>
  <c r="D91" i="12"/>
  <c r="E91" i="12"/>
  <c r="F91" i="12"/>
  <c r="G91" i="12"/>
  <c r="A91" i="12" s="1"/>
  <c r="H91" i="12" s="1"/>
  <c r="I91" i="12"/>
  <c r="K91" i="12"/>
  <c r="O91" i="12"/>
  <c r="R91" i="12"/>
  <c r="S91" i="12"/>
  <c r="U91" i="12"/>
  <c r="Y91" i="12"/>
  <c r="A92" i="12"/>
  <c r="B92" i="12"/>
  <c r="C92" i="12"/>
  <c r="D92" i="12"/>
  <c r="E92" i="12"/>
  <c r="F92" i="12"/>
  <c r="G92" i="12"/>
  <c r="H92" i="12"/>
  <c r="I92" i="12"/>
  <c r="K92" i="12"/>
  <c r="O92" i="12"/>
  <c r="S92" i="12"/>
  <c r="U92" i="12"/>
  <c r="Y92" i="12"/>
  <c r="A93" i="12"/>
  <c r="B93" i="12"/>
  <c r="C93" i="12"/>
  <c r="D93" i="12"/>
  <c r="E93" i="12"/>
  <c r="F93" i="12"/>
  <c r="G93" i="12"/>
  <c r="H93" i="12"/>
  <c r="AB93" i="12" s="1"/>
  <c r="I93" i="12"/>
  <c r="K93" i="12"/>
  <c r="O93" i="12"/>
  <c r="S93" i="12"/>
  <c r="U93" i="12"/>
  <c r="X93" i="12"/>
  <c r="Y93" i="12"/>
  <c r="A94" i="12"/>
  <c r="B94" i="12"/>
  <c r="C94" i="12"/>
  <c r="D94" i="12"/>
  <c r="E94" i="12"/>
  <c r="F94" i="12"/>
  <c r="G94" i="12"/>
  <c r="H94" i="12"/>
  <c r="I94" i="12"/>
  <c r="K94" i="12"/>
  <c r="O94" i="12"/>
  <c r="S94" i="12"/>
  <c r="U94" i="12"/>
  <c r="X94" i="12"/>
  <c r="Y94" i="12"/>
  <c r="A95" i="12"/>
  <c r="H95" i="12" s="1"/>
  <c r="AB95" i="12" s="1"/>
  <c r="B95" i="12"/>
  <c r="C95" i="12"/>
  <c r="D95" i="12"/>
  <c r="E95" i="12"/>
  <c r="F95" i="12"/>
  <c r="G95" i="12"/>
  <c r="I95" i="12"/>
  <c r="K95" i="12"/>
  <c r="O95" i="12"/>
  <c r="S95" i="12"/>
  <c r="U95" i="12"/>
  <c r="Y95" i="12"/>
  <c r="A96" i="12"/>
  <c r="B96" i="12"/>
  <c r="C96" i="12"/>
  <c r="D96" i="12"/>
  <c r="E96" i="12"/>
  <c r="F96" i="12"/>
  <c r="G96" i="12"/>
  <c r="H96" i="12"/>
  <c r="I96" i="12"/>
  <c r="K96" i="12"/>
  <c r="O96" i="12"/>
  <c r="S96" i="12"/>
  <c r="U96" i="12"/>
  <c r="Y96" i="12"/>
  <c r="A97" i="12"/>
  <c r="B97" i="12"/>
  <c r="C97" i="12"/>
  <c r="D97" i="12"/>
  <c r="E97" i="12"/>
  <c r="F97" i="12"/>
  <c r="G97" i="12"/>
  <c r="H97" i="12"/>
  <c r="AB97" i="12" s="1"/>
  <c r="I97" i="12"/>
  <c r="K97" i="12"/>
  <c r="O97" i="12"/>
  <c r="S97" i="12"/>
  <c r="U97" i="12"/>
  <c r="X97" i="12"/>
  <c r="Y97" i="12"/>
  <c r="A98" i="12"/>
  <c r="B98" i="12"/>
  <c r="C98" i="12"/>
  <c r="D98" i="12"/>
  <c r="E98" i="12"/>
  <c r="F98" i="12"/>
  <c r="G98" i="12"/>
  <c r="H98" i="12"/>
  <c r="I98" i="12"/>
  <c r="K98" i="12"/>
  <c r="O98" i="12"/>
  <c r="S98" i="12"/>
  <c r="U98" i="12"/>
  <c r="X98" i="12"/>
  <c r="Y98" i="12"/>
  <c r="A99" i="12"/>
  <c r="H99" i="12" s="1"/>
  <c r="B99" i="12"/>
  <c r="C99" i="12"/>
  <c r="D99" i="12"/>
  <c r="E99" i="12"/>
  <c r="F99" i="12"/>
  <c r="G99" i="12"/>
  <c r="I99" i="12"/>
  <c r="K99" i="12"/>
  <c r="O99" i="12"/>
  <c r="S99" i="12"/>
  <c r="U99" i="12"/>
  <c r="Y99" i="12"/>
  <c r="A100" i="12"/>
  <c r="B100" i="12"/>
  <c r="C100" i="12"/>
  <c r="D100" i="12"/>
  <c r="E100" i="12"/>
  <c r="F100" i="12"/>
  <c r="G100" i="12"/>
  <c r="H100" i="12"/>
  <c r="I100" i="12"/>
  <c r="K100" i="12"/>
  <c r="O100" i="12"/>
  <c r="S100" i="12"/>
  <c r="U100" i="12"/>
  <c r="Y100" i="12"/>
  <c r="A101" i="12"/>
  <c r="B101" i="12"/>
  <c r="C101" i="12"/>
  <c r="D101" i="12"/>
  <c r="E101" i="12"/>
  <c r="F101" i="12"/>
  <c r="G101" i="12"/>
  <c r="H101" i="12"/>
  <c r="AB101" i="12" s="1"/>
  <c r="I101" i="12"/>
  <c r="K101" i="12"/>
  <c r="O101" i="12"/>
  <c r="S101" i="12"/>
  <c r="U101" i="12"/>
  <c r="X101" i="12"/>
  <c r="Y101" i="12"/>
  <c r="A102" i="12"/>
  <c r="B102" i="12"/>
  <c r="C102" i="12"/>
  <c r="D102" i="12"/>
  <c r="E102" i="12"/>
  <c r="F102" i="12"/>
  <c r="G102" i="12"/>
  <c r="H102" i="12"/>
  <c r="I102" i="12"/>
  <c r="K102" i="12"/>
  <c r="O102" i="12"/>
  <c r="S102" i="12"/>
  <c r="U102" i="12"/>
  <c r="X102" i="12"/>
  <c r="Y102" i="12"/>
  <c r="A103" i="12"/>
  <c r="H103" i="12" s="1"/>
  <c r="B103" i="12"/>
  <c r="C103" i="12"/>
  <c r="D103" i="12"/>
  <c r="E103" i="12"/>
  <c r="F103" i="12"/>
  <c r="G103" i="12"/>
  <c r="I103" i="12"/>
  <c r="K103" i="12"/>
  <c r="O103" i="12"/>
  <c r="S103" i="12"/>
  <c r="U103" i="12"/>
  <c r="Y103" i="12"/>
  <c r="AB103" i="12"/>
  <c r="A104" i="12"/>
  <c r="B104" i="12"/>
  <c r="C104" i="12"/>
  <c r="D104" i="12"/>
  <c r="E104" i="12"/>
  <c r="F104" i="12"/>
  <c r="G104" i="12"/>
  <c r="H104" i="12"/>
  <c r="I104" i="12"/>
  <c r="K104" i="12"/>
  <c r="O104" i="12"/>
  <c r="S104" i="12"/>
  <c r="U104" i="12"/>
  <c r="Y104" i="12"/>
  <c r="A105" i="12"/>
  <c r="B105" i="12"/>
  <c r="C105" i="12"/>
  <c r="D105" i="12"/>
  <c r="E105" i="12"/>
  <c r="F105" i="12"/>
  <c r="G105" i="12"/>
  <c r="H105" i="12"/>
  <c r="AB105" i="12" s="1"/>
  <c r="I105" i="12"/>
  <c r="K105" i="12"/>
  <c r="O105" i="12"/>
  <c r="S105" i="12"/>
  <c r="U105" i="12"/>
  <c r="X105" i="12"/>
  <c r="Y105" i="12"/>
  <c r="A106" i="12"/>
  <c r="B106" i="12"/>
  <c r="C106" i="12"/>
  <c r="D106" i="12"/>
  <c r="E106" i="12"/>
  <c r="F106" i="12"/>
  <c r="G106" i="12"/>
  <c r="H106" i="12"/>
  <c r="I106" i="12"/>
  <c r="K106" i="12"/>
  <c r="O106" i="12"/>
  <c r="S106" i="12"/>
  <c r="U106" i="12"/>
  <c r="X106" i="12"/>
  <c r="Y106" i="12"/>
  <c r="A107" i="12"/>
  <c r="H107" i="12" s="1"/>
  <c r="B107" i="12"/>
  <c r="C107" i="12"/>
  <c r="D107" i="12"/>
  <c r="E107" i="12"/>
  <c r="F107" i="12"/>
  <c r="G107" i="12"/>
  <c r="I107" i="12"/>
  <c r="K107" i="12"/>
  <c r="O107" i="12"/>
  <c r="S107" i="12"/>
  <c r="U107" i="12"/>
  <c r="Y107" i="12"/>
  <c r="A108" i="12"/>
  <c r="B108" i="12"/>
  <c r="C108" i="12"/>
  <c r="D108" i="12"/>
  <c r="E108" i="12"/>
  <c r="F108" i="12"/>
  <c r="G108" i="12"/>
  <c r="H108" i="12"/>
  <c r="I108" i="12"/>
  <c r="K108" i="12"/>
  <c r="O108" i="12"/>
  <c r="S108" i="12"/>
  <c r="U108" i="12"/>
  <c r="Y108" i="12"/>
  <c r="A109" i="12"/>
  <c r="B109" i="12"/>
  <c r="C109" i="12"/>
  <c r="D109" i="12"/>
  <c r="E109" i="12"/>
  <c r="F109" i="12"/>
  <c r="G109" i="12"/>
  <c r="H109" i="12"/>
  <c r="AB109" i="12" s="1"/>
  <c r="I109" i="12"/>
  <c r="K109" i="12"/>
  <c r="O109" i="12"/>
  <c r="S109" i="12"/>
  <c r="U109" i="12"/>
  <c r="X109" i="12"/>
  <c r="Y109" i="12"/>
  <c r="A110" i="12"/>
  <c r="B110" i="12"/>
  <c r="C110" i="12"/>
  <c r="D110" i="12"/>
  <c r="E110" i="12"/>
  <c r="F110" i="12"/>
  <c r="G110" i="12"/>
  <c r="H110" i="12"/>
  <c r="I110" i="12"/>
  <c r="K110" i="12"/>
  <c r="O110" i="12"/>
  <c r="S110" i="12"/>
  <c r="U110" i="12"/>
  <c r="X110" i="12"/>
  <c r="Y110" i="12"/>
  <c r="A111" i="12"/>
  <c r="H111" i="12" s="1"/>
  <c r="AB111" i="12" s="1"/>
  <c r="B111" i="12"/>
  <c r="C111" i="12"/>
  <c r="D111" i="12"/>
  <c r="E111" i="12"/>
  <c r="F111" i="12"/>
  <c r="G111" i="12"/>
  <c r="I111" i="12"/>
  <c r="K111" i="12"/>
  <c r="O111" i="12"/>
  <c r="S111" i="12"/>
  <c r="U111" i="12"/>
  <c r="Y111" i="12"/>
  <c r="A112" i="12"/>
  <c r="B112" i="12"/>
  <c r="C112" i="12"/>
  <c r="D112" i="12"/>
  <c r="E112" i="12"/>
  <c r="F112" i="12"/>
  <c r="G112" i="12"/>
  <c r="H112" i="12"/>
  <c r="I112" i="12"/>
  <c r="K112" i="12"/>
  <c r="O112" i="12"/>
  <c r="S112" i="12"/>
  <c r="U112" i="12"/>
  <c r="Y112" i="12"/>
  <c r="A113" i="12"/>
  <c r="B113" i="12"/>
  <c r="C113" i="12"/>
  <c r="D113" i="12"/>
  <c r="E113" i="12"/>
  <c r="F113" i="12"/>
  <c r="G113" i="12"/>
  <c r="H113" i="12"/>
  <c r="AB113" i="12" s="1"/>
  <c r="I113" i="12"/>
  <c r="K113" i="12"/>
  <c r="O113" i="12"/>
  <c r="S113" i="12"/>
  <c r="U113" i="12"/>
  <c r="X113" i="12"/>
  <c r="Y113" i="12"/>
  <c r="A114" i="12"/>
  <c r="B114" i="12"/>
  <c r="C114" i="12"/>
  <c r="D114" i="12"/>
  <c r="E114" i="12"/>
  <c r="F114" i="12"/>
  <c r="G114" i="12"/>
  <c r="H114" i="12"/>
  <c r="I114" i="12"/>
  <c r="K114" i="12"/>
  <c r="O114" i="12"/>
  <c r="S114" i="12"/>
  <c r="U114" i="12"/>
  <c r="X114" i="12"/>
  <c r="Y114" i="12"/>
  <c r="AB114" i="12"/>
  <c r="B115" i="12"/>
  <c r="C115" i="12"/>
  <c r="D115" i="12"/>
  <c r="E115" i="12"/>
  <c r="F115" i="12"/>
  <c r="G115" i="12"/>
  <c r="A115" i="12" s="1"/>
  <c r="H115" i="12" s="1"/>
  <c r="AB115" i="12" s="1"/>
  <c r="I115" i="12"/>
  <c r="K115" i="12"/>
  <c r="O115" i="12"/>
  <c r="S115" i="12"/>
  <c r="U115" i="12"/>
  <c r="Y115" i="12"/>
  <c r="A116" i="12"/>
  <c r="B116" i="12"/>
  <c r="C116" i="12"/>
  <c r="D116" i="12"/>
  <c r="E116" i="12"/>
  <c r="F116" i="12"/>
  <c r="G116" i="12"/>
  <c r="H116" i="12"/>
  <c r="I116" i="12"/>
  <c r="K116" i="12"/>
  <c r="O116" i="12"/>
  <c r="S116" i="12"/>
  <c r="U116" i="12"/>
  <c r="X116" i="12"/>
  <c r="Y116" i="12"/>
  <c r="A117" i="12"/>
  <c r="H117" i="12" s="1"/>
  <c r="B117" i="12"/>
  <c r="C117" i="12"/>
  <c r="D117" i="12"/>
  <c r="E117" i="12"/>
  <c r="F117" i="12"/>
  <c r="G117" i="12"/>
  <c r="I117" i="12"/>
  <c r="K117" i="12"/>
  <c r="O117" i="12"/>
  <c r="S117" i="12"/>
  <c r="U117" i="12"/>
  <c r="Y117" i="12"/>
  <c r="B118" i="12"/>
  <c r="C118" i="12"/>
  <c r="D118" i="12"/>
  <c r="E118" i="12"/>
  <c r="F118" i="12"/>
  <c r="G118" i="12"/>
  <c r="A118" i="12" s="1"/>
  <c r="H118" i="12" s="1"/>
  <c r="I118" i="12"/>
  <c r="K118" i="12"/>
  <c r="O118" i="12"/>
  <c r="S118" i="12"/>
  <c r="U118" i="12"/>
  <c r="Y118" i="12"/>
  <c r="B119" i="12"/>
  <c r="C119" i="12"/>
  <c r="D119" i="12"/>
  <c r="E119" i="12"/>
  <c r="F119" i="12"/>
  <c r="G119" i="12"/>
  <c r="A119" i="12" s="1"/>
  <c r="H119" i="12" s="1"/>
  <c r="AB119" i="12" s="1"/>
  <c r="I119" i="12"/>
  <c r="K119" i="12"/>
  <c r="O119" i="12"/>
  <c r="S119" i="12"/>
  <c r="U119" i="12"/>
  <c r="Y119" i="12"/>
  <c r="A120" i="12"/>
  <c r="B120" i="12"/>
  <c r="C120" i="12"/>
  <c r="D120" i="12"/>
  <c r="E120" i="12"/>
  <c r="F120" i="12"/>
  <c r="G120" i="12"/>
  <c r="H120" i="12"/>
  <c r="I120" i="12"/>
  <c r="K120" i="12"/>
  <c r="O120" i="12"/>
  <c r="S120" i="12"/>
  <c r="U120" i="12"/>
  <c r="X120" i="12"/>
  <c r="Y120" i="12"/>
  <c r="A121" i="12"/>
  <c r="H121" i="12" s="1"/>
  <c r="B121" i="12"/>
  <c r="C121" i="12"/>
  <c r="D121" i="12"/>
  <c r="E121" i="12"/>
  <c r="F121" i="12"/>
  <c r="G121" i="12"/>
  <c r="I121" i="12"/>
  <c r="K121" i="12"/>
  <c r="O121" i="12"/>
  <c r="S121" i="12"/>
  <c r="U121" i="12"/>
  <c r="Y121" i="12"/>
  <c r="B122" i="12"/>
  <c r="C122" i="12"/>
  <c r="D122" i="12"/>
  <c r="E122" i="12"/>
  <c r="F122" i="12"/>
  <c r="G122" i="12"/>
  <c r="A122" i="12" s="1"/>
  <c r="H122" i="12" s="1"/>
  <c r="I122" i="12"/>
  <c r="K122" i="12"/>
  <c r="O122" i="12"/>
  <c r="S122" i="12"/>
  <c r="U122" i="12"/>
  <c r="Y122" i="12"/>
  <c r="B123" i="12"/>
  <c r="C123" i="12"/>
  <c r="D123" i="12"/>
  <c r="E123" i="12"/>
  <c r="F123" i="12"/>
  <c r="G123" i="12"/>
  <c r="A123" i="12" s="1"/>
  <c r="H123" i="12" s="1"/>
  <c r="AB123" i="12" s="1"/>
  <c r="I123" i="12"/>
  <c r="K123" i="12"/>
  <c r="O123" i="12"/>
  <c r="S123" i="12"/>
  <c r="U123" i="12"/>
  <c r="Y123" i="12"/>
  <c r="A124" i="12"/>
  <c r="B124" i="12"/>
  <c r="C124" i="12"/>
  <c r="D124" i="12"/>
  <c r="E124" i="12"/>
  <c r="F124" i="12"/>
  <c r="G124" i="12"/>
  <c r="H124" i="12"/>
  <c r="I124" i="12"/>
  <c r="K124" i="12"/>
  <c r="O124" i="12"/>
  <c r="S124" i="12"/>
  <c r="U124" i="12"/>
  <c r="X124" i="12"/>
  <c r="Y124" i="12"/>
  <c r="A125" i="12"/>
  <c r="H125" i="12" s="1"/>
  <c r="B125" i="12"/>
  <c r="C125" i="12"/>
  <c r="D125" i="12"/>
  <c r="E125" i="12"/>
  <c r="F125" i="12"/>
  <c r="G125" i="12"/>
  <c r="I125" i="12"/>
  <c r="K125" i="12"/>
  <c r="O125" i="12"/>
  <c r="S125" i="12"/>
  <c r="U125" i="12"/>
  <c r="Y125" i="12"/>
  <c r="B126" i="12"/>
  <c r="C126" i="12"/>
  <c r="D126" i="12"/>
  <c r="E126" i="12"/>
  <c r="F126" i="12"/>
  <c r="G126" i="12"/>
  <c r="A126" i="12" s="1"/>
  <c r="H126" i="12" s="1"/>
  <c r="I126" i="12"/>
  <c r="K126" i="12"/>
  <c r="O126" i="12"/>
  <c r="S126" i="12"/>
  <c r="U126" i="12"/>
  <c r="Y126" i="12"/>
  <c r="B127" i="12"/>
  <c r="C127" i="12"/>
  <c r="D127" i="12"/>
  <c r="E127" i="12"/>
  <c r="F127" i="12"/>
  <c r="G127" i="12"/>
  <c r="A127" i="12" s="1"/>
  <c r="H127" i="12" s="1"/>
  <c r="AB127" i="12" s="1"/>
  <c r="I127" i="12"/>
  <c r="K127" i="12"/>
  <c r="O127" i="12"/>
  <c r="S127" i="12"/>
  <c r="U127" i="12"/>
  <c r="Y127" i="12"/>
  <c r="A128" i="12"/>
  <c r="B128" i="12"/>
  <c r="C128" i="12"/>
  <c r="D128" i="12"/>
  <c r="E128" i="12"/>
  <c r="F128" i="12"/>
  <c r="G128" i="12"/>
  <c r="H128" i="12"/>
  <c r="I128" i="12"/>
  <c r="K128" i="12"/>
  <c r="O128" i="12"/>
  <c r="S128" i="12"/>
  <c r="U128" i="12"/>
  <c r="X128" i="12"/>
  <c r="Y128" i="12"/>
  <c r="A129" i="12"/>
  <c r="H129" i="12" s="1"/>
  <c r="B129" i="12"/>
  <c r="C129" i="12"/>
  <c r="D129" i="12"/>
  <c r="E129" i="12"/>
  <c r="F129" i="12"/>
  <c r="G129" i="12"/>
  <c r="I129" i="12"/>
  <c r="K129" i="12"/>
  <c r="O129" i="12"/>
  <c r="S129" i="12"/>
  <c r="U129" i="12"/>
  <c r="Y129" i="12"/>
  <c r="B130" i="12"/>
  <c r="C130" i="12"/>
  <c r="D130" i="12"/>
  <c r="E130" i="12"/>
  <c r="F130" i="12"/>
  <c r="G130" i="12"/>
  <c r="A130" i="12" s="1"/>
  <c r="H130" i="12" s="1"/>
  <c r="I130" i="12"/>
  <c r="K130" i="12"/>
  <c r="O130" i="12"/>
  <c r="S130" i="12"/>
  <c r="U130" i="12"/>
  <c r="Y130" i="12"/>
  <c r="AB130" i="12"/>
  <c r="B131" i="12"/>
  <c r="C131" i="12"/>
  <c r="D131" i="12"/>
  <c r="E131" i="12"/>
  <c r="F131" i="12"/>
  <c r="G131" i="12"/>
  <c r="A131" i="12" s="1"/>
  <c r="H131" i="12"/>
  <c r="I131" i="12"/>
  <c r="K131" i="12"/>
  <c r="O131" i="12"/>
  <c r="S131" i="12"/>
  <c r="U131" i="12"/>
  <c r="X131" i="12"/>
  <c r="Y131" i="12"/>
  <c r="AB131" i="12"/>
  <c r="A132" i="12"/>
  <c r="H132" i="12" s="1"/>
  <c r="B132" i="12"/>
  <c r="C132" i="12"/>
  <c r="D132" i="12"/>
  <c r="E132" i="12"/>
  <c r="F132" i="12"/>
  <c r="G132" i="12"/>
  <c r="I132" i="12"/>
  <c r="K132" i="12"/>
  <c r="O132" i="12"/>
  <c r="S132" i="12"/>
  <c r="U132" i="12"/>
  <c r="Y132" i="12"/>
  <c r="A133" i="12"/>
  <c r="H133" i="12" s="1"/>
  <c r="B133" i="12"/>
  <c r="C133" i="12"/>
  <c r="D133" i="12"/>
  <c r="E133" i="12"/>
  <c r="F133" i="12"/>
  <c r="G133" i="12"/>
  <c r="I133" i="12"/>
  <c r="K133" i="12"/>
  <c r="O133" i="12"/>
  <c r="S133" i="12"/>
  <c r="U133" i="12"/>
  <c r="Y133" i="12"/>
  <c r="B134" i="12"/>
  <c r="C134" i="12"/>
  <c r="D134" i="12"/>
  <c r="E134" i="12"/>
  <c r="F134" i="12"/>
  <c r="G134" i="12"/>
  <c r="A134" i="12" s="1"/>
  <c r="H134" i="12" s="1"/>
  <c r="I134" i="12"/>
  <c r="K134" i="12"/>
  <c r="O134" i="12"/>
  <c r="S134" i="12"/>
  <c r="U134" i="12"/>
  <c r="Y134" i="12"/>
  <c r="AB134" i="12"/>
  <c r="B135" i="12"/>
  <c r="C135" i="12"/>
  <c r="D135" i="12"/>
  <c r="E135" i="12"/>
  <c r="F135" i="12"/>
  <c r="G135" i="12"/>
  <c r="A135" i="12" s="1"/>
  <c r="H135" i="12"/>
  <c r="I135" i="12"/>
  <c r="K135" i="12"/>
  <c r="O135" i="12"/>
  <c r="S135" i="12"/>
  <c r="U135" i="12"/>
  <c r="Y135" i="12"/>
  <c r="A136" i="12"/>
  <c r="B136" i="12"/>
  <c r="C136" i="12"/>
  <c r="D136" i="12"/>
  <c r="E136" i="12"/>
  <c r="F136" i="12"/>
  <c r="G136" i="12"/>
  <c r="H136" i="12"/>
  <c r="I136" i="12"/>
  <c r="K136" i="12"/>
  <c r="O136" i="12"/>
  <c r="S136" i="12"/>
  <c r="U136" i="12"/>
  <c r="X136" i="12"/>
  <c r="Y136" i="12"/>
  <c r="A137" i="12"/>
  <c r="H137" i="12" s="1"/>
  <c r="B137" i="12"/>
  <c r="C137" i="12"/>
  <c r="D137" i="12"/>
  <c r="E137" i="12"/>
  <c r="F137" i="12"/>
  <c r="G137" i="12"/>
  <c r="I137" i="12"/>
  <c r="K137" i="12"/>
  <c r="O137" i="12"/>
  <c r="S137" i="12"/>
  <c r="U137" i="12"/>
  <c r="Y137" i="12"/>
  <c r="B138" i="12"/>
  <c r="C138" i="12"/>
  <c r="D138" i="12"/>
  <c r="E138" i="12"/>
  <c r="F138" i="12"/>
  <c r="G138" i="12"/>
  <c r="A138" i="12" s="1"/>
  <c r="H138" i="12" s="1"/>
  <c r="I138" i="12"/>
  <c r="K138" i="12"/>
  <c r="O138" i="12"/>
  <c r="S138" i="12"/>
  <c r="U138" i="12"/>
  <c r="Y138" i="12"/>
  <c r="AB138" i="12"/>
  <c r="B139" i="12"/>
  <c r="C139" i="12"/>
  <c r="D139" i="12"/>
  <c r="E139" i="12"/>
  <c r="F139" i="12"/>
  <c r="G139" i="12"/>
  <c r="A139" i="12" s="1"/>
  <c r="H139" i="12"/>
  <c r="I139" i="12"/>
  <c r="K139" i="12"/>
  <c r="O139" i="12"/>
  <c r="S139" i="12"/>
  <c r="U139" i="12"/>
  <c r="X139" i="12"/>
  <c r="Y139" i="12"/>
  <c r="AB139" i="12"/>
  <c r="A140" i="12"/>
  <c r="H140" i="12" s="1"/>
  <c r="B140" i="12"/>
  <c r="C140" i="12"/>
  <c r="D140" i="12"/>
  <c r="E140" i="12"/>
  <c r="F140" i="12"/>
  <c r="G140" i="12"/>
  <c r="I140" i="12"/>
  <c r="K140" i="12"/>
  <c r="O140" i="12"/>
  <c r="S140" i="12"/>
  <c r="U140" i="12"/>
  <c r="Y140" i="12"/>
  <c r="B141" i="12"/>
  <c r="C141" i="12"/>
  <c r="D141" i="12"/>
  <c r="E141" i="12"/>
  <c r="F141" i="12"/>
  <c r="G141" i="12"/>
  <c r="A141" i="12" s="1"/>
  <c r="H141" i="12"/>
  <c r="I141" i="12"/>
  <c r="K141" i="12"/>
  <c r="O141" i="12"/>
  <c r="S141" i="12"/>
  <c r="U141" i="12"/>
  <c r="X141" i="12"/>
  <c r="Y141" i="12"/>
  <c r="A142" i="12"/>
  <c r="H142" i="12" s="1"/>
  <c r="B142" i="12"/>
  <c r="C142" i="12"/>
  <c r="D142" i="12"/>
  <c r="E142" i="12"/>
  <c r="F142" i="12"/>
  <c r="G142" i="12"/>
  <c r="I142" i="12"/>
  <c r="K142" i="12"/>
  <c r="O142" i="12"/>
  <c r="S142" i="12"/>
  <c r="U142" i="12"/>
  <c r="Y142" i="12"/>
  <c r="A143" i="12"/>
  <c r="H143" i="12" s="1"/>
  <c r="B143" i="12"/>
  <c r="C143" i="12"/>
  <c r="D143" i="12"/>
  <c r="E143" i="12"/>
  <c r="F143" i="12"/>
  <c r="G143" i="12"/>
  <c r="I143" i="12"/>
  <c r="K143" i="12"/>
  <c r="N143" i="12"/>
  <c r="O143" i="12"/>
  <c r="R143" i="12"/>
  <c r="S143" i="12"/>
  <c r="U143" i="12"/>
  <c r="Y143" i="12"/>
  <c r="A144" i="12"/>
  <c r="H144" i="12" s="1"/>
  <c r="B144" i="12"/>
  <c r="C144" i="12"/>
  <c r="D144" i="12"/>
  <c r="E144" i="12"/>
  <c r="F144" i="12"/>
  <c r="G144" i="12"/>
  <c r="I144" i="12"/>
  <c r="K144" i="12"/>
  <c r="O144" i="12"/>
  <c r="R144" i="12"/>
  <c r="S144" i="12"/>
  <c r="U144" i="12"/>
  <c r="Y144" i="12"/>
  <c r="A145" i="12"/>
  <c r="H145" i="12" s="1"/>
  <c r="B145" i="12"/>
  <c r="C145" i="12"/>
  <c r="D145" i="12"/>
  <c r="E145" i="12"/>
  <c r="F145" i="12"/>
  <c r="G145" i="12"/>
  <c r="I145" i="12"/>
  <c r="K145" i="12"/>
  <c r="O145" i="12"/>
  <c r="R145" i="12"/>
  <c r="S145" i="12"/>
  <c r="U145" i="12"/>
  <c r="Y145" i="12"/>
  <c r="A146" i="12"/>
  <c r="H146" i="12" s="1"/>
  <c r="B146" i="12"/>
  <c r="C146" i="12"/>
  <c r="D146" i="12"/>
  <c r="E146" i="12"/>
  <c r="F146" i="12"/>
  <c r="G146" i="12"/>
  <c r="I146" i="12"/>
  <c r="K146" i="12"/>
  <c r="N146" i="12"/>
  <c r="O146" i="12"/>
  <c r="R146" i="12"/>
  <c r="S146" i="12"/>
  <c r="U146" i="12"/>
  <c r="Y146" i="12"/>
  <c r="A147" i="12"/>
  <c r="H147" i="12" s="1"/>
  <c r="B147" i="12"/>
  <c r="C147" i="12"/>
  <c r="D147" i="12"/>
  <c r="E147" i="12"/>
  <c r="F147" i="12"/>
  <c r="G147" i="12"/>
  <c r="I147" i="12"/>
  <c r="K147" i="12"/>
  <c r="N147" i="12"/>
  <c r="O147" i="12"/>
  <c r="R147" i="12"/>
  <c r="S147" i="12"/>
  <c r="U147" i="12"/>
  <c r="Y147" i="12"/>
  <c r="A148" i="12"/>
  <c r="H148" i="12" s="1"/>
  <c r="B148" i="12"/>
  <c r="C148" i="12"/>
  <c r="D148" i="12"/>
  <c r="E148" i="12"/>
  <c r="F148" i="12"/>
  <c r="G148" i="12"/>
  <c r="I148" i="12"/>
  <c r="K148" i="12"/>
  <c r="O148" i="12"/>
  <c r="R148" i="12"/>
  <c r="S148" i="12"/>
  <c r="U148" i="12"/>
  <c r="Y148" i="12"/>
  <c r="A149" i="12"/>
  <c r="H149" i="12" s="1"/>
  <c r="B149" i="12"/>
  <c r="C149" i="12"/>
  <c r="D149" i="12"/>
  <c r="E149" i="12"/>
  <c r="F149" i="12"/>
  <c r="G149" i="12"/>
  <c r="I149" i="12"/>
  <c r="K149" i="12"/>
  <c r="O149" i="12"/>
  <c r="R149" i="12"/>
  <c r="S149" i="12"/>
  <c r="U149" i="12"/>
  <c r="Y149" i="12"/>
  <c r="A150" i="12"/>
  <c r="H150" i="12" s="1"/>
  <c r="B150" i="12"/>
  <c r="C150" i="12"/>
  <c r="D150" i="12"/>
  <c r="E150" i="12"/>
  <c r="F150" i="12"/>
  <c r="G150" i="12"/>
  <c r="I150" i="12"/>
  <c r="K150" i="12"/>
  <c r="N150" i="12"/>
  <c r="O150" i="12"/>
  <c r="R150" i="12"/>
  <c r="S150" i="12"/>
  <c r="U150" i="12"/>
  <c r="Y150" i="12"/>
  <c r="A151" i="12"/>
  <c r="H151" i="12" s="1"/>
  <c r="B151" i="12"/>
  <c r="C151" i="12"/>
  <c r="D151" i="12"/>
  <c r="E151" i="12"/>
  <c r="F151" i="12"/>
  <c r="G151" i="12"/>
  <c r="I151" i="12"/>
  <c r="K151" i="12"/>
  <c r="N151" i="12"/>
  <c r="O151" i="12"/>
  <c r="R151" i="12"/>
  <c r="S151" i="12"/>
  <c r="U151" i="12"/>
  <c r="Y151" i="12"/>
  <c r="A152" i="12"/>
  <c r="H152" i="12" s="1"/>
  <c r="B152" i="12"/>
  <c r="C152" i="12"/>
  <c r="D152" i="12"/>
  <c r="E152" i="12"/>
  <c r="F152" i="12"/>
  <c r="G152" i="12"/>
  <c r="I152" i="12"/>
  <c r="K152" i="12"/>
  <c r="O152" i="12"/>
  <c r="R152" i="12"/>
  <c r="S152" i="12"/>
  <c r="U152" i="12"/>
  <c r="Y152" i="12"/>
  <c r="A153" i="12"/>
  <c r="H153" i="12" s="1"/>
  <c r="B153" i="12"/>
  <c r="C153" i="12"/>
  <c r="D153" i="12"/>
  <c r="E153" i="12"/>
  <c r="F153" i="12"/>
  <c r="G153" i="12"/>
  <c r="I153" i="12"/>
  <c r="K153" i="12"/>
  <c r="O153" i="12"/>
  <c r="R153" i="12"/>
  <c r="S153" i="12"/>
  <c r="U153" i="12"/>
  <c r="Y153" i="12"/>
  <c r="A154" i="12"/>
  <c r="H154" i="12" s="1"/>
  <c r="B154" i="12"/>
  <c r="C154" i="12"/>
  <c r="D154" i="12"/>
  <c r="E154" i="12"/>
  <c r="F154" i="12"/>
  <c r="G154" i="12"/>
  <c r="I154" i="12"/>
  <c r="K154" i="12"/>
  <c r="N154" i="12"/>
  <c r="O154" i="12"/>
  <c r="R154" i="12"/>
  <c r="S154" i="12"/>
  <c r="U154" i="12"/>
  <c r="Y154" i="12"/>
  <c r="A155" i="12"/>
  <c r="H155" i="12" s="1"/>
  <c r="B155" i="12"/>
  <c r="C155" i="12"/>
  <c r="D155" i="12"/>
  <c r="E155" i="12"/>
  <c r="F155" i="12"/>
  <c r="G155" i="12"/>
  <c r="I155" i="12"/>
  <c r="K155" i="12"/>
  <c r="N155" i="12"/>
  <c r="O155" i="12"/>
  <c r="R155" i="12"/>
  <c r="S155" i="12"/>
  <c r="U155" i="12"/>
  <c r="Y155" i="12"/>
  <c r="A156" i="12"/>
  <c r="H156" i="12" s="1"/>
  <c r="B156" i="12"/>
  <c r="C156" i="12"/>
  <c r="D156" i="12"/>
  <c r="E156" i="12"/>
  <c r="F156" i="12"/>
  <c r="G156" i="12"/>
  <c r="I156" i="12"/>
  <c r="K156" i="12"/>
  <c r="O156" i="12"/>
  <c r="R156" i="12"/>
  <c r="S156" i="12"/>
  <c r="U156" i="12"/>
  <c r="Y156" i="12"/>
  <c r="A157" i="12"/>
  <c r="H157" i="12" s="1"/>
  <c r="B157" i="12"/>
  <c r="C157" i="12"/>
  <c r="D157" i="12"/>
  <c r="E157" i="12"/>
  <c r="F157" i="12"/>
  <c r="G157" i="12"/>
  <c r="I157" i="12"/>
  <c r="K157" i="12"/>
  <c r="O157" i="12"/>
  <c r="R157" i="12"/>
  <c r="S157" i="12"/>
  <c r="U157" i="12"/>
  <c r="Y157" i="12"/>
  <c r="A158" i="12"/>
  <c r="H158" i="12" s="1"/>
  <c r="B158" i="12"/>
  <c r="C158" i="12"/>
  <c r="D158" i="12"/>
  <c r="E158" i="12"/>
  <c r="F158" i="12"/>
  <c r="G158" i="12"/>
  <c r="I158" i="12"/>
  <c r="K158" i="12"/>
  <c r="N158" i="12"/>
  <c r="O158" i="12"/>
  <c r="R158" i="12"/>
  <c r="S158" i="12"/>
  <c r="U158" i="12"/>
  <c r="Y158" i="12"/>
  <c r="A159" i="12"/>
  <c r="H159" i="12" s="1"/>
  <c r="B159" i="12"/>
  <c r="C159" i="12"/>
  <c r="D159" i="12"/>
  <c r="E159" i="12"/>
  <c r="F159" i="12"/>
  <c r="G159" i="12"/>
  <c r="I159" i="12"/>
  <c r="K159" i="12"/>
  <c r="N159" i="12"/>
  <c r="O159" i="12"/>
  <c r="R159" i="12"/>
  <c r="S159" i="12"/>
  <c r="U159" i="12"/>
  <c r="Y159" i="12"/>
  <c r="A160" i="12"/>
  <c r="H160" i="12" s="1"/>
  <c r="B160" i="12"/>
  <c r="C160" i="12"/>
  <c r="D160" i="12"/>
  <c r="E160" i="12"/>
  <c r="F160" i="12"/>
  <c r="G160" i="12"/>
  <c r="I160" i="12"/>
  <c r="K160" i="12"/>
  <c r="O160" i="12"/>
  <c r="R160" i="12"/>
  <c r="S160" i="12"/>
  <c r="U160" i="12"/>
  <c r="Y160" i="12"/>
  <c r="A161" i="12"/>
  <c r="H161" i="12" s="1"/>
  <c r="B161" i="12"/>
  <c r="C161" i="12"/>
  <c r="D161" i="12"/>
  <c r="E161" i="12"/>
  <c r="F161" i="12"/>
  <c r="G161" i="12"/>
  <c r="I161" i="12"/>
  <c r="K161" i="12"/>
  <c r="O161" i="12"/>
  <c r="R161" i="12"/>
  <c r="S161" i="12"/>
  <c r="U161" i="12"/>
  <c r="Y161" i="12"/>
  <c r="A162" i="12"/>
  <c r="H162" i="12" s="1"/>
  <c r="B162" i="12"/>
  <c r="C162" i="12"/>
  <c r="D162" i="12"/>
  <c r="E162" i="12"/>
  <c r="F162" i="12"/>
  <c r="G162" i="12"/>
  <c r="I162" i="12"/>
  <c r="K162" i="12"/>
  <c r="N162" i="12"/>
  <c r="O162" i="12"/>
  <c r="R162" i="12"/>
  <c r="S162" i="12"/>
  <c r="U162" i="12"/>
  <c r="Y162" i="12"/>
  <c r="A163" i="12"/>
  <c r="H163" i="12" s="1"/>
  <c r="B163" i="12"/>
  <c r="C163" i="12"/>
  <c r="D163" i="12"/>
  <c r="E163" i="12"/>
  <c r="F163" i="12"/>
  <c r="G163" i="12"/>
  <c r="I163" i="12"/>
  <c r="K163" i="12"/>
  <c r="N163" i="12"/>
  <c r="O163" i="12"/>
  <c r="R163" i="12"/>
  <c r="S163" i="12"/>
  <c r="U163" i="12"/>
  <c r="Y163" i="12"/>
  <c r="A164" i="12"/>
  <c r="H164" i="12" s="1"/>
  <c r="B164" i="12"/>
  <c r="C164" i="12"/>
  <c r="D164" i="12"/>
  <c r="E164" i="12"/>
  <c r="F164" i="12"/>
  <c r="G164" i="12"/>
  <c r="I164" i="12"/>
  <c r="K164" i="12"/>
  <c r="O164" i="12"/>
  <c r="R164" i="12"/>
  <c r="S164" i="12"/>
  <c r="U164" i="12"/>
  <c r="Y164" i="12"/>
  <c r="A165" i="12"/>
  <c r="H165" i="12" s="1"/>
  <c r="B165" i="12"/>
  <c r="C165" i="12"/>
  <c r="D165" i="12"/>
  <c r="E165" i="12"/>
  <c r="F165" i="12"/>
  <c r="G165" i="12"/>
  <c r="I165" i="12"/>
  <c r="K165" i="12"/>
  <c r="O165" i="12"/>
  <c r="R165" i="12"/>
  <c r="S165" i="12"/>
  <c r="U165" i="12"/>
  <c r="Y165" i="12"/>
  <c r="A166" i="12"/>
  <c r="H166" i="12" s="1"/>
  <c r="B166" i="12"/>
  <c r="C166" i="12"/>
  <c r="D166" i="12"/>
  <c r="E166" i="12"/>
  <c r="F166" i="12"/>
  <c r="G166" i="12"/>
  <c r="I166" i="12"/>
  <c r="K166" i="12"/>
  <c r="N166" i="12"/>
  <c r="O166" i="12"/>
  <c r="R166" i="12"/>
  <c r="S166" i="12"/>
  <c r="U166" i="12"/>
  <c r="Y166" i="12"/>
  <c r="A167" i="12"/>
  <c r="H167" i="12" s="1"/>
  <c r="B167" i="12"/>
  <c r="C167" i="12"/>
  <c r="D167" i="12"/>
  <c r="E167" i="12"/>
  <c r="F167" i="12"/>
  <c r="G167" i="12"/>
  <c r="I167" i="12"/>
  <c r="K167" i="12"/>
  <c r="N167" i="12"/>
  <c r="O167" i="12"/>
  <c r="R167" i="12"/>
  <c r="S167" i="12"/>
  <c r="U167" i="12"/>
  <c r="Y167" i="12"/>
  <c r="A168" i="12"/>
  <c r="H168" i="12" s="1"/>
  <c r="B168" i="12"/>
  <c r="C168" i="12"/>
  <c r="D168" i="12"/>
  <c r="E168" i="12"/>
  <c r="F168" i="12"/>
  <c r="G168" i="12"/>
  <c r="I168" i="12"/>
  <c r="K168" i="12"/>
  <c r="O168" i="12"/>
  <c r="R168" i="12"/>
  <c r="S168" i="12"/>
  <c r="U168" i="12"/>
  <c r="Y168" i="12"/>
  <c r="A169" i="12"/>
  <c r="H169" i="12" s="1"/>
  <c r="B169" i="12"/>
  <c r="C169" i="12"/>
  <c r="D169" i="12"/>
  <c r="E169" i="12"/>
  <c r="F169" i="12"/>
  <c r="G169" i="12"/>
  <c r="I169" i="12"/>
  <c r="K169" i="12"/>
  <c r="O169" i="12"/>
  <c r="R169" i="12"/>
  <c r="S169" i="12"/>
  <c r="U169" i="12"/>
  <c r="Y169" i="12"/>
  <c r="A170" i="12"/>
  <c r="H170" i="12" s="1"/>
  <c r="B170" i="12"/>
  <c r="C170" i="12"/>
  <c r="D170" i="12"/>
  <c r="E170" i="12"/>
  <c r="F170" i="12"/>
  <c r="G170" i="12"/>
  <c r="I170" i="12"/>
  <c r="K170" i="12"/>
  <c r="N170" i="12"/>
  <c r="O170" i="12"/>
  <c r="R170" i="12"/>
  <c r="S170" i="12"/>
  <c r="U170" i="12"/>
  <c r="Y170" i="12"/>
  <c r="A171" i="12"/>
  <c r="H171" i="12" s="1"/>
  <c r="B171" i="12"/>
  <c r="C171" i="12"/>
  <c r="D171" i="12"/>
  <c r="E171" i="12"/>
  <c r="F171" i="12"/>
  <c r="G171" i="12"/>
  <c r="I171" i="12"/>
  <c r="K171" i="12"/>
  <c r="N171" i="12"/>
  <c r="O171" i="12"/>
  <c r="R171" i="12"/>
  <c r="S171" i="12"/>
  <c r="U171" i="12"/>
  <c r="Y171" i="12"/>
  <c r="A172" i="12"/>
  <c r="H172" i="12" s="1"/>
  <c r="B172" i="12"/>
  <c r="C172" i="12"/>
  <c r="D172" i="12"/>
  <c r="E172" i="12"/>
  <c r="F172" i="12"/>
  <c r="G172" i="12"/>
  <c r="I172" i="12"/>
  <c r="K172" i="12"/>
  <c r="O172" i="12"/>
  <c r="R172" i="12"/>
  <c r="S172" i="12"/>
  <c r="U172" i="12"/>
  <c r="Y172" i="12"/>
  <c r="A173" i="12"/>
  <c r="H173" i="12" s="1"/>
  <c r="B173" i="12"/>
  <c r="C173" i="12"/>
  <c r="D173" i="12"/>
  <c r="E173" i="12"/>
  <c r="F173" i="12"/>
  <c r="G173" i="12"/>
  <c r="I173" i="12"/>
  <c r="K173" i="12"/>
  <c r="O173" i="12"/>
  <c r="R173" i="12"/>
  <c r="S173" i="12"/>
  <c r="U173" i="12"/>
  <c r="Y173" i="12"/>
  <c r="A174" i="12"/>
  <c r="H174" i="12" s="1"/>
  <c r="B174" i="12"/>
  <c r="C174" i="12"/>
  <c r="D174" i="12"/>
  <c r="E174" i="12"/>
  <c r="F174" i="12"/>
  <c r="G174" i="12"/>
  <c r="I174" i="12"/>
  <c r="K174" i="12"/>
  <c r="N174" i="12"/>
  <c r="O174" i="12"/>
  <c r="R174" i="12"/>
  <c r="S174" i="12"/>
  <c r="U174" i="12"/>
  <c r="Y174" i="12"/>
  <c r="A175" i="12"/>
  <c r="H175" i="12" s="1"/>
  <c r="B175" i="12"/>
  <c r="C175" i="12"/>
  <c r="D175" i="12"/>
  <c r="E175" i="12"/>
  <c r="F175" i="12"/>
  <c r="G175" i="12"/>
  <c r="I175" i="12"/>
  <c r="K175" i="12"/>
  <c r="N175" i="12"/>
  <c r="O175" i="12"/>
  <c r="R175" i="12"/>
  <c r="S175" i="12"/>
  <c r="U175" i="12"/>
  <c r="Y175" i="12"/>
  <c r="A176" i="12"/>
  <c r="H176" i="12" s="1"/>
  <c r="B176" i="12"/>
  <c r="C176" i="12"/>
  <c r="D176" i="12"/>
  <c r="E176" i="12"/>
  <c r="F176" i="12"/>
  <c r="G176" i="12"/>
  <c r="I176" i="12"/>
  <c r="K176" i="12"/>
  <c r="O176" i="12"/>
  <c r="R176" i="12"/>
  <c r="S176" i="12"/>
  <c r="U176" i="12"/>
  <c r="Y176" i="12"/>
  <c r="A177" i="12"/>
  <c r="H177" i="12" s="1"/>
  <c r="B177" i="12"/>
  <c r="C177" i="12"/>
  <c r="D177" i="12"/>
  <c r="E177" i="12"/>
  <c r="F177" i="12"/>
  <c r="G177" i="12"/>
  <c r="I177" i="12"/>
  <c r="K177" i="12"/>
  <c r="O177" i="12"/>
  <c r="R177" i="12"/>
  <c r="S177" i="12"/>
  <c r="U177" i="12"/>
  <c r="Y177" i="12"/>
  <c r="A178" i="12"/>
  <c r="H178" i="12" s="1"/>
  <c r="B178" i="12"/>
  <c r="C178" i="12"/>
  <c r="D178" i="12"/>
  <c r="E178" i="12"/>
  <c r="F178" i="12"/>
  <c r="G178" i="12"/>
  <c r="I178" i="12"/>
  <c r="K178" i="12"/>
  <c r="N178" i="12"/>
  <c r="O178" i="12"/>
  <c r="R178" i="12"/>
  <c r="S178" i="12"/>
  <c r="U178" i="12"/>
  <c r="Y178" i="12"/>
  <c r="A179" i="12"/>
  <c r="H179" i="12" s="1"/>
  <c r="B179" i="12"/>
  <c r="C179" i="12"/>
  <c r="D179" i="12"/>
  <c r="E179" i="12"/>
  <c r="F179" i="12"/>
  <c r="G179" i="12"/>
  <c r="I179" i="12"/>
  <c r="K179" i="12"/>
  <c r="N179" i="12"/>
  <c r="O179" i="12"/>
  <c r="R179" i="12"/>
  <c r="S179" i="12"/>
  <c r="U179" i="12"/>
  <c r="Y179" i="12"/>
  <c r="A180" i="12"/>
  <c r="H180" i="12" s="1"/>
  <c r="B180" i="12"/>
  <c r="C180" i="12"/>
  <c r="D180" i="12"/>
  <c r="E180" i="12"/>
  <c r="F180" i="12"/>
  <c r="G180" i="12"/>
  <c r="I180" i="12"/>
  <c r="K180" i="12"/>
  <c r="O180" i="12"/>
  <c r="R180" i="12"/>
  <c r="S180" i="12"/>
  <c r="U180" i="12"/>
  <c r="Y180" i="12"/>
  <c r="A181" i="12"/>
  <c r="H181" i="12" s="1"/>
  <c r="B181" i="12"/>
  <c r="C181" i="12"/>
  <c r="D181" i="12"/>
  <c r="E181" i="12"/>
  <c r="F181" i="12"/>
  <c r="G181" i="12"/>
  <c r="I181" i="12"/>
  <c r="K181" i="12"/>
  <c r="O181" i="12"/>
  <c r="R181" i="12"/>
  <c r="S181" i="12"/>
  <c r="U181" i="12"/>
  <c r="Y181" i="12"/>
  <c r="A182" i="12"/>
  <c r="H182" i="12" s="1"/>
  <c r="B182" i="12"/>
  <c r="C182" i="12"/>
  <c r="D182" i="12"/>
  <c r="E182" i="12"/>
  <c r="F182" i="12"/>
  <c r="G182" i="12"/>
  <c r="I182" i="12"/>
  <c r="K182" i="12"/>
  <c r="N182" i="12"/>
  <c r="O182" i="12"/>
  <c r="R182" i="12"/>
  <c r="S182" i="12"/>
  <c r="U182" i="12"/>
  <c r="Y182" i="12"/>
  <c r="A183" i="12"/>
  <c r="H183" i="12" s="1"/>
  <c r="B183" i="12"/>
  <c r="C183" i="12"/>
  <c r="D183" i="12"/>
  <c r="E183" i="12"/>
  <c r="F183" i="12"/>
  <c r="G183" i="12"/>
  <c r="I183" i="12"/>
  <c r="K183" i="12"/>
  <c r="N183" i="12"/>
  <c r="O183" i="12"/>
  <c r="R183" i="12"/>
  <c r="S183" i="12"/>
  <c r="U183" i="12"/>
  <c r="Y183" i="12"/>
  <c r="A184" i="12"/>
  <c r="H184" i="12" s="1"/>
  <c r="B184" i="12"/>
  <c r="C184" i="12"/>
  <c r="D184" i="12"/>
  <c r="E184" i="12"/>
  <c r="F184" i="12"/>
  <c r="G184" i="12"/>
  <c r="I184" i="12"/>
  <c r="K184" i="12"/>
  <c r="O184" i="12"/>
  <c r="R184" i="12"/>
  <c r="S184" i="12"/>
  <c r="U184" i="12"/>
  <c r="Y184" i="12"/>
  <c r="A185" i="12"/>
  <c r="H185" i="12" s="1"/>
  <c r="B185" i="12"/>
  <c r="C185" i="12"/>
  <c r="D185" i="12"/>
  <c r="E185" i="12"/>
  <c r="F185" i="12"/>
  <c r="G185" i="12"/>
  <c r="I185" i="12"/>
  <c r="K185" i="12"/>
  <c r="O185" i="12"/>
  <c r="R185" i="12"/>
  <c r="S185" i="12"/>
  <c r="U185" i="12"/>
  <c r="Y185" i="12"/>
  <c r="A186" i="12"/>
  <c r="H186" i="12" s="1"/>
  <c r="B186" i="12"/>
  <c r="C186" i="12"/>
  <c r="D186" i="12"/>
  <c r="E186" i="12"/>
  <c r="F186" i="12"/>
  <c r="G186" i="12"/>
  <c r="I186" i="12"/>
  <c r="K186" i="12"/>
  <c r="N186" i="12"/>
  <c r="O186" i="12"/>
  <c r="R186" i="12"/>
  <c r="S186" i="12"/>
  <c r="U186" i="12"/>
  <c r="Y186" i="12"/>
  <c r="A187" i="12"/>
  <c r="H187" i="12" s="1"/>
  <c r="B187" i="12"/>
  <c r="C187" i="12"/>
  <c r="D187" i="12"/>
  <c r="E187" i="12"/>
  <c r="F187" i="12"/>
  <c r="G187" i="12"/>
  <c r="I187" i="12"/>
  <c r="K187" i="12"/>
  <c r="N187" i="12"/>
  <c r="O187" i="12"/>
  <c r="R187" i="12"/>
  <c r="S187" i="12"/>
  <c r="U187" i="12"/>
  <c r="Y187" i="12"/>
  <c r="A188" i="12"/>
  <c r="H188" i="12" s="1"/>
  <c r="B188" i="12"/>
  <c r="C188" i="12"/>
  <c r="D188" i="12"/>
  <c r="E188" i="12"/>
  <c r="F188" i="12"/>
  <c r="G188" i="12"/>
  <c r="I188" i="12"/>
  <c r="K188" i="12"/>
  <c r="O188" i="12"/>
  <c r="R188" i="12"/>
  <c r="S188" i="12"/>
  <c r="U188" i="12"/>
  <c r="Y188" i="12"/>
  <c r="A189" i="12"/>
  <c r="H189" i="12" s="1"/>
  <c r="B189" i="12"/>
  <c r="C189" i="12"/>
  <c r="D189" i="12"/>
  <c r="E189" i="12"/>
  <c r="F189" i="12"/>
  <c r="G189" i="12"/>
  <c r="I189" i="12"/>
  <c r="K189" i="12"/>
  <c r="O189" i="12"/>
  <c r="R189" i="12"/>
  <c r="S189" i="12"/>
  <c r="U189" i="12"/>
  <c r="Y189" i="12"/>
  <c r="A190" i="12"/>
  <c r="H190" i="12" s="1"/>
  <c r="B190" i="12"/>
  <c r="C190" i="12"/>
  <c r="D190" i="12"/>
  <c r="E190" i="12"/>
  <c r="F190" i="12"/>
  <c r="G190" i="12"/>
  <c r="I190" i="12"/>
  <c r="K190" i="12"/>
  <c r="N190" i="12"/>
  <c r="O190" i="12"/>
  <c r="R190" i="12"/>
  <c r="S190" i="12"/>
  <c r="U190" i="12"/>
  <c r="Y190" i="12"/>
  <c r="A191" i="12"/>
  <c r="H191" i="12" s="1"/>
  <c r="B191" i="12"/>
  <c r="C191" i="12"/>
  <c r="D191" i="12"/>
  <c r="E191" i="12"/>
  <c r="F191" i="12"/>
  <c r="G191" i="12"/>
  <c r="I191" i="12"/>
  <c r="K191" i="12"/>
  <c r="N191" i="12"/>
  <c r="O191" i="12"/>
  <c r="R191" i="12"/>
  <c r="S191" i="12"/>
  <c r="U191" i="12"/>
  <c r="Y191" i="12"/>
  <c r="A192" i="12"/>
  <c r="H192" i="12" s="1"/>
  <c r="B192" i="12"/>
  <c r="C192" i="12"/>
  <c r="D192" i="12"/>
  <c r="E192" i="12"/>
  <c r="F192" i="12"/>
  <c r="G192" i="12"/>
  <c r="I192" i="12"/>
  <c r="K192" i="12"/>
  <c r="O192" i="12"/>
  <c r="R192" i="12"/>
  <c r="S192" i="12"/>
  <c r="U192" i="12"/>
  <c r="Y192" i="12"/>
  <c r="A193" i="12"/>
  <c r="H193" i="12" s="1"/>
  <c r="B193" i="12"/>
  <c r="C193" i="12"/>
  <c r="D193" i="12"/>
  <c r="E193" i="12"/>
  <c r="F193" i="12"/>
  <c r="G193" i="12"/>
  <c r="I193" i="12"/>
  <c r="K193" i="12"/>
  <c r="O193" i="12"/>
  <c r="R193" i="12"/>
  <c r="S193" i="12"/>
  <c r="U193" i="12"/>
  <c r="Y193" i="12"/>
  <c r="A194" i="12"/>
  <c r="H194" i="12" s="1"/>
  <c r="B194" i="12"/>
  <c r="C194" i="12"/>
  <c r="D194" i="12"/>
  <c r="E194" i="12"/>
  <c r="F194" i="12"/>
  <c r="G194" i="12"/>
  <c r="I194" i="12"/>
  <c r="K194" i="12"/>
  <c r="N194" i="12"/>
  <c r="O194" i="12"/>
  <c r="R194" i="12"/>
  <c r="S194" i="12"/>
  <c r="U194" i="12"/>
  <c r="Y194" i="12"/>
  <c r="A195" i="12"/>
  <c r="H195" i="12" s="1"/>
  <c r="B195" i="12"/>
  <c r="C195" i="12"/>
  <c r="D195" i="12"/>
  <c r="E195" i="12"/>
  <c r="F195" i="12"/>
  <c r="G195" i="12"/>
  <c r="I195" i="12"/>
  <c r="K195" i="12"/>
  <c r="N195" i="12"/>
  <c r="O195" i="12"/>
  <c r="R195" i="12"/>
  <c r="S195" i="12"/>
  <c r="U195" i="12"/>
  <c r="Y195" i="12"/>
  <c r="A196" i="12"/>
  <c r="H196" i="12" s="1"/>
  <c r="B196" i="12"/>
  <c r="C196" i="12"/>
  <c r="D196" i="12"/>
  <c r="E196" i="12"/>
  <c r="F196" i="12"/>
  <c r="G196" i="12"/>
  <c r="I196" i="12"/>
  <c r="K196" i="12"/>
  <c r="O196" i="12"/>
  <c r="R196" i="12"/>
  <c r="S196" i="12"/>
  <c r="U196" i="12"/>
  <c r="Y196" i="12"/>
  <c r="A197" i="12"/>
  <c r="H197" i="12" s="1"/>
  <c r="B197" i="12"/>
  <c r="C197" i="12"/>
  <c r="D197" i="12"/>
  <c r="E197" i="12"/>
  <c r="F197" i="12"/>
  <c r="G197" i="12"/>
  <c r="I197" i="12"/>
  <c r="K197" i="12"/>
  <c r="O197" i="12"/>
  <c r="R197" i="12"/>
  <c r="S197" i="12"/>
  <c r="U197" i="12"/>
  <c r="Y197" i="12"/>
  <c r="A198" i="12"/>
  <c r="H198" i="12" s="1"/>
  <c r="B198" i="12"/>
  <c r="C198" i="12"/>
  <c r="D198" i="12"/>
  <c r="E198" i="12"/>
  <c r="F198" i="12"/>
  <c r="G198" i="12"/>
  <c r="I198" i="12"/>
  <c r="K198" i="12"/>
  <c r="N198" i="12"/>
  <c r="O198" i="12"/>
  <c r="R198" i="12"/>
  <c r="S198" i="12"/>
  <c r="U198" i="12"/>
  <c r="Y198" i="12"/>
  <c r="A199" i="12"/>
  <c r="H199" i="12" s="1"/>
  <c r="B199" i="12"/>
  <c r="C199" i="12"/>
  <c r="D199" i="12"/>
  <c r="E199" i="12"/>
  <c r="F199" i="12"/>
  <c r="G199" i="12"/>
  <c r="I199" i="12"/>
  <c r="K199" i="12"/>
  <c r="N199" i="12"/>
  <c r="O199" i="12"/>
  <c r="R199" i="12"/>
  <c r="S199" i="12"/>
  <c r="U199" i="12"/>
  <c r="Y199" i="12"/>
  <c r="A200" i="12"/>
  <c r="H200" i="12" s="1"/>
  <c r="B200" i="12"/>
  <c r="C200" i="12"/>
  <c r="D200" i="12"/>
  <c r="E200" i="12"/>
  <c r="F200" i="12"/>
  <c r="G200" i="12"/>
  <c r="I200" i="12"/>
  <c r="K200" i="12"/>
  <c r="O200" i="12"/>
  <c r="R200" i="12"/>
  <c r="S200" i="12"/>
  <c r="U200" i="12"/>
  <c r="Y200" i="12"/>
  <c r="A201" i="12"/>
  <c r="H201" i="12" s="1"/>
  <c r="B201" i="12"/>
  <c r="C201" i="12"/>
  <c r="D201" i="12"/>
  <c r="E201" i="12"/>
  <c r="F201" i="12"/>
  <c r="G201" i="12"/>
  <c r="I201" i="12"/>
  <c r="K201" i="12"/>
  <c r="O201" i="12"/>
  <c r="R201" i="12"/>
  <c r="S201" i="12"/>
  <c r="U201" i="12"/>
  <c r="Y201" i="12"/>
  <c r="A202" i="12"/>
  <c r="H202" i="12" s="1"/>
  <c r="B202" i="12"/>
  <c r="C202" i="12"/>
  <c r="D202" i="12"/>
  <c r="E202" i="12"/>
  <c r="F202" i="12"/>
  <c r="G202" i="12"/>
  <c r="I202" i="12"/>
  <c r="K202" i="12"/>
  <c r="N202" i="12"/>
  <c r="O202" i="12"/>
  <c r="R202" i="12"/>
  <c r="S202" i="12"/>
  <c r="U202" i="12"/>
  <c r="Y202" i="12"/>
  <c r="A203" i="12"/>
  <c r="H203" i="12" s="1"/>
  <c r="B203" i="12"/>
  <c r="C203" i="12"/>
  <c r="D203" i="12"/>
  <c r="E203" i="12"/>
  <c r="F203" i="12"/>
  <c r="G203" i="12"/>
  <c r="I203" i="12"/>
  <c r="K203" i="12"/>
  <c r="N203" i="12"/>
  <c r="O203" i="12"/>
  <c r="R203" i="12"/>
  <c r="S203" i="12"/>
  <c r="U203" i="12"/>
  <c r="Y203" i="12"/>
  <c r="A204" i="12"/>
  <c r="H204" i="12" s="1"/>
  <c r="B204" i="12"/>
  <c r="C204" i="12"/>
  <c r="D204" i="12"/>
  <c r="E204" i="12"/>
  <c r="F204" i="12"/>
  <c r="G204" i="12"/>
  <c r="I204" i="12"/>
  <c r="K204" i="12"/>
  <c r="O204" i="12"/>
  <c r="R204" i="12"/>
  <c r="S204" i="12"/>
  <c r="U204" i="12"/>
  <c r="Y204" i="12"/>
  <c r="A205" i="12"/>
  <c r="H205" i="12" s="1"/>
  <c r="B205" i="12"/>
  <c r="C205" i="12"/>
  <c r="D205" i="12"/>
  <c r="E205" i="12"/>
  <c r="F205" i="12"/>
  <c r="G205" i="12"/>
  <c r="I205" i="12"/>
  <c r="K205" i="12"/>
  <c r="O205" i="12"/>
  <c r="R205" i="12"/>
  <c r="S205" i="12"/>
  <c r="U205" i="12"/>
  <c r="Y205" i="12"/>
  <c r="A206" i="12"/>
  <c r="H206" i="12" s="1"/>
  <c r="B206" i="12"/>
  <c r="C206" i="12"/>
  <c r="D206" i="12"/>
  <c r="E206" i="12"/>
  <c r="F206" i="12"/>
  <c r="G206" i="12"/>
  <c r="I206" i="12"/>
  <c r="K206" i="12"/>
  <c r="N206" i="12"/>
  <c r="O206" i="12"/>
  <c r="R206" i="12"/>
  <c r="S206" i="12"/>
  <c r="U206" i="12"/>
  <c r="Y206" i="12"/>
  <c r="A207" i="12"/>
  <c r="H207" i="12" s="1"/>
  <c r="B207" i="12"/>
  <c r="C207" i="12"/>
  <c r="D207" i="12"/>
  <c r="E207" i="12"/>
  <c r="F207" i="12"/>
  <c r="G207" i="12"/>
  <c r="I207" i="12"/>
  <c r="K207" i="12"/>
  <c r="N207" i="12"/>
  <c r="O207" i="12"/>
  <c r="R207" i="12"/>
  <c r="S207" i="12"/>
  <c r="U207" i="12"/>
  <c r="Y207" i="12"/>
  <c r="A208" i="12"/>
  <c r="H208" i="12" s="1"/>
  <c r="B208" i="12"/>
  <c r="C208" i="12"/>
  <c r="D208" i="12"/>
  <c r="E208" i="12"/>
  <c r="F208" i="12"/>
  <c r="G208" i="12"/>
  <c r="I208" i="12"/>
  <c r="K208" i="12"/>
  <c r="O208" i="12"/>
  <c r="S208" i="12"/>
  <c r="U208" i="12"/>
  <c r="Y208" i="12"/>
  <c r="A209" i="12"/>
  <c r="H209" i="12" s="1"/>
  <c r="B209" i="12"/>
  <c r="C209" i="12"/>
  <c r="D209" i="12"/>
  <c r="E209" i="12"/>
  <c r="F209" i="12"/>
  <c r="G209" i="12"/>
  <c r="I209" i="12"/>
  <c r="P10" i="10" s="1"/>
  <c r="K209" i="12"/>
  <c r="O209" i="12"/>
  <c r="S209" i="12"/>
  <c r="U209" i="12"/>
  <c r="Y209" i="12"/>
  <c r="A210" i="12"/>
  <c r="H210" i="12" s="1"/>
  <c r="B210" i="12"/>
  <c r="C210" i="12"/>
  <c r="D210" i="12"/>
  <c r="E210" i="12"/>
  <c r="F210" i="12"/>
  <c r="G210" i="12"/>
  <c r="I210" i="12"/>
  <c r="K210" i="12"/>
  <c r="N210" i="12"/>
  <c r="O210" i="12"/>
  <c r="R210" i="12"/>
  <c r="S210" i="12"/>
  <c r="U210" i="12"/>
  <c r="Y210" i="12"/>
  <c r="A211" i="12"/>
  <c r="H211" i="12" s="1"/>
  <c r="B211" i="12"/>
  <c r="C211" i="12"/>
  <c r="D211" i="12"/>
  <c r="E211" i="12"/>
  <c r="F211" i="12"/>
  <c r="G211" i="12"/>
  <c r="I211" i="12"/>
  <c r="K211" i="12"/>
  <c r="O211" i="12"/>
  <c r="R211" i="12"/>
  <c r="S211" i="12"/>
  <c r="U211" i="12"/>
  <c r="Y211" i="12"/>
  <c r="A212" i="12"/>
  <c r="H212" i="12" s="1"/>
  <c r="B212" i="12"/>
  <c r="C212" i="12"/>
  <c r="D212" i="12"/>
  <c r="E212" i="12"/>
  <c r="F212" i="12"/>
  <c r="G212" i="12"/>
  <c r="I212" i="12"/>
  <c r="K212" i="12"/>
  <c r="O212" i="12"/>
  <c r="S212" i="12"/>
  <c r="U212" i="12"/>
  <c r="Y212" i="12"/>
  <c r="A213" i="12"/>
  <c r="H213" i="12" s="1"/>
  <c r="B213" i="12"/>
  <c r="C213" i="12"/>
  <c r="D213" i="12"/>
  <c r="E213" i="12"/>
  <c r="F213" i="12"/>
  <c r="G213" i="12"/>
  <c r="I213" i="12"/>
  <c r="K213" i="12"/>
  <c r="O213" i="12"/>
  <c r="S213" i="12"/>
  <c r="U213" i="12"/>
  <c r="Y213" i="12"/>
  <c r="A214" i="12"/>
  <c r="H214" i="12" s="1"/>
  <c r="B214" i="12"/>
  <c r="C214" i="12"/>
  <c r="D214" i="12"/>
  <c r="E214" i="12"/>
  <c r="F214" i="12"/>
  <c r="G214" i="12"/>
  <c r="I214" i="12"/>
  <c r="K214" i="12"/>
  <c r="N214" i="12"/>
  <c r="O214" i="12"/>
  <c r="R214" i="12"/>
  <c r="S214" i="12"/>
  <c r="U214" i="12"/>
  <c r="Y214" i="12"/>
  <c r="A215" i="12"/>
  <c r="H215" i="12" s="1"/>
  <c r="B215" i="12"/>
  <c r="C215" i="12"/>
  <c r="D215" i="12"/>
  <c r="E215" i="12"/>
  <c r="F215" i="12"/>
  <c r="G215" i="12"/>
  <c r="I215" i="12"/>
  <c r="K215" i="12"/>
  <c r="O215" i="12"/>
  <c r="R215" i="12"/>
  <c r="S215" i="12"/>
  <c r="U215" i="12"/>
  <c r="Y215" i="12"/>
  <c r="A216" i="12"/>
  <c r="H216" i="12" s="1"/>
  <c r="B216" i="12"/>
  <c r="C216" i="12"/>
  <c r="D216" i="12"/>
  <c r="E216" i="12"/>
  <c r="F216" i="12"/>
  <c r="G216" i="12"/>
  <c r="I216" i="12"/>
  <c r="K216" i="12"/>
  <c r="O216" i="12"/>
  <c r="S216" i="12"/>
  <c r="U216" i="12"/>
  <c r="Y216" i="12"/>
  <c r="A217" i="12"/>
  <c r="H217" i="12" s="1"/>
  <c r="B217" i="12"/>
  <c r="C217" i="12"/>
  <c r="D217" i="12"/>
  <c r="E217" i="12"/>
  <c r="F217" i="12"/>
  <c r="G217" i="12"/>
  <c r="I217" i="12"/>
  <c r="K217" i="12"/>
  <c r="O217" i="12"/>
  <c r="S217" i="12"/>
  <c r="U217" i="12"/>
  <c r="Y217" i="12"/>
  <c r="A218" i="12"/>
  <c r="H218" i="12" s="1"/>
  <c r="B218" i="12"/>
  <c r="C218" i="12"/>
  <c r="D218" i="12"/>
  <c r="E218" i="12"/>
  <c r="F218" i="12"/>
  <c r="G218" i="12"/>
  <c r="I218" i="12"/>
  <c r="K218" i="12"/>
  <c r="N218" i="12"/>
  <c r="O218" i="12"/>
  <c r="R218" i="12"/>
  <c r="S218" i="12"/>
  <c r="U218" i="12"/>
  <c r="Y218" i="12"/>
  <c r="A219" i="12"/>
  <c r="H219" i="12" s="1"/>
  <c r="B219" i="12"/>
  <c r="C219" i="12"/>
  <c r="D219" i="12"/>
  <c r="E219" i="12"/>
  <c r="F219" i="12"/>
  <c r="G219" i="12"/>
  <c r="I219" i="12"/>
  <c r="K219" i="12"/>
  <c r="O219" i="12"/>
  <c r="R219" i="12"/>
  <c r="S219" i="12"/>
  <c r="U219" i="12"/>
  <c r="Y219" i="12"/>
  <c r="A220" i="12"/>
  <c r="H220" i="12" s="1"/>
  <c r="B220" i="12"/>
  <c r="C220" i="12"/>
  <c r="D220" i="12"/>
  <c r="E220" i="12"/>
  <c r="F220" i="12"/>
  <c r="G220" i="12"/>
  <c r="I220" i="12"/>
  <c r="K220" i="12"/>
  <c r="O220" i="12"/>
  <c r="S220" i="12"/>
  <c r="U220" i="12"/>
  <c r="Y220" i="12"/>
  <c r="A221" i="12"/>
  <c r="H221" i="12" s="1"/>
  <c r="N221" i="12" s="1"/>
  <c r="B221" i="12"/>
  <c r="C221" i="12"/>
  <c r="D221" i="12"/>
  <c r="E221" i="12"/>
  <c r="F221" i="12"/>
  <c r="G221" i="12"/>
  <c r="I221" i="12"/>
  <c r="K221" i="12"/>
  <c r="O221" i="12"/>
  <c r="S221" i="12"/>
  <c r="U221" i="12"/>
  <c r="Y221" i="12"/>
  <c r="A222" i="12"/>
  <c r="H222" i="12" s="1"/>
  <c r="B222" i="12"/>
  <c r="C222" i="12"/>
  <c r="D222" i="12"/>
  <c r="E222" i="12"/>
  <c r="F222" i="12"/>
  <c r="G222" i="12"/>
  <c r="I222" i="12"/>
  <c r="K222" i="12"/>
  <c r="N222" i="12"/>
  <c r="O222" i="12"/>
  <c r="R222" i="12"/>
  <c r="S222" i="12"/>
  <c r="U222" i="12"/>
  <c r="Y222" i="12"/>
  <c r="A223" i="12"/>
  <c r="H223" i="12" s="1"/>
  <c r="B223" i="12"/>
  <c r="C223" i="12"/>
  <c r="D223" i="12"/>
  <c r="E223" i="12"/>
  <c r="F223" i="12"/>
  <c r="G223" i="12"/>
  <c r="I223" i="12"/>
  <c r="K223" i="12"/>
  <c r="O223" i="12"/>
  <c r="R223" i="12"/>
  <c r="S223" i="12"/>
  <c r="U223" i="12"/>
  <c r="Y223" i="12"/>
  <c r="A224" i="12"/>
  <c r="H224" i="12" s="1"/>
  <c r="B224" i="12"/>
  <c r="C224" i="12"/>
  <c r="D224" i="12"/>
  <c r="E224" i="12"/>
  <c r="F224" i="12"/>
  <c r="G224" i="12"/>
  <c r="I224" i="12"/>
  <c r="K224" i="12"/>
  <c r="O224" i="12"/>
  <c r="S224" i="12"/>
  <c r="U224" i="12"/>
  <c r="Y224" i="12"/>
  <c r="A225" i="12"/>
  <c r="H225" i="12" s="1"/>
  <c r="B225" i="12"/>
  <c r="C225" i="12"/>
  <c r="D225" i="12"/>
  <c r="E225" i="12"/>
  <c r="F225" i="12"/>
  <c r="G225" i="12"/>
  <c r="I225" i="12"/>
  <c r="K225" i="12"/>
  <c r="O225" i="12"/>
  <c r="S225" i="12"/>
  <c r="U225" i="12"/>
  <c r="Y225" i="12"/>
  <c r="A226" i="12"/>
  <c r="H226" i="12" s="1"/>
  <c r="B226" i="12"/>
  <c r="C226" i="12"/>
  <c r="D226" i="12"/>
  <c r="E226" i="12"/>
  <c r="F226" i="12"/>
  <c r="G226" i="12"/>
  <c r="I226" i="12"/>
  <c r="K226" i="12"/>
  <c r="N226" i="12"/>
  <c r="O226" i="12"/>
  <c r="R226" i="12"/>
  <c r="S226" i="12"/>
  <c r="U226" i="12"/>
  <c r="Y226" i="12"/>
  <c r="A227" i="12"/>
  <c r="H227" i="12" s="1"/>
  <c r="B227" i="12"/>
  <c r="C227" i="12"/>
  <c r="D227" i="12"/>
  <c r="E227" i="12"/>
  <c r="F227" i="12"/>
  <c r="G227" i="12"/>
  <c r="I227" i="12"/>
  <c r="K227" i="12"/>
  <c r="O227" i="12"/>
  <c r="R227" i="12"/>
  <c r="S227" i="12"/>
  <c r="U227" i="12"/>
  <c r="Y227" i="12"/>
  <c r="A228" i="12"/>
  <c r="H228" i="12" s="1"/>
  <c r="B228" i="12"/>
  <c r="C228" i="12"/>
  <c r="D228" i="12"/>
  <c r="E228" i="12"/>
  <c r="F228" i="12"/>
  <c r="G228" i="12"/>
  <c r="I228" i="12"/>
  <c r="K228" i="12"/>
  <c r="O228" i="12"/>
  <c r="S228" i="12"/>
  <c r="U228" i="12"/>
  <c r="Y228" i="12"/>
  <c r="A229" i="12"/>
  <c r="H229" i="12" s="1"/>
  <c r="N229" i="12" s="1"/>
  <c r="B229" i="12"/>
  <c r="C229" i="12"/>
  <c r="D229" i="12"/>
  <c r="E229" i="12"/>
  <c r="F229" i="12"/>
  <c r="G229" i="12"/>
  <c r="I229" i="12"/>
  <c r="K229" i="12"/>
  <c r="O229" i="12"/>
  <c r="S229" i="12"/>
  <c r="U229" i="12"/>
  <c r="Y229" i="12"/>
  <c r="A230" i="12"/>
  <c r="H230" i="12" s="1"/>
  <c r="B230" i="12"/>
  <c r="C230" i="12"/>
  <c r="D230" i="12"/>
  <c r="E230" i="12"/>
  <c r="F230" i="12"/>
  <c r="G230" i="12"/>
  <c r="I230" i="12"/>
  <c r="K230" i="12"/>
  <c r="N230" i="12"/>
  <c r="O230" i="12"/>
  <c r="R230" i="12"/>
  <c r="S230" i="12"/>
  <c r="U230" i="12"/>
  <c r="Y230" i="12"/>
  <c r="A231" i="12"/>
  <c r="H231" i="12" s="1"/>
  <c r="B231" i="12"/>
  <c r="C231" i="12"/>
  <c r="D231" i="12"/>
  <c r="E231" i="12"/>
  <c r="F231" i="12"/>
  <c r="G231" i="12"/>
  <c r="I231" i="12"/>
  <c r="K231" i="12"/>
  <c r="O231" i="12"/>
  <c r="R231" i="12"/>
  <c r="S231" i="12"/>
  <c r="U231" i="12"/>
  <c r="Y231" i="12"/>
  <c r="A232" i="12"/>
  <c r="H232" i="12" s="1"/>
  <c r="R232" i="12" s="1"/>
  <c r="B232" i="12"/>
  <c r="C232" i="12"/>
  <c r="D232" i="12"/>
  <c r="E232" i="12"/>
  <c r="F232" i="12"/>
  <c r="G232" i="12"/>
  <c r="I232" i="12"/>
  <c r="K232" i="12"/>
  <c r="O232" i="12"/>
  <c r="S232" i="12"/>
  <c r="U232" i="12"/>
  <c r="Y232" i="12"/>
  <c r="A233" i="12"/>
  <c r="H233" i="12" s="1"/>
  <c r="B233" i="12"/>
  <c r="C233" i="12"/>
  <c r="D233" i="12"/>
  <c r="E233" i="12"/>
  <c r="F233" i="12"/>
  <c r="G233" i="12"/>
  <c r="I233" i="12"/>
  <c r="K233" i="12"/>
  <c r="O233" i="12"/>
  <c r="S233" i="12"/>
  <c r="U233" i="12"/>
  <c r="Y233" i="12"/>
  <c r="A234" i="12"/>
  <c r="H234" i="12" s="1"/>
  <c r="B234" i="12"/>
  <c r="C234" i="12"/>
  <c r="D234" i="12"/>
  <c r="E234" i="12"/>
  <c r="F234" i="12"/>
  <c r="G234" i="12"/>
  <c r="I234" i="12"/>
  <c r="K234" i="12"/>
  <c r="O234" i="12"/>
  <c r="S234" i="12"/>
  <c r="U234" i="12"/>
  <c r="Y234" i="12"/>
  <c r="A235" i="12"/>
  <c r="H235" i="12" s="1"/>
  <c r="B235" i="12"/>
  <c r="C235" i="12"/>
  <c r="D235" i="12"/>
  <c r="E235" i="12"/>
  <c r="F235" i="12"/>
  <c r="G235" i="12"/>
  <c r="I235" i="12"/>
  <c r="K235" i="12"/>
  <c r="O235" i="12"/>
  <c r="S235" i="12"/>
  <c r="U235" i="12"/>
  <c r="Y235" i="12"/>
  <c r="A236" i="12"/>
  <c r="H236" i="12" s="1"/>
  <c r="B236" i="12"/>
  <c r="C236" i="12"/>
  <c r="D236" i="12"/>
  <c r="E236" i="12"/>
  <c r="F236" i="12"/>
  <c r="G236" i="12"/>
  <c r="I236" i="12"/>
  <c r="K236" i="12"/>
  <c r="O236" i="12"/>
  <c r="S236" i="12"/>
  <c r="U236" i="12"/>
  <c r="Y236" i="12"/>
  <c r="A237" i="12"/>
  <c r="H237" i="12" s="1"/>
  <c r="B237" i="12"/>
  <c r="C237" i="12"/>
  <c r="D237" i="12"/>
  <c r="E237" i="12"/>
  <c r="F237" i="12"/>
  <c r="G237" i="12"/>
  <c r="I237" i="12"/>
  <c r="K237" i="12"/>
  <c r="O237" i="12"/>
  <c r="S237" i="12"/>
  <c r="U237" i="12"/>
  <c r="Y237" i="12"/>
  <c r="A238" i="12"/>
  <c r="H238" i="12" s="1"/>
  <c r="B238" i="12"/>
  <c r="C238" i="12"/>
  <c r="D238" i="12"/>
  <c r="E238" i="12"/>
  <c r="F238" i="12"/>
  <c r="G238" i="12"/>
  <c r="I238" i="12"/>
  <c r="K238" i="12"/>
  <c r="O238" i="12"/>
  <c r="S238" i="12"/>
  <c r="U238" i="12"/>
  <c r="Y238" i="12"/>
  <c r="A239" i="12"/>
  <c r="H239" i="12" s="1"/>
  <c r="B239" i="12"/>
  <c r="C239" i="12"/>
  <c r="D239" i="12"/>
  <c r="E239" i="12"/>
  <c r="F239" i="12"/>
  <c r="G239" i="12"/>
  <c r="I239" i="12"/>
  <c r="K239" i="12"/>
  <c r="O239" i="12"/>
  <c r="S239" i="12"/>
  <c r="U239" i="12"/>
  <c r="Y239" i="12"/>
  <c r="A240" i="12"/>
  <c r="H240" i="12" s="1"/>
  <c r="B240" i="12"/>
  <c r="C240" i="12"/>
  <c r="D240" i="12"/>
  <c r="E240" i="12"/>
  <c r="F240" i="12"/>
  <c r="G240" i="12"/>
  <c r="I240" i="12"/>
  <c r="K240" i="12"/>
  <c r="O240" i="12"/>
  <c r="S240" i="12"/>
  <c r="U240" i="12"/>
  <c r="Y240" i="12"/>
  <c r="A241" i="12"/>
  <c r="H241" i="12" s="1"/>
  <c r="B241" i="12"/>
  <c r="C241" i="12"/>
  <c r="D241" i="12"/>
  <c r="E241" i="12"/>
  <c r="F241" i="12"/>
  <c r="G241" i="12"/>
  <c r="I241" i="12"/>
  <c r="K241" i="12"/>
  <c r="O241" i="12"/>
  <c r="S241" i="12"/>
  <c r="U241" i="12"/>
  <c r="Y241" i="12"/>
  <c r="A242" i="12"/>
  <c r="H242" i="12" s="1"/>
  <c r="B242" i="12"/>
  <c r="C242" i="12"/>
  <c r="D242" i="12"/>
  <c r="E242" i="12"/>
  <c r="F242" i="12"/>
  <c r="G242" i="12"/>
  <c r="I242" i="12"/>
  <c r="K242" i="12"/>
  <c r="O242" i="12"/>
  <c r="S242" i="12"/>
  <c r="U242" i="12"/>
  <c r="Y242" i="12"/>
  <c r="A243" i="12"/>
  <c r="H243" i="12" s="1"/>
  <c r="B243" i="12"/>
  <c r="C243" i="12"/>
  <c r="D243" i="12"/>
  <c r="E243" i="12"/>
  <c r="F243" i="12"/>
  <c r="G243" i="12"/>
  <c r="I243" i="12"/>
  <c r="K243" i="12"/>
  <c r="O243" i="12"/>
  <c r="S243" i="12"/>
  <c r="U243" i="12"/>
  <c r="Y243" i="12"/>
  <c r="A244" i="12"/>
  <c r="H244" i="12" s="1"/>
  <c r="B244" i="12"/>
  <c r="C244" i="12"/>
  <c r="D244" i="12"/>
  <c r="E244" i="12"/>
  <c r="F244" i="12"/>
  <c r="G244" i="12"/>
  <c r="I244" i="12"/>
  <c r="K244" i="12"/>
  <c r="O244" i="12"/>
  <c r="S244" i="12"/>
  <c r="U244" i="12"/>
  <c r="Y244" i="12"/>
  <c r="A245" i="12"/>
  <c r="H245" i="12" s="1"/>
  <c r="B245" i="12"/>
  <c r="C245" i="12"/>
  <c r="D245" i="12"/>
  <c r="E245" i="12"/>
  <c r="F245" i="12"/>
  <c r="G245" i="12"/>
  <c r="I245" i="12"/>
  <c r="K245" i="12"/>
  <c r="O245" i="12"/>
  <c r="S245" i="12"/>
  <c r="U245" i="12"/>
  <c r="Y245" i="12"/>
  <c r="A246" i="12"/>
  <c r="H246" i="12" s="1"/>
  <c r="B246" i="12"/>
  <c r="C246" i="12"/>
  <c r="D246" i="12"/>
  <c r="E246" i="12"/>
  <c r="F246" i="12"/>
  <c r="G246" i="12"/>
  <c r="I246" i="12"/>
  <c r="K246" i="12"/>
  <c r="O246" i="12"/>
  <c r="S246" i="12"/>
  <c r="U246" i="12"/>
  <c r="Y246" i="12"/>
  <c r="A247" i="12"/>
  <c r="H247" i="12" s="1"/>
  <c r="B247" i="12"/>
  <c r="C247" i="12"/>
  <c r="D247" i="12"/>
  <c r="E247" i="12"/>
  <c r="F247" i="12"/>
  <c r="G247" i="12"/>
  <c r="I247" i="12"/>
  <c r="K247" i="12"/>
  <c r="O247" i="12"/>
  <c r="S247" i="12"/>
  <c r="U247" i="12"/>
  <c r="Y247" i="12"/>
  <c r="A248" i="12"/>
  <c r="H248" i="12" s="1"/>
  <c r="B248" i="12"/>
  <c r="C248" i="12"/>
  <c r="D248" i="12"/>
  <c r="E248" i="12"/>
  <c r="F248" i="12"/>
  <c r="G248" i="12"/>
  <c r="I248" i="12"/>
  <c r="K248" i="12"/>
  <c r="O248" i="12"/>
  <c r="S248" i="12"/>
  <c r="U248" i="12"/>
  <c r="Y248" i="12"/>
  <c r="A249" i="12"/>
  <c r="H249" i="12" s="1"/>
  <c r="B249" i="12"/>
  <c r="C249" i="12"/>
  <c r="D249" i="12"/>
  <c r="E249" i="12"/>
  <c r="F249" i="12"/>
  <c r="G249" i="12"/>
  <c r="I249" i="12"/>
  <c r="K249" i="12"/>
  <c r="O249" i="12"/>
  <c r="S249" i="12"/>
  <c r="U249" i="12"/>
  <c r="Y249" i="12"/>
  <c r="B250" i="12"/>
  <c r="C250" i="12"/>
  <c r="D250" i="12"/>
  <c r="E250" i="12"/>
  <c r="F250" i="12"/>
  <c r="G250" i="12"/>
  <c r="A250" i="12" s="1"/>
  <c r="H250" i="12" s="1"/>
  <c r="I250" i="12"/>
  <c r="K250" i="12"/>
  <c r="O250" i="12"/>
  <c r="S250" i="12"/>
  <c r="U250" i="12"/>
  <c r="Y250" i="12"/>
  <c r="B251" i="12"/>
  <c r="C251" i="12"/>
  <c r="D251" i="12"/>
  <c r="E251" i="12"/>
  <c r="F251" i="12"/>
  <c r="G251" i="12"/>
  <c r="A251" i="12" s="1"/>
  <c r="H251" i="12" s="1"/>
  <c r="I251" i="12"/>
  <c r="K251" i="12"/>
  <c r="O251" i="12"/>
  <c r="S251" i="12"/>
  <c r="U251" i="12"/>
  <c r="Y251" i="12"/>
  <c r="B252" i="12"/>
  <c r="C252" i="12"/>
  <c r="D252" i="12"/>
  <c r="E252" i="12"/>
  <c r="F252" i="12"/>
  <c r="G252" i="12"/>
  <c r="A252" i="12" s="1"/>
  <c r="H252" i="12" s="1"/>
  <c r="I252" i="12"/>
  <c r="K252" i="12"/>
  <c r="O252" i="12"/>
  <c r="S252" i="12"/>
  <c r="U252" i="12"/>
  <c r="Y252" i="12"/>
  <c r="B253" i="12"/>
  <c r="C253" i="12"/>
  <c r="D253" i="12"/>
  <c r="E253" i="12"/>
  <c r="F253" i="12"/>
  <c r="G253" i="12"/>
  <c r="A253" i="12" s="1"/>
  <c r="H253" i="12" s="1"/>
  <c r="I253" i="12"/>
  <c r="K253" i="12"/>
  <c r="O253" i="12"/>
  <c r="S253" i="12"/>
  <c r="U253" i="12"/>
  <c r="Y253" i="12"/>
  <c r="B254" i="12"/>
  <c r="C254" i="12"/>
  <c r="D254" i="12"/>
  <c r="E254" i="12"/>
  <c r="F254" i="12"/>
  <c r="G254" i="12"/>
  <c r="A254" i="12" s="1"/>
  <c r="H254" i="12" s="1"/>
  <c r="I254" i="12"/>
  <c r="K254" i="12"/>
  <c r="O254" i="12"/>
  <c r="S254" i="12"/>
  <c r="U254" i="12"/>
  <c r="Y254" i="12"/>
  <c r="B255" i="12"/>
  <c r="C255" i="12"/>
  <c r="D255" i="12"/>
  <c r="E255" i="12"/>
  <c r="F255" i="12"/>
  <c r="G255" i="12"/>
  <c r="A255" i="12" s="1"/>
  <c r="H255" i="12" s="1"/>
  <c r="I255" i="12"/>
  <c r="K255" i="12"/>
  <c r="O255" i="12"/>
  <c r="S255" i="12"/>
  <c r="U255" i="12"/>
  <c r="Y255" i="12"/>
  <c r="B256" i="12"/>
  <c r="C256" i="12"/>
  <c r="D256" i="12"/>
  <c r="E256" i="12"/>
  <c r="F256" i="12"/>
  <c r="G256" i="12"/>
  <c r="A256" i="12" s="1"/>
  <c r="H256" i="12" s="1"/>
  <c r="I256" i="12"/>
  <c r="K256" i="12"/>
  <c r="O256" i="12"/>
  <c r="S256" i="12"/>
  <c r="U256" i="12"/>
  <c r="Y256" i="12"/>
  <c r="B257" i="12"/>
  <c r="C257" i="12"/>
  <c r="D257" i="12"/>
  <c r="E257" i="12"/>
  <c r="F257" i="12"/>
  <c r="G257" i="12"/>
  <c r="A257" i="12" s="1"/>
  <c r="H257" i="12" s="1"/>
  <c r="I257" i="12"/>
  <c r="K257" i="12"/>
  <c r="O257" i="12"/>
  <c r="S257" i="12"/>
  <c r="U257" i="12"/>
  <c r="Y257" i="12"/>
  <c r="B258" i="12"/>
  <c r="C258" i="12"/>
  <c r="D258" i="12"/>
  <c r="E258" i="12"/>
  <c r="F258" i="12"/>
  <c r="G258" i="12"/>
  <c r="A258" i="12" s="1"/>
  <c r="H258" i="12" s="1"/>
  <c r="I258" i="12"/>
  <c r="K258" i="12"/>
  <c r="O258" i="12"/>
  <c r="S258" i="12"/>
  <c r="U258" i="12"/>
  <c r="Y258" i="12"/>
  <c r="B259" i="12"/>
  <c r="C259" i="12"/>
  <c r="D259" i="12"/>
  <c r="E259" i="12"/>
  <c r="F259" i="12"/>
  <c r="G259" i="12"/>
  <c r="A259" i="12" s="1"/>
  <c r="H259" i="12" s="1"/>
  <c r="I259" i="12"/>
  <c r="K259" i="12"/>
  <c r="O259" i="12"/>
  <c r="S259" i="12"/>
  <c r="U259" i="12"/>
  <c r="Y259" i="12"/>
  <c r="B260" i="12"/>
  <c r="C260" i="12"/>
  <c r="D260" i="12"/>
  <c r="E260" i="12"/>
  <c r="F260" i="12"/>
  <c r="G260" i="12"/>
  <c r="A260" i="12" s="1"/>
  <c r="H260" i="12" s="1"/>
  <c r="I260" i="12"/>
  <c r="K260" i="12"/>
  <c r="O260" i="12"/>
  <c r="S260" i="12"/>
  <c r="U260" i="12"/>
  <c r="Y260" i="12"/>
  <c r="B261" i="12"/>
  <c r="C261" i="12"/>
  <c r="D261" i="12"/>
  <c r="E261" i="12"/>
  <c r="F261" i="12"/>
  <c r="G261" i="12"/>
  <c r="A261" i="12" s="1"/>
  <c r="H261" i="12" s="1"/>
  <c r="I261" i="12"/>
  <c r="K261" i="12"/>
  <c r="O261" i="12"/>
  <c r="S261" i="12"/>
  <c r="U261" i="12"/>
  <c r="Y261" i="12"/>
  <c r="B262" i="12"/>
  <c r="C262" i="12"/>
  <c r="D262" i="12"/>
  <c r="E262" i="12"/>
  <c r="F262" i="12"/>
  <c r="G262" i="12"/>
  <c r="A262" i="12" s="1"/>
  <c r="H262" i="12" s="1"/>
  <c r="I262" i="12"/>
  <c r="K262" i="12"/>
  <c r="O262" i="12"/>
  <c r="S262" i="12"/>
  <c r="U262" i="12"/>
  <c r="Y262" i="12"/>
  <c r="B263" i="12"/>
  <c r="C263" i="12"/>
  <c r="D263" i="12"/>
  <c r="E263" i="12"/>
  <c r="F263" i="12"/>
  <c r="G263" i="12"/>
  <c r="A263" i="12" s="1"/>
  <c r="H263" i="12" s="1"/>
  <c r="I263" i="12"/>
  <c r="K263" i="12"/>
  <c r="O263" i="12"/>
  <c r="S263" i="12"/>
  <c r="U263" i="12"/>
  <c r="Y263" i="12"/>
  <c r="B264" i="12"/>
  <c r="C264" i="12"/>
  <c r="D264" i="12"/>
  <c r="E264" i="12"/>
  <c r="F264" i="12"/>
  <c r="G264" i="12"/>
  <c r="A264" i="12" s="1"/>
  <c r="H264" i="12" s="1"/>
  <c r="I264" i="12"/>
  <c r="K264" i="12"/>
  <c r="O264" i="12"/>
  <c r="S264" i="12"/>
  <c r="U264" i="12"/>
  <c r="Y264" i="12"/>
  <c r="B265" i="12"/>
  <c r="C265" i="12"/>
  <c r="D265" i="12"/>
  <c r="E265" i="12"/>
  <c r="F265" i="12"/>
  <c r="G265" i="12"/>
  <c r="A265" i="12" s="1"/>
  <c r="H265" i="12" s="1"/>
  <c r="I265" i="12"/>
  <c r="K265" i="12"/>
  <c r="O265" i="12"/>
  <c r="S265" i="12"/>
  <c r="U265" i="12"/>
  <c r="Y265" i="12"/>
  <c r="B266" i="12"/>
  <c r="C266" i="12"/>
  <c r="D266" i="12"/>
  <c r="E266" i="12"/>
  <c r="F266" i="12"/>
  <c r="G266" i="12"/>
  <c r="A266" i="12" s="1"/>
  <c r="H266" i="12" s="1"/>
  <c r="I266" i="12"/>
  <c r="K266" i="12"/>
  <c r="O266" i="12"/>
  <c r="S266" i="12"/>
  <c r="U266" i="12"/>
  <c r="Y266" i="12"/>
  <c r="B267" i="12"/>
  <c r="C267" i="12"/>
  <c r="D267" i="12"/>
  <c r="E267" i="12"/>
  <c r="F267" i="12"/>
  <c r="G267" i="12"/>
  <c r="A267" i="12" s="1"/>
  <c r="H267" i="12" s="1"/>
  <c r="I267" i="12"/>
  <c r="K267" i="12"/>
  <c r="O267" i="12"/>
  <c r="S267" i="12"/>
  <c r="U267" i="12"/>
  <c r="Y267" i="12"/>
  <c r="B268" i="12"/>
  <c r="C268" i="12"/>
  <c r="D268" i="12"/>
  <c r="E268" i="12"/>
  <c r="F268" i="12"/>
  <c r="G268" i="12"/>
  <c r="A268" i="12" s="1"/>
  <c r="H268" i="12" s="1"/>
  <c r="I268" i="12"/>
  <c r="K268" i="12"/>
  <c r="O268" i="12"/>
  <c r="S268" i="12"/>
  <c r="U268" i="12"/>
  <c r="Y268" i="12"/>
  <c r="B269" i="12"/>
  <c r="C269" i="12"/>
  <c r="D269" i="12"/>
  <c r="E269" i="12"/>
  <c r="F269" i="12"/>
  <c r="G269" i="12"/>
  <c r="A269" i="12" s="1"/>
  <c r="H269" i="12" s="1"/>
  <c r="I269" i="12"/>
  <c r="K269" i="12"/>
  <c r="O269" i="12"/>
  <c r="S269" i="12"/>
  <c r="U269" i="12"/>
  <c r="Y269" i="12"/>
  <c r="H3" i="9"/>
  <c r="AA4" i="9"/>
  <c r="AA5" i="9"/>
  <c r="AA6" i="9"/>
  <c r="AA7" i="9"/>
  <c r="AA10" i="9"/>
  <c r="AA13" i="9"/>
  <c r="AA14" i="9"/>
  <c r="AA17" i="9"/>
  <c r="AA18" i="9"/>
  <c r="AA19" i="9"/>
  <c r="AA20" i="9"/>
  <c r="AA22" i="9"/>
  <c r="AA23" i="9"/>
  <c r="AA24" i="9"/>
  <c r="AA25" i="9"/>
  <c r="AA26" i="9"/>
  <c r="AA29" i="9"/>
  <c r="AA30" i="9"/>
  <c r="AA31" i="9"/>
  <c r="AA32" i="9"/>
  <c r="AA33" i="9"/>
  <c r="AA34" i="9"/>
  <c r="AA35" i="9"/>
  <c r="AA36" i="9"/>
  <c r="AA37" i="9"/>
  <c r="AA38" i="9"/>
  <c r="AA39" i="9"/>
  <c r="AA40" i="9"/>
  <c r="AA41" i="9"/>
  <c r="AA42" i="9"/>
  <c r="AA43" i="9"/>
  <c r="AA44" i="9"/>
  <c r="AA45" i="9"/>
  <c r="AA46" i="9"/>
  <c r="AA47" i="9"/>
  <c r="AA48" i="9"/>
  <c r="AA49" i="9"/>
  <c r="AA50" i="9"/>
  <c r="AA51" i="9"/>
  <c r="AA52" i="9"/>
  <c r="AA53" i="9"/>
  <c r="AA54" i="9"/>
  <c r="AA55" i="9"/>
  <c r="AA56" i="9"/>
  <c r="AA57" i="9"/>
  <c r="AA58" i="9"/>
  <c r="AA59" i="9"/>
  <c r="AA60" i="9"/>
  <c r="AA61" i="9"/>
  <c r="AA62" i="9"/>
  <c r="AA63" i="9"/>
  <c r="AA64" i="9"/>
  <c r="AA65" i="9"/>
  <c r="AA66" i="9"/>
  <c r="AA67" i="9"/>
  <c r="AA68" i="9"/>
  <c r="AA69" i="9"/>
  <c r="AA70" i="9"/>
  <c r="AA71" i="9"/>
  <c r="AA72" i="9"/>
  <c r="AA73" i="9"/>
  <c r="AA74" i="9"/>
  <c r="AA75" i="9"/>
  <c r="AA76" i="9"/>
  <c r="AA77" i="9"/>
  <c r="AA78" i="9"/>
  <c r="AA79" i="9"/>
  <c r="AA80" i="9"/>
  <c r="AA81" i="9"/>
  <c r="AA82" i="9"/>
  <c r="AA83" i="9"/>
  <c r="AA84" i="9"/>
  <c r="AA85" i="9"/>
  <c r="AA86" i="9"/>
  <c r="AA87" i="9"/>
  <c r="AA88" i="9"/>
  <c r="AA89" i="9"/>
  <c r="AA90" i="9"/>
  <c r="AA91" i="9"/>
  <c r="AA92"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A135" i="9"/>
  <c r="AA136" i="9"/>
  <c r="AA137" i="9"/>
  <c r="AA138" i="9"/>
  <c r="AA139" i="9"/>
  <c r="AA140" i="9"/>
  <c r="AA141" i="9"/>
  <c r="AA142" i="9"/>
  <c r="AA143" i="9"/>
  <c r="AA144" i="9"/>
  <c r="AA145" i="9"/>
  <c r="AA146" i="9"/>
  <c r="AA147" i="9"/>
  <c r="AA148" i="9"/>
  <c r="AA149" i="9"/>
  <c r="AA150" i="9"/>
  <c r="AA151" i="9"/>
  <c r="AA152" i="9"/>
  <c r="AA153" i="9"/>
  <c r="AA154" i="9"/>
  <c r="AA155" i="9"/>
  <c r="AA156" i="9"/>
  <c r="AA157" i="9"/>
  <c r="AA158" i="9"/>
  <c r="AA159" i="9"/>
  <c r="AA160" i="9"/>
  <c r="AA161" i="9"/>
  <c r="AA162" i="9"/>
  <c r="AA163" i="9"/>
  <c r="AA164" i="9"/>
  <c r="AA165" i="9"/>
  <c r="AA166" i="9"/>
  <c r="AA167" i="9"/>
  <c r="AA168" i="9"/>
  <c r="AA169" i="9"/>
  <c r="AA170" i="9"/>
  <c r="AA171" i="9"/>
  <c r="AA172" i="9"/>
  <c r="AA173" i="9"/>
  <c r="AA174" i="9"/>
  <c r="AA175" i="9"/>
  <c r="AA176" i="9"/>
  <c r="AA177" i="9"/>
  <c r="AA178" i="9"/>
  <c r="AA179" i="9"/>
  <c r="AA180" i="9"/>
  <c r="AA181" i="9"/>
  <c r="AA182" i="9"/>
  <c r="AA183" i="9"/>
  <c r="AA184" i="9"/>
  <c r="AA185" i="9"/>
  <c r="AA186" i="9"/>
  <c r="AA187" i="9"/>
  <c r="AA188" i="9"/>
  <c r="AA189" i="9"/>
  <c r="AA190" i="9"/>
  <c r="AA191" i="9"/>
  <c r="AA192" i="9"/>
  <c r="AA193" i="9"/>
  <c r="AA194" i="9"/>
  <c r="AA195" i="9"/>
  <c r="AA196" i="9"/>
  <c r="AA197" i="9"/>
  <c r="AA198" i="9"/>
  <c r="AA199" i="9"/>
  <c r="AA200" i="9"/>
  <c r="AA201" i="9"/>
  <c r="AA202" i="9"/>
  <c r="AA203" i="9"/>
  <c r="AA204" i="9"/>
  <c r="AA205" i="9"/>
  <c r="AA206" i="9"/>
  <c r="AA207" i="9"/>
  <c r="AA208" i="9"/>
  <c r="AA209" i="9"/>
  <c r="AA210" i="9"/>
  <c r="AA211" i="9"/>
  <c r="AA212" i="9"/>
  <c r="AA213" i="9"/>
  <c r="AA214" i="9"/>
  <c r="AA215" i="9"/>
  <c r="AA216" i="9"/>
  <c r="AA217" i="9"/>
  <c r="AA218" i="9"/>
  <c r="AA219" i="9"/>
  <c r="AA220" i="9"/>
  <c r="AA221" i="9"/>
  <c r="AA222" i="9"/>
  <c r="AA223" i="9"/>
  <c r="AA224" i="9"/>
  <c r="AA225" i="9"/>
  <c r="AA226" i="9"/>
  <c r="AA227" i="9"/>
  <c r="AA228" i="9"/>
  <c r="AA229" i="9"/>
  <c r="AA230" i="9"/>
  <c r="AA231" i="9"/>
  <c r="AA232" i="9"/>
  <c r="AA233" i="9"/>
  <c r="AA234" i="9"/>
  <c r="AA235" i="9"/>
  <c r="AA236" i="9"/>
  <c r="AA237" i="9"/>
  <c r="AA238" i="9"/>
  <c r="AA239" i="9"/>
  <c r="AA240" i="9"/>
  <c r="AA241" i="9"/>
  <c r="AA242" i="9"/>
  <c r="AA243" i="9"/>
  <c r="AA244" i="9"/>
  <c r="AA245" i="9"/>
  <c r="AA246" i="9"/>
  <c r="AA247" i="9"/>
  <c r="AA248" i="9"/>
  <c r="AA249" i="9"/>
  <c r="AA250" i="9"/>
  <c r="AA251" i="9"/>
  <c r="AA252" i="9"/>
  <c r="AA253" i="9"/>
  <c r="AA254" i="9"/>
  <c r="AA255" i="9"/>
  <c r="AA256" i="9"/>
  <c r="AA257" i="9"/>
  <c r="AA258" i="9"/>
  <c r="AA259" i="9"/>
  <c r="AA260" i="9"/>
  <c r="AA3" i="9"/>
  <c r="Z4" i="9"/>
  <c r="Z5" i="9"/>
  <c r="Z6" i="9"/>
  <c r="Z7" i="9"/>
  <c r="Z10" i="9"/>
  <c r="Z13" i="9"/>
  <c r="Z14" i="9"/>
  <c r="Z17" i="9"/>
  <c r="Z18" i="9"/>
  <c r="Z19" i="9"/>
  <c r="Z20" i="9"/>
  <c r="Z22" i="9"/>
  <c r="Z23" i="9"/>
  <c r="Z24" i="9"/>
  <c r="Z25" i="9"/>
  <c r="Z26" i="9"/>
  <c r="Z29" i="9"/>
  <c r="Z30" i="9"/>
  <c r="Z31" i="9"/>
  <c r="Z32" i="9"/>
  <c r="Z33" i="9"/>
  <c r="Z34" i="9"/>
  <c r="Z35" i="9"/>
  <c r="Z36" i="9"/>
  <c r="Z37" i="9"/>
  <c r="Z38" i="9"/>
  <c r="Z39" i="9"/>
  <c r="Z40" i="9"/>
  <c r="Z41" i="9"/>
  <c r="Z42" i="9"/>
  <c r="Z43" i="9"/>
  <c r="Z44" i="9"/>
  <c r="Z45" i="9"/>
  <c r="Z46" i="9"/>
  <c r="Z47" i="9"/>
  <c r="Z48" i="9"/>
  <c r="Z49" i="9"/>
  <c r="Z50" i="9"/>
  <c r="Z51" i="9"/>
  <c r="Z52" i="9"/>
  <c r="Z53" i="9"/>
  <c r="Z54" i="9"/>
  <c r="Z55" i="9"/>
  <c r="Z56" i="9"/>
  <c r="Z57" i="9"/>
  <c r="Z58" i="9"/>
  <c r="Z59" i="9"/>
  <c r="Z60" i="9"/>
  <c r="Z61" i="9"/>
  <c r="Z62" i="9"/>
  <c r="Z63" i="9"/>
  <c r="Z64" i="9"/>
  <c r="Z65" i="9"/>
  <c r="Z66" i="9"/>
  <c r="Z67" i="9"/>
  <c r="Z68" i="9"/>
  <c r="Z69" i="9"/>
  <c r="Z70" i="9"/>
  <c r="Z71" i="9"/>
  <c r="Z72" i="9"/>
  <c r="Z73" i="9"/>
  <c r="Z74" i="9"/>
  <c r="Z75" i="9"/>
  <c r="Z76" i="9"/>
  <c r="Z77" i="9"/>
  <c r="Z78" i="9"/>
  <c r="Z79" i="9"/>
  <c r="Z80" i="9"/>
  <c r="Z81" i="9"/>
  <c r="Z82" i="9"/>
  <c r="Z83" i="9"/>
  <c r="Z84" i="9"/>
  <c r="Z85" i="9"/>
  <c r="Z86" i="9"/>
  <c r="Z87" i="9"/>
  <c r="Z88" i="9"/>
  <c r="Z89" i="9"/>
  <c r="Z90" i="9"/>
  <c r="Z91" i="9"/>
  <c r="Z92" i="9"/>
  <c r="Z93" i="9"/>
  <c r="Z94" i="9"/>
  <c r="Z95" i="9"/>
  <c r="Z96" i="9"/>
  <c r="Z97" i="9"/>
  <c r="Z98" i="9"/>
  <c r="Z99" i="9"/>
  <c r="Z100" i="9"/>
  <c r="Z101" i="9"/>
  <c r="Z102" i="9"/>
  <c r="Z103" i="9"/>
  <c r="Z104" i="9"/>
  <c r="Z105" i="9"/>
  <c r="Z106" i="9"/>
  <c r="Z107" i="9"/>
  <c r="Z108" i="9"/>
  <c r="Z109" i="9"/>
  <c r="Z110" i="9"/>
  <c r="Z111" i="9"/>
  <c r="Z112" i="9"/>
  <c r="Z113" i="9"/>
  <c r="Z114" i="9"/>
  <c r="Z115" i="9"/>
  <c r="Z116" i="9"/>
  <c r="Z117" i="9"/>
  <c r="Z118" i="9"/>
  <c r="Z119" i="9"/>
  <c r="Z120" i="9"/>
  <c r="Z121" i="9"/>
  <c r="Z122" i="9"/>
  <c r="Z123" i="9"/>
  <c r="Z124" i="9"/>
  <c r="Z125" i="9"/>
  <c r="Z126" i="9"/>
  <c r="Z127" i="9"/>
  <c r="Z128" i="9"/>
  <c r="Z129" i="9"/>
  <c r="Z130" i="9"/>
  <c r="Z131" i="9"/>
  <c r="Z132" i="9"/>
  <c r="Z133" i="9"/>
  <c r="Z134" i="9"/>
  <c r="Z135" i="9"/>
  <c r="Z136" i="9"/>
  <c r="Z137" i="9"/>
  <c r="Z138" i="9"/>
  <c r="Z139" i="9"/>
  <c r="Z140" i="9"/>
  <c r="Z141" i="9"/>
  <c r="Z142" i="9"/>
  <c r="Z143" i="9"/>
  <c r="Z144" i="9"/>
  <c r="Z145" i="9"/>
  <c r="Z146" i="9"/>
  <c r="Z147" i="9"/>
  <c r="Z148" i="9"/>
  <c r="Z149" i="9"/>
  <c r="Z150" i="9"/>
  <c r="Z151" i="9"/>
  <c r="Z152" i="9"/>
  <c r="Z153" i="9"/>
  <c r="Z154" i="9"/>
  <c r="Z155" i="9"/>
  <c r="Z156" i="9"/>
  <c r="Z157" i="9"/>
  <c r="Z158" i="9"/>
  <c r="Z159" i="9"/>
  <c r="Z160" i="9"/>
  <c r="Z161" i="9"/>
  <c r="Z162" i="9"/>
  <c r="Z163" i="9"/>
  <c r="Z164" i="9"/>
  <c r="Z165" i="9"/>
  <c r="Z166" i="9"/>
  <c r="Z167" i="9"/>
  <c r="Z168" i="9"/>
  <c r="Z169" i="9"/>
  <c r="Z170" i="9"/>
  <c r="Z171" i="9"/>
  <c r="Z172" i="9"/>
  <c r="Z173" i="9"/>
  <c r="Z174" i="9"/>
  <c r="Z175" i="9"/>
  <c r="Z176" i="9"/>
  <c r="Z177" i="9"/>
  <c r="Z178" i="9"/>
  <c r="Z179" i="9"/>
  <c r="Z180" i="9"/>
  <c r="Z181" i="9"/>
  <c r="Z182" i="9"/>
  <c r="Z183" i="9"/>
  <c r="Z184" i="9"/>
  <c r="Z185" i="9"/>
  <c r="Z186" i="9"/>
  <c r="Z187" i="9"/>
  <c r="Z188" i="9"/>
  <c r="Z189" i="9"/>
  <c r="Z190" i="9"/>
  <c r="Z191" i="9"/>
  <c r="Z192" i="9"/>
  <c r="Z193" i="9"/>
  <c r="Z194" i="9"/>
  <c r="Z195" i="9"/>
  <c r="Z196" i="9"/>
  <c r="Z197" i="9"/>
  <c r="Z198" i="9"/>
  <c r="Z199" i="9"/>
  <c r="Z200" i="9"/>
  <c r="Z201" i="9"/>
  <c r="Z202" i="9"/>
  <c r="Z203" i="9"/>
  <c r="Z204" i="9"/>
  <c r="Z205" i="9"/>
  <c r="Z206" i="9"/>
  <c r="Z207" i="9"/>
  <c r="Z208" i="9"/>
  <c r="Z209" i="9"/>
  <c r="Z210" i="9"/>
  <c r="Z211" i="9"/>
  <c r="Z212" i="9"/>
  <c r="Z213" i="9"/>
  <c r="Z214" i="9"/>
  <c r="Z215" i="9"/>
  <c r="Z216" i="9"/>
  <c r="Z217" i="9"/>
  <c r="Z218" i="9"/>
  <c r="Z219" i="9"/>
  <c r="Z220" i="9"/>
  <c r="Z221" i="9"/>
  <c r="Z222" i="9"/>
  <c r="Z223" i="9"/>
  <c r="Z224" i="9"/>
  <c r="Z225" i="9"/>
  <c r="Z226" i="9"/>
  <c r="Z227" i="9"/>
  <c r="Z228" i="9"/>
  <c r="Z229" i="9"/>
  <c r="Z230" i="9"/>
  <c r="Z231" i="9"/>
  <c r="Z232" i="9"/>
  <c r="Z233" i="9"/>
  <c r="Z234" i="9"/>
  <c r="Z235" i="9"/>
  <c r="Z236" i="9"/>
  <c r="Z237" i="9"/>
  <c r="Z238" i="9"/>
  <c r="Z239" i="9"/>
  <c r="Z240" i="9"/>
  <c r="Z241" i="9"/>
  <c r="Z242" i="9"/>
  <c r="Z243" i="9"/>
  <c r="Z244" i="9"/>
  <c r="Z245" i="9"/>
  <c r="Z246" i="9"/>
  <c r="Z247" i="9"/>
  <c r="Z248" i="9"/>
  <c r="Z249" i="9"/>
  <c r="Z250" i="9"/>
  <c r="Z251" i="9"/>
  <c r="Z252" i="9"/>
  <c r="Z253" i="9"/>
  <c r="Z254" i="9"/>
  <c r="Z255" i="9"/>
  <c r="Z256" i="9"/>
  <c r="Z257" i="9"/>
  <c r="Z258" i="9"/>
  <c r="Z259" i="9"/>
  <c r="Z260" i="9"/>
  <c r="Z3" i="9"/>
  <c r="W4" i="9"/>
  <c r="W5" i="9"/>
  <c r="W6" i="9"/>
  <c r="W7" i="9"/>
  <c r="W10" i="9"/>
  <c r="W13" i="9"/>
  <c r="W14" i="9"/>
  <c r="W17" i="9"/>
  <c r="W18" i="9"/>
  <c r="W19" i="9"/>
  <c r="W20" i="9"/>
  <c r="W22" i="9"/>
  <c r="W23" i="9"/>
  <c r="W24" i="9"/>
  <c r="W25" i="9"/>
  <c r="W26"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W70" i="9"/>
  <c r="W71" i="9"/>
  <c r="W72" i="9"/>
  <c r="W73" i="9"/>
  <c r="W74" i="9"/>
  <c r="W75" i="9"/>
  <c r="W76" i="9"/>
  <c r="W77" i="9"/>
  <c r="W78" i="9"/>
  <c r="W79" i="9"/>
  <c r="W80" i="9"/>
  <c r="W81" i="9"/>
  <c r="W82" i="9"/>
  <c r="W83" i="9"/>
  <c r="W84" i="9"/>
  <c r="W85" i="9"/>
  <c r="W86" i="9"/>
  <c r="W87" i="9"/>
  <c r="W88" i="9"/>
  <c r="W89" i="9"/>
  <c r="W90" i="9"/>
  <c r="W91" i="9"/>
  <c r="W92" i="9"/>
  <c r="W93" i="9"/>
  <c r="W94" i="9"/>
  <c r="W95" i="9"/>
  <c r="W96" i="9"/>
  <c r="W97" i="9"/>
  <c r="W98" i="9"/>
  <c r="W99" i="9"/>
  <c r="W100"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W135" i="9"/>
  <c r="W136" i="9"/>
  <c r="W137" i="9"/>
  <c r="W138" i="9"/>
  <c r="W139" i="9"/>
  <c r="W140" i="9"/>
  <c r="W141" i="9"/>
  <c r="W142" i="9"/>
  <c r="W143" i="9"/>
  <c r="W144" i="9"/>
  <c r="W145" i="9"/>
  <c r="W146" i="9"/>
  <c r="W147" i="9"/>
  <c r="W148" i="9"/>
  <c r="W149" i="9"/>
  <c r="W150" i="9"/>
  <c r="W151" i="9"/>
  <c r="W152" i="9"/>
  <c r="W153" i="9"/>
  <c r="W154" i="9"/>
  <c r="W155" i="9"/>
  <c r="W156" i="9"/>
  <c r="W157" i="9"/>
  <c r="W158" i="9"/>
  <c r="W159" i="9"/>
  <c r="W160" i="9"/>
  <c r="W161" i="9"/>
  <c r="W162" i="9"/>
  <c r="W163" i="9"/>
  <c r="W164" i="9"/>
  <c r="W165" i="9"/>
  <c r="W166" i="9"/>
  <c r="W167" i="9"/>
  <c r="W168" i="9"/>
  <c r="W169" i="9"/>
  <c r="W170" i="9"/>
  <c r="W171" i="9"/>
  <c r="W172" i="9"/>
  <c r="W173" i="9"/>
  <c r="W174" i="9"/>
  <c r="W175" i="9"/>
  <c r="W176" i="9"/>
  <c r="W177" i="9"/>
  <c r="W178" i="9"/>
  <c r="W179" i="9"/>
  <c r="W180" i="9"/>
  <c r="W181" i="9"/>
  <c r="W182" i="9"/>
  <c r="W183" i="9"/>
  <c r="W184" i="9"/>
  <c r="W185" i="9"/>
  <c r="W186" i="9"/>
  <c r="W187" i="9"/>
  <c r="W188" i="9"/>
  <c r="W189" i="9"/>
  <c r="W190" i="9"/>
  <c r="W191" i="9"/>
  <c r="W192" i="9"/>
  <c r="W193" i="9"/>
  <c r="W194" i="9"/>
  <c r="W195" i="9"/>
  <c r="W196" i="9"/>
  <c r="W197" i="9"/>
  <c r="W198" i="9"/>
  <c r="W199" i="9"/>
  <c r="W200" i="9"/>
  <c r="W201" i="9"/>
  <c r="W202" i="9"/>
  <c r="W203" i="9"/>
  <c r="W204" i="9"/>
  <c r="W205" i="9"/>
  <c r="W206" i="9"/>
  <c r="W207" i="9"/>
  <c r="W208" i="9"/>
  <c r="W209" i="9"/>
  <c r="W210" i="9"/>
  <c r="W211" i="9"/>
  <c r="W212" i="9"/>
  <c r="W213" i="9"/>
  <c r="W214" i="9"/>
  <c r="W215" i="9"/>
  <c r="W216" i="9"/>
  <c r="W217" i="9"/>
  <c r="W218" i="9"/>
  <c r="W219" i="9"/>
  <c r="W220" i="9"/>
  <c r="W221" i="9"/>
  <c r="W222" i="9"/>
  <c r="W223" i="9"/>
  <c r="W224" i="9"/>
  <c r="W225" i="9"/>
  <c r="W226" i="9"/>
  <c r="W227" i="9"/>
  <c r="W228" i="9"/>
  <c r="W229" i="9"/>
  <c r="W230" i="9"/>
  <c r="W231" i="9"/>
  <c r="W232" i="9"/>
  <c r="W233" i="9"/>
  <c r="W234" i="9"/>
  <c r="W235" i="9"/>
  <c r="W236" i="9"/>
  <c r="W237" i="9"/>
  <c r="W238" i="9"/>
  <c r="W239" i="9"/>
  <c r="W240" i="9"/>
  <c r="W241" i="9"/>
  <c r="W242" i="9"/>
  <c r="W243" i="9"/>
  <c r="W244" i="9"/>
  <c r="W245" i="9"/>
  <c r="W246" i="9"/>
  <c r="W247" i="9"/>
  <c r="W248" i="9"/>
  <c r="W249" i="9"/>
  <c r="W250" i="9"/>
  <c r="W251" i="9"/>
  <c r="W252" i="9"/>
  <c r="W253" i="9"/>
  <c r="W254" i="9"/>
  <c r="W255" i="9"/>
  <c r="W256" i="9"/>
  <c r="W257" i="9"/>
  <c r="W258" i="9"/>
  <c r="W259" i="9"/>
  <c r="W260" i="9"/>
  <c r="W3" i="9"/>
  <c r="V4" i="9"/>
  <c r="V5" i="9"/>
  <c r="V6" i="9"/>
  <c r="V7" i="9"/>
  <c r="V10" i="9"/>
  <c r="V13" i="9"/>
  <c r="V14" i="9"/>
  <c r="V17" i="9"/>
  <c r="V18" i="9"/>
  <c r="V19" i="9"/>
  <c r="V20" i="9"/>
  <c r="V22" i="9"/>
  <c r="V23" i="9"/>
  <c r="V24" i="9"/>
  <c r="V25" i="9"/>
  <c r="V26"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115" i="9"/>
  <c r="V116" i="9"/>
  <c r="V117" i="9"/>
  <c r="V118" i="9"/>
  <c r="V119" i="9"/>
  <c r="V120" i="9"/>
  <c r="V121" i="9"/>
  <c r="V122" i="9"/>
  <c r="V123" i="9"/>
  <c r="V124" i="9"/>
  <c r="V125" i="9"/>
  <c r="V126" i="9"/>
  <c r="V127" i="9"/>
  <c r="V128" i="9"/>
  <c r="V129" i="9"/>
  <c r="V130" i="9"/>
  <c r="V131" i="9"/>
  <c r="V132" i="9"/>
  <c r="V133" i="9"/>
  <c r="V134" i="9"/>
  <c r="V135" i="9"/>
  <c r="V136" i="9"/>
  <c r="V137" i="9"/>
  <c r="V138" i="9"/>
  <c r="V139" i="9"/>
  <c r="V140" i="9"/>
  <c r="V141" i="9"/>
  <c r="V142" i="9"/>
  <c r="V143" i="9"/>
  <c r="V144" i="9"/>
  <c r="V145" i="9"/>
  <c r="V146" i="9"/>
  <c r="V147" i="9"/>
  <c r="V148" i="9"/>
  <c r="V149" i="9"/>
  <c r="V150" i="9"/>
  <c r="V151" i="9"/>
  <c r="V152" i="9"/>
  <c r="V153" i="9"/>
  <c r="V154" i="9"/>
  <c r="V155" i="9"/>
  <c r="V156" i="9"/>
  <c r="V157" i="9"/>
  <c r="V158" i="9"/>
  <c r="V159" i="9"/>
  <c r="V160" i="9"/>
  <c r="V161" i="9"/>
  <c r="V162" i="9"/>
  <c r="V163" i="9"/>
  <c r="V164" i="9"/>
  <c r="V165" i="9"/>
  <c r="V166" i="9"/>
  <c r="V167" i="9"/>
  <c r="V168" i="9"/>
  <c r="V169" i="9"/>
  <c r="V170" i="9"/>
  <c r="V171" i="9"/>
  <c r="V172" i="9"/>
  <c r="V173" i="9"/>
  <c r="V174" i="9"/>
  <c r="V175" i="9"/>
  <c r="V176" i="9"/>
  <c r="V177" i="9"/>
  <c r="V178" i="9"/>
  <c r="V179" i="9"/>
  <c r="V180" i="9"/>
  <c r="V181" i="9"/>
  <c r="V182" i="9"/>
  <c r="V183" i="9"/>
  <c r="V184" i="9"/>
  <c r="V185" i="9"/>
  <c r="V186" i="9"/>
  <c r="V187" i="9"/>
  <c r="V188" i="9"/>
  <c r="V189" i="9"/>
  <c r="V190" i="9"/>
  <c r="V191" i="9"/>
  <c r="V192" i="9"/>
  <c r="V193" i="9"/>
  <c r="V194" i="9"/>
  <c r="V195" i="9"/>
  <c r="V196" i="9"/>
  <c r="V197" i="9"/>
  <c r="V198" i="9"/>
  <c r="V199" i="9"/>
  <c r="V200" i="9"/>
  <c r="V201" i="9"/>
  <c r="V202" i="9"/>
  <c r="V203" i="9"/>
  <c r="V204" i="9"/>
  <c r="V205" i="9"/>
  <c r="V206" i="9"/>
  <c r="V207" i="9"/>
  <c r="V208" i="9"/>
  <c r="V209" i="9"/>
  <c r="V210" i="9"/>
  <c r="V211" i="9"/>
  <c r="V212" i="9"/>
  <c r="V213" i="9"/>
  <c r="V214" i="9"/>
  <c r="V215" i="9"/>
  <c r="V216" i="9"/>
  <c r="V217" i="9"/>
  <c r="V218" i="9"/>
  <c r="V219" i="9"/>
  <c r="V220" i="9"/>
  <c r="V221" i="9"/>
  <c r="V222" i="9"/>
  <c r="V223" i="9"/>
  <c r="V224" i="9"/>
  <c r="V225" i="9"/>
  <c r="V226" i="9"/>
  <c r="V227" i="9"/>
  <c r="V228" i="9"/>
  <c r="V229" i="9"/>
  <c r="V230" i="9"/>
  <c r="V231" i="9"/>
  <c r="V232" i="9"/>
  <c r="V233" i="9"/>
  <c r="V234" i="9"/>
  <c r="V235" i="9"/>
  <c r="V236" i="9"/>
  <c r="V237" i="9"/>
  <c r="V238" i="9"/>
  <c r="V239" i="9"/>
  <c r="V240" i="9"/>
  <c r="V241" i="9"/>
  <c r="V242" i="9"/>
  <c r="V243" i="9"/>
  <c r="V244" i="9"/>
  <c r="V245" i="9"/>
  <c r="V246" i="9"/>
  <c r="V247" i="9"/>
  <c r="V248" i="9"/>
  <c r="V249" i="9"/>
  <c r="V250" i="9"/>
  <c r="V251" i="9"/>
  <c r="V252" i="9"/>
  <c r="V253" i="9"/>
  <c r="V254" i="9"/>
  <c r="V255" i="9"/>
  <c r="V256" i="9"/>
  <c r="V257" i="9"/>
  <c r="V258" i="9"/>
  <c r="V259" i="9"/>
  <c r="V260" i="9"/>
  <c r="V3" i="9"/>
  <c r="T4" i="9"/>
  <c r="T5" i="9"/>
  <c r="T6" i="9"/>
  <c r="T7" i="9"/>
  <c r="T10" i="9"/>
  <c r="T13" i="9"/>
  <c r="T14" i="9"/>
  <c r="T17" i="9"/>
  <c r="T18" i="9"/>
  <c r="T19" i="9"/>
  <c r="T20" i="9"/>
  <c r="T22" i="9"/>
  <c r="T23" i="9"/>
  <c r="T24" i="9"/>
  <c r="T25" i="9"/>
  <c r="T26"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218" i="9"/>
  <c r="T219" i="9"/>
  <c r="T220" i="9"/>
  <c r="T221" i="9"/>
  <c r="T222" i="9"/>
  <c r="T223" i="9"/>
  <c r="T224" i="9"/>
  <c r="T225" i="9"/>
  <c r="T226" i="9"/>
  <c r="T227" i="9"/>
  <c r="T228" i="9"/>
  <c r="T229" i="9"/>
  <c r="T230" i="9"/>
  <c r="T231" i="9"/>
  <c r="T232" i="9"/>
  <c r="T233" i="9"/>
  <c r="T234" i="9"/>
  <c r="T235" i="9"/>
  <c r="T236" i="9"/>
  <c r="T237" i="9"/>
  <c r="T238" i="9"/>
  <c r="T239" i="9"/>
  <c r="T240" i="9"/>
  <c r="T241" i="9"/>
  <c r="T242" i="9"/>
  <c r="T243" i="9"/>
  <c r="T244" i="9"/>
  <c r="T245" i="9"/>
  <c r="T246" i="9"/>
  <c r="T247" i="9"/>
  <c r="T248" i="9"/>
  <c r="T249" i="9"/>
  <c r="T250" i="9"/>
  <c r="T251" i="9"/>
  <c r="T252" i="9"/>
  <c r="T253" i="9"/>
  <c r="T254" i="9"/>
  <c r="T255" i="9"/>
  <c r="T256" i="9"/>
  <c r="T257" i="9"/>
  <c r="T258" i="9"/>
  <c r="T259" i="9"/>
  <c r="T260" i="9"/>
  <c r="T3" i="9"/>
  <c r="Q4" i="9"/>
  <c r="Q5" i="9"/>
  <c r="Q6" i="9"/>
  <c r="Q7" i="9"/>
  <c r="Q10" i="9"/>
  <c r="Q13" i="9"/>
  <c r="Q14" i="9"/>
  <c r="Q17" i="9"/>
  <c r="Q18" i="9"/>
  <c r="Q19" i="9"/>
  <c r="Q20" i="9"/>
  <c r="Q22" i="9"/>
  <c r="Q23" i="9"/>
  <c r="Q24" i="9"/>
  <c r="Q25" i="9"/>
  <c r="Q26"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216" i="9"/>
  <c r="Q217" i="9"/>
  <c r="Q218" i="9"/>
  <c r="Q219" i="9"/>
  <c r="Q220" i="9"/>
  <c r="Q221" i="9"/>
  <c r="Q222" i="9"/>
  <c r="Q223" i="9"/>
  <c r="Q224" i="9"/>
  <c r="Q225" i="9"/>
  <c r="Q226" i="9"/>
  <c r="Q227" i="9"/>
  <c r="Q228" i="9"/>
  <c r="Q229" i="9"/>
  <c r="Q230" i="9"/>
  <c r="Q231" i="9"/>
  <c r="Q232" i="9"/>
  <c r="Q233" i="9"/>
  <c r="Q234" i="9"/>
  <c r="Q235" i="9"/>
  <c r="Q236" i="9"/>
  <c r="Q237" i="9"/>
  <c r="Q238" i="9"/>
  <c r="Q239" i="9"/>
  <c r="Q240" i="9"/>
  <c r="Q241" i="9"/>
  <c r="Q242" i="9"/>
  <c r="Q243" i="9"/>
  <c r="Q244" i="9"/>
  <c r="Q245" i="9"/>
  <c r="Q246" i="9"/>
  <c r="Q247" i="9"/>
  <c r="Q248" i="9"/>
  <c r="Q249" i="9"/>
  <c r="Q250" i="9"/>
  <c r="Q251" i="9"/>
  <c r="Q252" i="9"/>
  <c r="Q253" i="9"/>
  <c r="Q254" i="9"/>
  <c r="Q255" i="9"/>
  <c r="Q256" i="9"/>
  <c r="Q257" i="9"/>
  <c r="Q258" i="9"/>
  <c r="Q259" i="9"/>
  <c r="Q260" i="9"/>
  <c r="Q3" i="9"/>
  <c r="P4" i="9"/>
  <c r="P5" i="9"/>
  <c r="P6" i="9"/>
  <c r="P7" i="9"/>
  <c r="P10" i="9"/>
  <c r="P13" i="9"/>
  <c r="P14" i="9"/>
  <c r="P17" i="9"/>
  <c r="P18" i="9"/>
  <c r="P19" i="9"/>
  <c r="P20" i="9"/>
  <c r="P22" i="9"/>
  <c r="P23" i="9"/>
  <c r="P24" i="9"/>
  <c r="P25" i="9"/>
  <c r="P26"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P245" i="9"/>
  <c r="P246" i="9"/>
  <c r="P247" i="9"/>
  <c r="P248" i="9"/>
  <c r="P249" i="9"/>
  <c r="P250" i="9"/>
  <c r="P251" i="9"/>
  <c r="P252" i="9"/>
  <c r="P253" i="9"/>
  <c r="P254" i="9"/>
  <c r="P255" i="9"/>
  <c r="P256" i="9"/>
  <c r="P257" i="9"/>
  <c r="P258" i="9"/>
  <c r="P259" i="9"/>
  <c r="P260" i="9"/>
  <c r="P3" i="9"/>
  <c r="M4" i="9"/>
  <c r="M5" i="9"/>
  <c r="M6" i="9"/>
  <c r="M7" i="9"/>
  <c r="M10" i="9"/>
  <c r="M13" i="9"/>
  <c r="M14" i="9"/>
  <c r="M17" i="9"/>
  <c r="M18" i="9"/>
  <c r="M19" i="9"/>
  <c r="M20" i="9"/>
  <c r="M22" i="9"/>
  <c r="M23" i="9"/>
  <c r="M24" i="9"/>
  <c r="M25" i="9"/>
  <c r="M26"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3" i="9"/>
  <c r="L4" i="9"/>
  <c r="L5" i="9"/>
  <c r="L6" i="9"/>
  <c r="L7" i="9"/>
  <c r="L10" i="9"/>
  <c r="L13" i="9"/>
  <c r="L14" i="9"/>
  <c r="L17" i="9"/>
  <c r="L18" i="9"/>
  <c r="L19" i="9"/>
  <c r="L20" i="9"/>
  <c r="L22" i="9"/>
  <c r="L23" i="9"/>
  <c r="L24" i="9"/>
  <c r="L25" i="9"/>
  <c r="L26"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L175"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L245" i="9"/>
  <c r="L246" i="9"/>
  <c r="L247" i="9"/>
  <c r="L248" i="9"/>
  <c r="L249" i="9"/>
  <c r="L250" i="9"/>
  <c r="L251" i="9"/>
  <c r="L252" i="9"/>
  <c r="L253" i="9"/>
  <c r="L254" i="9"/>
  <c r="L255" i="9"/>
  <c r="L256" i="9"/>
  <c r="L257" i="9"/>
  <c r="L258" i="9"/>
  <c r="L259" i="9"/>
  <c r="L260" i="9"/>
  <c r="L3" i="9"/>
  <c r="J4" i="9"/>
  <c r="J5" i="9"/>
  <c r="J6" i="9"/>
  <c r="J7" i="9"/>
  <c r="J10" i="9"/>
  <c r="J13" i="9"/>
  <c r="J14" i="9"/>
  <c r="J17" i="9"/>
  <c r="J18" i="9"/>
  <c r="J19" i="9"/>
  <c r="J20" i="9"/>
  <c r="J22" i="9"/>
  <c r="J23" i="9"/>
  <c r="J24" i="9"/>
  <c r="J25" i="9"/>
  <c r="J26"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3" i="9"/>
  <c r="P12" i="10"/>
  <c r="K12" i="10"/>
  <c r="K11" i="10"/>
  <c r="K10" i="10"/>
  <c r="I12" i="10"/>
  <c r="I11" i="10"/>
  <c r="I10" i="10"/>
  <c r="B15" i="2"/>
  <c r="B14" i="2"/>
  <c r="C15" i="2" s="1"/>
  <c r="B13" i="2"/>
  <c r="C14" i="2" s="1"/>
  <c r="B9" i="2"/>
  <c r="B8" i="2"/>
  <c r="C9" i="2" s="1"/>
  <c r="B7" i="2"/>
  <c r="C8" i="2" s="1"/>
  <c r="AA4" i="1"/>
  <c r="AA5" i="1"/>
  <c r="AA6" i="1"/>
  <c r="AA7" i="1"/>
  <c r="AA10" i="1"/>
  <c r="AA13" i="1"/>
  <c r="AA14" i="1"/>
  <c r="AA17" i="1"/>
  <c r="AA18" i="1"/>
  <c r="AA19" i="1"/>
  <c r="AA20" i="1"/>
  <c r="AA22" i="1"/>
  <c r="AA23" i="1"/>
  <c r="AA24" i="1"/>
  <c r="AA25" i="1"/>
  <c r="AA26"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3" i="1"/>
  <c r="Z4" i="1"/>
  <c r="Z5" i="1"/>
  <c r="Z6" i="1"/>
  <c r="Z7" i="1"/>
  <c r="Z10" i="1"/>
  <c r="Z13" i="1"/>
  <c r="Z14" i="1"/>
  <c r="Z17" i="1"/>
  <c r="Z18" i="1"/>
  <c r="Z19" i="1"/>
  <c r="Z20" i="1"/>
  <c r="Z22" i="1"/>
  <c r="Z23" i="1"/>
  <c r="Z24" i="1"/>
  <c r="Z25" i="1"/>
  <c r="Z26"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3" i="1"/>
  <c r="W4" i="1"/>
  <c r="W5" i="1"/>
  <c r="W6" i="1"/>
  <c r="W7" i="1"/>
  <c r="W10" i="1"/>
  <c r="W13" i="1"/>
  <c r="W14" i="1"/>
  <c r="W17" i="1"/>
  <c r="W18" i="1"/>
  <c r="W19" i="1"/>
  <c r="W20" i="1"/>
  <c r="W22" i="1"/>
  <c r="W23" i="1"/>
  <c r="W24" i="1"/>
  <c r="W25" i="1"/>
  <c r="W26"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3" i="1"/>
  <c r="V4" i="1"/>
  <c r="V5" i="1"/>
  <c r="V6" i="1"/>
  <c r="V7" i="1"/>
  <c r="V10" i="1"/>
  <c r="V13" i="1"/>
  <c r="V14" i="1"/>
  <c r="V17" i="1"/>
  <c r="V18" i="1"/>
  <c r="V19" i="1"/>
  <c r="V20" i="1"/>
  <c r="V22" i="1"/>
  <c r="V23" i="1"/>
  <c r="V24" i="1"/>
  <c r="V25" i="1"/>
  <c r="V26"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3" i="1"/>
  <c r="T4" i="1"/>
  <c r="T5" i="1"/>
  <c r="T6" i="1"/>
  <c r="T7" i="1"/>
  <c r="T10" i="1"/>
  <c r="T13" i="1"/>
  <c r="T14" i="1"/>
  <c r="T17" i="1"/>
  <c r="T18" i="1"/>
  <c r="T19" i="1"/>
  <c r="T20" i="1"/>
  <c r="T22" i="1"/>
  <c r="T23" i="1"/>
  <c r="T24" i="1"/>
  <c r="T25" i="1"/>
  <c r="T26"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3" i="1"/>
  <c r="Q4" i="1"/>
  <c r="Q5" i="1"/>
  <c r="Q6" i="1"/>
  <c r="Q7" i="1"/>
  <c r="Q10" i="1"/>
  <c r="Q13" i="1"/>
  <c r="Q14" i="1"/>
  <c r="Q17" i="1"/>
  <c r="Q18" i="1"/>
  <c r="Q19" i="1"/>
  <c r="Q20" i="1"/>
  <c r="Q22" i="1"/>
  <c r="Q23" i="1"/>
  <c r="Q24" i="1"/>
  <c r="Q25" i="1"/>
  <c r="Q26"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3" i="1"/>
  <c r="P4" i="1"/>
  <c r="P5" i="1"/>
  <c r="P6" i="1"/>
  <c r="P7" i="1"/>
  <c r="P10" i="1"/>
  <c r="P13" i="1"/>
  <c r="P14" i="1"/>
  <c r="P17" i="1"/>
  <c r="P18" i="1"/>
  <c r="P19" i="1"/>
  <c r="P20" i="1"/>
  <c r="P22" i="1"/>
  <c r="P23" i="1"/>
  <c r="P24" i="1"/>
  <c r="P25" i="1"/>
  <c r="P26"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3" i="1"/>
  <c r="M4" i="1"/>
  <c r="M5" i="1"/>
  <c r="M6" i="1"/>
  <c r="M7" i="1"/>
  <c r="M10" i="1"/>
  <c r="M13" i="1"/>
  <c r="M14" i="1"/>
  <c r="M17" i="1"/>
  <c r="M18" i="1"/>
  <c r="M19" i="1"/>
  <c r="M20" i="1"/>
  <c r="M22" i="1"/>
  <c r="M23" i="1"/>
  <c r="M24" i="1"/>
  <c r="M25" i="1"/>
  <c r="M26"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3" i="1"/>
  <c r="J4" i="1"/>
  <c r="J5" i="1"/>
  <c r="J6" i="1"/>
  <c r="J7" i="1"/>
  <c r="J10" i="1"/>
  <c r="J13" i="1"/>
  <c r="J14" i="1"/>
  <c r="J17" i="1"/>
  <c r="J18" i="1"/>
  <c r="J19" i="1"/>
  <c r="J20" i="1"/>
  <c r="J22" i="1"/>
  <c r="J23" i="1"/>
  <c r="J24" i="1"/>
  <c r="J25" i="1"/>
  <c r="J26"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3" i="1"/>
  <c r="L4" i="1"/>
  <c r="L5" i="1"/>
  <c r="L6" i="1"/>
  <c r="L7" i="1"/>
  <c r="L10" i="1"/>
  <c r="L13" i="1"/>
  <c r="L14" i="1"/>
  <c r="L17" i="1"/>
  <c r="L18" i="1"/>
  <c r="L19" i="1"/>
  <c r="L20" i="1"/>
  <c r="L22" i="1"/>
  <c r="L23" i="1"/>
  <c r="L24" i="1"/>
  <c r="L25" i="1"/>
  <c r="L26"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3" i="1"/>
  <c r="Z9" i="12" l="1"/>
  <c r="P9" i="12"/>
  <c r="Z9" i="11"/>
  <c r="P9" i="11"/>
  <c r="Z8" i="12"/>
  <c r="P8" i="12"/>
  <c r="Z8" i="11"/>
  <c r="P8" i="11"/>
  <c r="V28" i="12"/>
  <c r="L28" i="12"/>
  <c r="V28" i="11"/>
  <c r="L28" i="11"/>
  <c r="T28" i="12"/>
  <c r="W28" i="12" s="1"/>
  <c r="J28" i="12"/>
  <c r="M28" i="12" s="1"/>
  <c r="T28" i="11"/>
  <c r="W28" i="11" s="1"/>
  <c r="J28" i="11"/>
  <c r="M28" i="11" s="1"/>
  <c r="Z28" i="12"/>
  <c r="AA28" i="12" s="1"/>
  <c r="P28" i="12"/>
  <c r="Q28" i="12" s="1"/>
  <c r="Z28" i="11"/>
  <c r="AA28" i="11" s="1"/>
  <c r="P28" i="11"/>
  <c r="Q28" i="11" s="1"/>
  <c r="Z27" i="12"/>
  <c r="P27" i="12"/>
  <c r="Z27" i="11"/>
  <c r="P27" i="11"/>
  <c r="V27" i="12"/>
  <c r="AA27" i="12" s="1"/>
  <c r="L27" i="12"/>
  <c r="Q27" i="12" s="1"/>
  <c r="V27" i="11"/>
  <c r="AA27" i="11" s="1"/>
  <c r="L27" i="11"/>
  <c r="Q27" i="11" s="1"/>
  <c r="T27" i="12"/>
  <c r="W27" i="12" s="1"/>
  <c r="J27" i="12"/>
  <c r="M27" i="12" s="1"/>
  <c r="T27" i="11"/>
  <c r="W27" i="11" s="1"/>
  <c r="J27" i="11"/>
  <c r="M27" i="11" s="1"/>
  <c r="T21" i="12"/>
  <c r="J21" i="12"/>
  <c r="T21" i="11"/>
  <c r="J21" i="11"/>
  <c r="V21" i="12"/>
  <c r="W21" i="12" s="1"/>
  <c r="L21" i="12"/>
  <c r="M21" i="12" s="1"/>
  <c r="V21" i="11"/>
  <c r="W21" i="11" s="1"/>
  <c r="L21" i="11"/>
  <c r="M21" i="11" s="1"/>
  <c r="Z21" i="12"/>
  <c r="AA21" i="12" s="1"/>
  <c r="P21" i="12"/>
  <c r="Q21" i="12" s="1"/>
  <c r="Z21" i="11"/>
  <c r="AA21" i="11" s="1"/>
  <c r="P21" i="11"/>
  <c r="Q21" i="11" s="1"/>
  <c r="V16" i="12"/>
  <c r="L16" i="12"/>
  <c r="V16" i="11"/>
  <c r="L16" i="11"/>
  <c r="T16" i="12"/>
  <c r="W16" i="12" s="1"/>
  <c r="J16" i="12"/>
  <c r="M16" i="12" s="1"/>
  <c r="T16" i="11"/>
  <c r="W16" i="11" s="1"/>
  <c r="J16" i="11"/>
  <c r="M16" i="11" s="1"/>
  <c r="Z16" i="12"/>
  <c r="AA16" i="12" s="1"/>
  <c r="P16" i="12"/>
  <c r="Q16" i="12" s="1"/>
  <c r="Z16" i="11"/>
  <c r="AA16" i="11" s="1"/>
  <c r="P16" i="11"/>
  <c r="Q16" i="11" s="1"/>
  <c r="Z15" i="12"/>
  <c r="P15" i="12"/>
  <c r="Z15" i="11"/>
  <c r="P15" i="11"/>
  <c r="Z12" i="12"/>
  <c r="P12" i="12"/>
  <c r="Z12" i="11"/>
  <c r="P12" i="11"/>
  <c r="Z11" i="12"/>
  <c r="P11" i="12"/>
  <c r="Z11" i="11"/>
  <c r="P11" i="11"/>
  <c r="V15" i="12"/>
  <c r="AA15" i="12" s="1"/>
  <c r="L15" i="12"/>
  <c r="Q15" i="12" s="1"/>
  <c r="V15" i="11"/>
  <c r="AA15" i="11" s="1"/>
  <c r="L15" i="11"/>
  <c r="Q15" i="11" s="1"/>
  <c r="V12" i="12"/>
  <c r="AA12" i="12" s="1"/>
  <c r="L12" i="12"/>
  <c r="Q12" i="12" s="1"/>
  <c r="V12" i="11"/>
  <c r="AA12" i="11" s="1"/>
  <c r="L12" i="11"/>
  <c r="Q12" i="11" s="1"/>
  <c r="T12" i="12"/>
  <c r="W12" i="12" s="1"/>
  <c r="J12" i="12"/>
  <c r="M12" i="12" s="1"/>
  <c r="T12" i="11"/>
  <c r="W12" i="11" s="1"/>
  <c r="J12" i="11"/>
  <c r="M12" i="11" s="1"/>
  <c r="V11" i="12"/>
  <c r="AA11" i="12" s="1"/>
  <c r="L11" i="12"/>
  <c r="Q11" i="12" s="1"/>
  <c r="V11" i="11"/>
  <c r="AA11" i="11" s="1"/>
  <c r="L11" i="11"/>
  <c r="Q11" i="11" s="1"/>
  <c r="V9" i="12"/>
  <c r="AA9" i="12" s="1"/>
  <c r="L9" i="12"/>
  <c r="Q9" i="12" s="1"/>
  <c r="V9" i="11"/>
  <c r="AA9" i="11" s="1"/>
  <c r="L9" i="11"/>
  <c r="Q9" i="11" s="1"/>
  <c r="T9" i="12"/>
  <c r="W9" i="12" s="1"/>
  <c r="J9" i="12"/>
  <c r="M9" i="12" s="1"/>
  <c r="T9" i="11"/>
  <c r="W9" i="11" s="1"/>
  <c r="J9" i="11"/>
  <c r="M9" i="11" s="1"/>
  <c r="V8" i="12"/>
  <c r="AA8" i="12" s="1"/>
  <c r="L8" i="12"/>
  <c r="Q8" i="12" s="1"/>
  <c r="V8" i="11"/>
  <c r="AA8" i="11" s="1"/>
  <c r="L8" i="11"/>
  <c r="Q8" i="11" s="1"/>
  <c r="T8" i="12"/>
  <c r="W8" i="12" s="1"/>
  <c r="J8" i="12"/>
  <c r="M8" i="12" s="1"/>
  <c r="T8" i="11"/>
  <c r="W8" i="11" s="1"/>
  <c r="J8" i="11"/>
  <c r="M8" i="11" s="1"/>
  <c r="T11" i="12"/>
  <c r="W11" i="12" s="1"/>
  <c r="J11" i="12"/>
  <c r="M11" i="12" s="1"/>
  <c r="T11" i="11"/>
  <c r="W11" i="11" s="1"/>
  <c r="J11" i="11"/>
  <c r="M11" i="11" s="1"/>
  <c r="T15" i="12"/>
  <c r="W15" i="12" s="1"/>
  <c r="J15" i="12"/>
  <c r="M15" i="12" s="1"/>
  <c r="T15" i="11"/>
  <c r="W15" i="11" s="1"/>
  <c r="J15" i="11"/>
  <c r="M15" i="11" s="1"/>
  <c r="X255" i="11"/>
  <c r="AB255" i="11"/>
  <c r="N255" i="11"/>
  <c r="R255" i="11"/>
  <c r="X247" i="11"/>
  <c r="AB247" i="11"/>
  <c r="N247" i="11"/>
  <c r="R247" i="11"/>
  <c r="X257" i="11"/>
  <c r="AB257" i="11"/>
  <c r="N257" i="11"/>
  <c r="R257" i="11"/>
  <c r="X249" i="11"/>
  <c r="AB249" i="11"/>
  <c r="N249" i="11"/>
  <c r="R249" i="11"/>
  <c r="X241" i="11"/>
  <c r="AB241" i="11"/>
  <c r="N241" i="11"/>
  <c r="R241" i="11"/>
  <c r="X240" i="11"/>
  <c r="AB240" i="11"/>
  <c r="N240" i="11"/>
  <c r="R240" i="11"/>
  <c r="X237" i="11"/>
  <c r="AB237" i="11"/>
  <c r="N237" i="11"/>
  <c r="R237" i="11"/>
  <c r="X236" i="11"/>
  <c r="AB236" i="11"/>
  <c r="N236" i="11"/>
  <c r="R236" i="11"/>
  <c r="X233" i="11"/>
  <c r="AB233" i="11"/>
  <c r="N233" i="11"/>
  <c r="R233" i="11"/>
  <c r="X232" i="11"/>
  <c r="AB232" i="11"/>
  <c r="N232" i="11"/>
  <c r="R232" i="11"/>
  <c r="X229" i="11"/>
  <c r="AB229" i="11"/>
  <c r="N229" i="11"/>
  <c r="R229" i="11"/>
  <c r="X228" i="11"/>
  <c r="AB228" i="11"/>
  <c r="N228" i="11"/>
  <c r="R228" i="11"/>
  <c r="X259" i="11"/>
  <c r="AB259" i="11"/>
  <c r="N259" i="11"/>
  <c r="R259" i="11"/>
  <c r="X251" i="11"/>
  <c r="AB251" i="11"/>
  <c r="N251" i="11"/>
  <c r="R251" i="11"/>
  <c r="X243" i="11"/>
  <c r="AB243" i="11"/>
  <c r="N243" i="11"/>
  <c r="R243" i="11"/>
  <c r="X253" i="11"/>
  <c r="AB253" i="11"/>
  <c r="N253" i="11"/>
  <c r="R253" i="11"/>
  <c r="X245" i="11"/>
  <c r="AB245" i="11"/>
  <c r="N245" i="11"/>
  <c r="R245" i="11"/>
  <c r="J11" i="10"/>
  <c r="L12" i="10"/>
  <c r="X260" i="11"/>
  <c r="AB260" i="11"/>
  <c r="X258" i="11"/>
  <c r="AB258" i="11"/>
  <c r="X256" i="11"/>
  <c r="AB256" i="11"/>
  <c r="X254" i="11"/>
  <c r="AB254" i="11"/>
  <c r="X252" i="11"/>
  <c r="AB252" i="11"/>
  <c r="X250" i="11"/>
  <c r="AB250" i="11"/>
  <c r="X248" i="11"/>
  <c r="AB248" i="11"/>
  <c r="X246" i="11"/>
  <c r="AB246" i="11"/>
  <c r="X244" i="11"/>
  <c r="AB244" i="11"/>
  <c r="X242" i="11"/>
  <c r="AB242" i="11"/>
  <c r="X239" i="11"/>
  <c r="AB239" i="11"/>
  <c r="N239" i="11"/>
  <c r="R239" i="11"/>
  <c r="X235" i="11"/>
  <c r="AB235" i="11"/>
  <c r="N235" i="11"/>
  <c r="R235" i="11"/>
  <c r="X231" i="11"/>
  <c r="AB231" i="11"/>
  <c r="N231" i="11"/>
  <c r="R231" i="11"/>
  <c r="X227" i="11"/>
  <c r="AB227" i="11"/>
  <c r="N227" i="11"/>
  <c r="R227" i="11"/>
  <c r="X220" i="11"/>
  <c r="AB220" i="11"/>
  <c r="R220" i="11"/>
  <c r="X212" i="11"/>
  <c r="AB212" i="11"/>
  <c r="R212" i="11"/>
  <c r="N197" i="11"/>
  <c r="R197" i="11"/>
  <c r="X197" i="11"/>
  <c r="AB197" i="11"/>
  <c r="N191" i="11"/>
  <c r="R191" i="11"/>
  <c r="X191" i="11"/>
  <c r="AB191" i="11"/>
  <c r="N189" i="11"/>
  <c r="R189" i="11"/>
  <c r="X189" i="11"/>
  <c r="AB189" i="11"/>
  <c r="L11" i="10"/>
  <c r="J12" i="10"/>
  <c r="X238" i="11"/>
  <c r="AB238" i="11"/>
  <c r="N238" i="11"/>
  <c r="R238" i="11"/>
  <c r="X234" i="11"/>
  <c r="AB234" i="11"/>
  <c r="N234" i="11"/>
  <c r="R234" i="11"/>
  <c r="X230" i="11"/>
  <c r="AB230" i="11"/>
  <c r="N230" i="11"/>
  <c r="R230" i="11"/>
  <c r="R222" i="11"/>
  <c r="N222" i="11"/>
  <c r="X222" i="11"/>
  <c r="AB222" i="11"/>
  <c r="N221" i="11"/>
  <c r="X221" i="11"/>
  <c r="AB221" i="11"/>
  <c r="R214" i="11"/>
  <c r="N214" i="11"/>
  <c r="X214" i="11"/>
  <c r="AB214" i="11"/>
  <c r="N213" i="11"/>
  <c r="X213" i="11"/>
  <c r="AB213" i="11"/>
  <c r="R206" i="11"/>
  <c r="N206" i="11"/>
  <c r="X206" i="11"/>
  <c r="AB206" i="11"/>
  <c r="R260" i="11"/>
  <c r="R258" i="11"/>
  <c r="R256" i="11"/>
  <c r="R254" i="11"/>
  <c r="R252" i="11"/>
  <c r="R250" i="11"/>
  <c r="R248" i="11"/>
  <c r="R246" i="11"/>
  <c r="R244" i="11"/>
  <c r="R242" i="11"/>
  <c r="X224" i="11"/>
  <c r="AB224" i="11"/>
  <c r="R224" i="11"/>
  <c r="X216" i="11"/>
  <c r="AB216" i="11"/>
  <c r="R216" i="11"/>
  <c r="X208" i="11"/>
  <c r="AB208" i="11"/>
  <c r="R208" i="11"/>
  <c r="N204" i="11"/>
  <c r="X204" i="11"/>
  <c r="AB204" i="11"/>
  <c r="R204" i="11"/>
  <c r="N195" i="11"/>
  <c r="R195" i="11"/>
  <c r="X195" i="11"/>
  <c r="AB195" i="11"/>
  <c r="N193" i="11"/>
  <c r="R193" i="11"/>
  <c r="X193" i="11"/>
  <c r="AB193" i="11"/>
  <c r="N187" i="11"/>
  <c r="R187" i="11"/>
  <c r="X187" i="11"/>
  <c r="AB187" i="11"/>
  <c r="X226" i="11"/>
  <c r="AB226" i="11"/>
  <c r="N226" i="11"/>
  <c r="R226" i="11"/>
  <c r="N225" i="11"/>
  <c r="X225" i="11"/>
  <c r="AB225" i="11"/>
  <c r="R218" i="11"/>
  <c r="N218" i="11"/>
  <c r="X218" i="11"/>
  <c r="AB218" i="11"/>
  <c r="N217" i="11"/>
  <c r="X217" i="11"/>
  <c r="AB217" i="11"/>
  <c r="R210" i="11"/>
  <c r="N210" i="11"/>
  <c r="X210" i="11"/>
  <c r="AB210" i="11"/>
  <c r="N209" i="11"/>
  <c r="X209" i="11"/>
  <c r="AB209" i="11"/>
  <c r="AB202" i="11"/>
  <c r="AB200" i="11"/>
  <c r="AB198" i="11"/>
  <c r="X184" i="11"/>
  <c r="AB184" i="11"/>
  <c r="N184" i="11"/>
  <c r="R184" i="11"/>
  <c r="X182" i="11"/>
  <c r="AB182" i="11"/>
  <c r="N182" i="11"/>
  <c r="R182" i="11"/>
  <c r="X180" i="11"/>
  <c r="AB180" i="11"/>
  <c r="N180" i="11"/>
  <c r="R180" i="11"/>
  <c r="X178" i="11"/>
  <c r="AB178" i="11"/>
  <c r="N178" i="11"/>
  <c r="R178" i="11"/>
  <c r="X176" i="11"/>
  <c r="AB176" i="11"/>
  <c r="N176" i="11"/>
  <c r="R176" i="11"/>
  <c r="X174" i="11"/>
  <c r="AB174" i="11"/>
  <c r="N174" i="11"/>
  <c r="R174" i="11"/>
  <c r="X172" i="11"/>
  <c r="AB172" i="11"/>
  <c r="N172" i="11"/>
  <c r="R172" i="11"/>
  <c r="X170" i="11"/>
  <c r="AB170" i="11"/>
  <c r="N170" i="11"/>
  <c r="R170" i="11"/>
  <c r="X168" i="11"/>
  <c r="AB168" i="11"/>
  <c r="N168" i="11"/>
  <c r="R168" i="11"/>
  <c r="X166" i="11"/>
  <c r="AB166" i="11"/>
  <c r="N166" i="11"/>
  <c r="R166" i="11"/>
  <c r="X164" i="11"/>
  <c r="AB164" i="11"/>
  <c r="N164" i="11"/>
  <c r="R164" i="11"/>
  <c r="X162" i="11"/>
  <c r="AB162" i="11"/>
  <c r="N162" i="11"/>
  <c r="R162" i="11"/>
  <c r="X160" i="11"/>
  <c r="AB160" i="11"/>
  <c r="N160" i="11"/>
  <c r="R160" i="11"/>
  <c r="X158" i="11"/>
  <c r="AB158" i="11"/>
  <c r="N158" i="11"/>
  <c r="R158" i="11"/>
  <c r="X156" i="11"/>
  <c r="AB156" i="11"/>
  <c r="N156" i="11"/>
  <c r="R156" i="11"/>
  <c r="X154" i="11"/>
  <c r="AB154" i="11"/>
  <c r="N154" i="11"/>
  <c r="R154" i="11"/>
  <c r="X152" i="11"/>
  <c r="AB152" i="11"/>
  <c r="N152" i="11"/>
  <c r="R152" i="11"/>
  <c r="X150" i="11"/>
  <c r="AB150" i="11"/>
  <c r="N150" i="11"/>
  <c r="R150" i="11"/>
  <c r="X148" i="11"/>
  <c r="AB148" i="11"/>
  <c r="N148" i="11"/>
  <c r="R148" i="11"/>
  <c r="X146" i="11"/>
  <c r="AB146" i="11"/>
  <c r="N146" i="11"/>
  <c r="R146" i="11"/>
  <c r="X144" i="11"/>
  <c r="AB144" i="11"/>
  <c r="N144" i="11"/>
  <c r="R144" i="11"/>
  <c r="X142" i="11"/>
  <c r="AB142" i="11"/>
  <c r="N142" i="11"/>
  <c r="R142" i="11"/>
  <c r="X140" i="11"/>
  <c r="AB140" i="11"/>
  <c r="N140" i="11"/>
  <c r="R140" i="11"/>
  <c r="X138" i="11"/>
  <c r="AB138" i="11"/>
  <c r="N138" i="11"/>
  <c r="R138" i="11"/>
  <c r="X136" i="11"/>
  <c r="AB136" i="11"/>
  <c r="N136" i="11"/>
  <c r="R136" i="11"/>
  <c r="X134" i="11"/>
  <c r="AB134" i="11"/>
  <c r="N134" i="11"/>
  <c r="R134" i="11"/>
  <c r="X132" i="11"/>
  <c r="AB132" i="11"/>
  <c r="N132" i="11"/>
  <c r="R132" i="11"/>
  <c r="X130" i="11"/>
  <c r="AB130" i="11"/>
  <c r="N130" i="11"/>
  <c r="R130" i="11"/>
  <c r="X128" i="11"/>
  <c r="AB128" i="11"/>
  <c r="N128" i="11"/>
  <c r="R128" i="11"/>
  <c r="AB205" i="11"/>
  <c r="X205" i="11"/>
  <c r="N201" i="11"/>
  <c r="R201" i="11"/>
  <c r="N199" i="11"/>
  <c r="R199" i="11"/>
  <c r="N196" i="11"/>
  <c r="R196" i="11"/>
  <c r="AB194" i="11"/>
  <c r="N192" i="11"/>
  <c r="R192" i="11"/>
  <c r="AB190" i="11"/>
  <c r="N188" i="11"/>
  <c r="R188" i="11"/>
  <c r="AB186" i="11"/>
  <c r="AB201" i="11"/>
  <c r="X201" i="11"/>
  <c r="AB199" i="11"/>
  <c r="X199" i="11"/>
  <c r="X185" i="11"/>
  <c r="AB185" i="11"/>
  <c r="N185" i="11"/>
  <c r="R185" i="11"/>
  <c r="X183" i="11"/>
  <c r="AB183" i="11"/>
  <c r="N183" i="11"/>
  <c r="R183" i="11"/>
  <c r="X181" i="11"/>
  <c r="AB181" i="11"/>
  <c r="N181" i="11"/>
  <c r="R181" i="11"/>
  <c r="X179" i="11"/>
  <c r="AB179" i="11"/>
  <c r="N179" i="11"/>
  <c r="R179" i="11"/>
  <c r="X177" i="11"/>
  <c r="AB177" i="11"/>
  <c r="N177" i="11"/>
  <c r="R177" i="11"/>
  <c r="X175" i="11"/>
  <c r="AB175" i="11"/>
  <c r="N175" i="11"/>
  <c r="R175" i="11"/>
  <c r="X173" i="11"/>
  <c r="AB173" i="11"/>
  <c r="N173" i="11"/>
  <c r="R173" i="11"/>
  <c r="X171" i="11"/>
  <c r="AB171" i="11"/>
  <c r="N171" i="11"/>
  <c r="R171" i="11"/>
  <c r="X169" i="11"/>
  <c r="AB169" i="11"/>
  <c r="N169" i="11"/>
  <c r="R169" i="11"/>
  <c r="X167" i="11"/>
  <c r="AB167" i="11"/>
  <c r="N167" i="11"/>
  <c r="R167" i="11"/>
  <c r="X165" i="11"/>
  <c r="AB165" i="11"/>
  <c r="N165" i="11"/>
  <c r="R165" i="11"/>
  <c r="X163" i="11"/>
  <c r="AB163" i="11"/>
  <c r="N163" i="11"/>
  <c r="R163" i="11"/>
  <c r="X161" i="11"/>
  <c r="AB161" i="11"/>
  <c r="N161" i="11"/>
  <c r="R161" i="11"/>
  <c r="X159" i="11"/>
  <c r="AB159" i="11"/>
  <c r="N159" i="11"/>
  <c r="R159" i="11"/>
  <c r="X157" i="11"/>
  <c r="AB157" i="11"/>
  <c r="N157" i="11"/>
  <c r="R157" i="11"/>
  <c r="X155" i="11"/>
  <c r="AB155" i="11"/>
  <c r="N155" i="11"/>
  <c r="R155" i="11"/>
  <c r="X153" i="11"/>
  <c r="AB153" i="11"/>
  <c r="N153" i="11"/>
  <c r="R153" i="11"/>
  <c r="X151" i="11"/>
  <c r="AB151" i="11"/>
  <c r="N151" i="11"/>
  <c r="R151" i="11"/>
  <c r="X149" i="11"/>
  <c r="AB149" i="11"/>
  <c r="N149" i="11"/>
  <c r="R149" i="11"/>
  <c r="X147" i="11"/>
  <c r="AB147" i="11"/>
  <c r="N147" i="11"/>
  <c r="R147" i="11"/>
  <c r="X145" i="11"/>
  <c r="AB145" i="11"/>
  <c r="N145" i="11"/>
  <c r="R145" i="11"/>
  <c r="X143" i="11"/>
  <c r="AB143" i="11"/>
  <c r="N143" i="11"/>
  <c r="R143" i="11"/>
  <c r="X141" i="11"/>
  <c r="AB141" i="11"/>
  <c r="N141" i="11"/>
  <c r="R141" i="11"/>
  <c r="X139" i="11"/>
  <c r="AB139" i="11"/>
  <c r="N139" i="11"/>
  <c r="R139" i="11"/>
  <c r="X137" i="11"/>
  <c r="AB137" i="11"/>
  <c r="N137" i="11"/>
  <c r="R137" i="11"/>
  <c r="X135" i="11"/>
  <c r="AB135" i="11"/>
  <c r="N135" i="11"/>
  <c r="R135" i="11"/>
  <c r="N111" i="11"/>
  <c r="R111" i="11"/>
  <c r="AB111" i="11"/>
  <c r="X111" i="11"/>
  <c r="N202" i="11"/>
  <c r="R202" i="11"/>
  <c r="N200" i="11"/>
  <c r="R200" i="11"/>
  <c r="N198" i="11"/>
  <c r="R198" i="11"/>
  <c r="N194" i="11"/>
  <c r="R194" i="11"/>
  <c r="N190" i="11"/>
  <c r="R190" i="11"/>
  <c r="N186" i="11"/>
  <c r="R186" i="11"/>
  <c r="X133" i="11"/>
  <c r="AB133" i="11"/>
  <c r="X131" i="11"/>
  <c r="AB131" i="11"/>
  <c r="X129" i="11"/>
  <c r="AB129" i="11"/>
  <c r="X127" i="11"/>
  <c r="AB127" i="11"/>
  <c r="N115" i="11"/>
  <c r="R115" i="11"/>
  <c r="AB115" i="11"/>
  <c r="N114" i="11"/>
  <c r="R114" i="11"/>
  <c r="N112" i="11"/>
  <c r="R112" i="11"/>
  <c r="AB112" i="11"/>
  <c r="X112" i="11"/>
  <c r="N106" i="11"/>
  <c r="R106" i="11"/>
  <c r="X106" i="11"/>
  <c r="AB106" i="11"/>
  <c r="N95" i="11"/>
  <c r="R95" i="11"/>
  <c r="AB95" i="11"/>
  <c r="X95" i="11"/>
  <c r="N133" i="11"/>
  <c r="N131" i="11"/>
  <c r="N129" i="11"/>
  <c r="N127" i="11"/>
  <c r="N110" i="11"/>
  <c r="R110" i="11"/>
  <c r="X110" i="11"/>
  <c r="N107" i="11"/>
  <c r="R107" i="11"/>
  <c r="X107" i="11"/>
  <c r="N102" i="11"/>
  <c r="R102" i="11"/>
  <c r="X102" i="11"/>
  <c r="AB102" i="11"/>
  <c r="R133" i="11"/>
  <c r="R131" i="11"/>
  <c r="R129" i="11"/>
  <c r="R127" i="11"/>
  <c r="X126" i="11"/>
  <c r="AB126" i="11"/>
  <c r="X125" i="11"/>
  <c r="AB125" i="11"/>
  <c r="X124" i="11"/>
  <c r="AB124" i="11"/>
  <c r="X123" i="11"/>
  <c r="AB123" i="11"/>
  <c r="X122" i="11"/>
  <c r="AB122" i="11"/>
  <c r="X121" i="11"/>
  <c r="AB121" i="11"/>
  <c r="X120" i="11"/>
  <c r="AB120" i="11"/>
  <c r="X119" i="11"/>
  <c r="AB119" i="11"/>
  <c r="X118" i="11"/>
  <c r="AB118" i="11"/>
  <c r="X117" i="11"/>
  <c r="AB117" i="11"/>
  <c r="N116" i="11"/>
  <c r="R116" i="11"/>
  <c r="X116" i="11"/>
  <c r="AB116" i="11"/>
  <c r="X114" i="11"/>
  <c r="N108" i="11"/>
  <c r="R108" i="11"/>
  <c r="AB108" i="11"/>
  <c r="X108" i="11"/>
  <c r="N103" i="11"/>
  <c r="R103" i="11"/>
  <c r="AB103" i="11"/>
  <c r="X103" i="11"/>
  <c r="N98" i="11"/>
  <c r="R98" i="11"/>
  <c r="X98" i="11"/>
  <c r="AB98" i="11"/>
  <c r="N113" i="11"/>
  <c r="R113" i="11"/>
  <c r="X113" i="11"/>
  <c r="N99" i="11"/>
  <c r="R99" i="11"/>
  <c r="AB99" i="11"/>
  <c r="X99" i="11"/>
  <c r="N94" i="11"/>
  <c r="R94" i="11"/>
  <c r="X94" i="11"/>
  <c r="AB94" i="11"/>
  <c r="X104" i="11"/>
  <c r="X100" i="11"/>
  <c r="X96" i="11"/>
  <c r="N87" i="11"/>
  <c r="R87" i="11"/>
  <c r="AB87" i="11"/>
  <c r="X87" i="11"/>
  <c r="N82" i="11"/>
  <c r="R82" i="11"/>
  <c r="X82" i="11"/>
  <c r="AB82" i="11"/>
  <c r="N90" i="11"/>
  <c r="R90" i="11"/>
  <c r="X90" i="11"/>
  <c r="AB90" i="11"/>
  <c r="N83" i="11"/>
  <c r="R83" i="11"/>
  <c r="AB83" i="11"/>
  <c r="X83" i="11"/>
  <c r="N109" i="11"/>
  <c r="R109" i="11"/>
  <c r="N105" i="11"/>
  <c r="R105" i="11"/>
  <c r="N101" i="11"/>
  <c r="R101" i="11"/>
  <c r="N97" i="11"/>
  <c r="R97" i="11"/>
  <c r="N93" i="11"/>
  <c r="R93" i="11"/>
  <c r="X93" i="11"/>
  <c r="N91" i="11"/>
  <c r="R91" i="11"/>
  <c r="X91" i="11"/>
  <c r="AB91" i="11"/>
  <c r="N79" i="11"/>
  <c r="R79" i="11"/>
  <c r="AB79" i="11"/>
  <c r="X79" i="11"/>
  <c r="N104" i="11"/>
  <c r="R104" i="11"/>
  <c r="N100" i="11"/>
  <c r="R100" i="11"/>
  <c r="N96" i="11"/>
  <c r="R96" i="11"/>
  <c r="N92" i="11"/>
  <c r="R92" i="11"/>
  <c r="X92" i="11"/>
  <c r="AB92" i="11"/>
  <c r="N89" i="11"/>
  <c r="R89" i="11"/>
  <c r="X89" i="11"/>
  <c r="AB89" i="11"/>
  <c r="N86" i="11"/>
  <c r="R86" i="11"/>
  <c r="X86" i="11"/>
  <c r="AB86" i="11"/>
  <c r="X84" i="11"/>
  <c r="X80" i="11"/>
  <c r="N78" i="11"/>
  <c r="R78" i="11"/>
  <c r="X78" i="11"/>
  <c r="AB78" i="11"/>
  <c r="N74" i="11"/>
  <c r="R74" i="11"/>
  <c r="X74" i="11"/>
  <c r="AB74" i="11"/>
  <c r="N70" i="11"/>
  <c r="R70" i="11"/>
  <c r="X70" i="11"/>
  <c r="AB70" i="11"/>
  <c r="N66" i="11"/>
  <c r="R66" i="11"/>
  <c r="X66" i="11"/>
  <c r="AB66" i="11"/>
  <c r="N62" i="11"/>
  <c r="R62" i="11"/>
  <c r="X62" i="11"/>
  <c r="AB62" i="11"/>
  <c r="N60" i="11"/>
  <c r="R60" i="11"/>
  <c r="X60" i="11"/>
  <c r="AB60" i="11"/>
  <c r="N77" i="11"/>
  <c r="R77" i="11"/>
  <c r="X77" i="11"/>
  <c r="AB77" i="11"/>
  <c r="N73" i="11"/>
  <c r="R73" i="11"/>
  <c r="X73" i="11"/>
  <c r="AB73" i="11"/>
  <c r="N71" i="11"/>
  <c r="R71" i="11"/>
  <c r="X71" i="11"/>
  <c r="AB71" i="11"/>
  <c r="N67" i="11"/>
  <c r="R67" i="11"/>
  <c r="X67" i="11"/>
  <c r="AB67" i="11"/>
  <c r="N63" i="11"/>
  <c r="R63" i="11"/>
  <c r="X63" i="11"/>
  <c r="AB63" i="11"/>
  <c r="N85" i="11"/>
  <c r="R85" i="11"/>
  <c r="N81" i="11"/>
  <c r="R81" i="11"/>
  <c r="N76" i="11"/>
  <c r="R76" i="11"/>
  <c r="X76" i="11"/>
  <c r="AB76" i="11"/>
  <c r="N72" i="11"/>
  <c r="R72" i="11"/>
  <c r="X72" i="11"/>
  <c r="AB72" i="11"/>
  <c r="N68" i="11"/>
  <c r="R68" i="11"/>
  <c r="X68" i="11"/>
  <c r="AB68" i="11"/>
  <c r="N64" i="11"/>
  <c r="R64" i="11"/>
  <c r="X64" i="11"/>
  <c r="AB64" i="11"/>
  <c r="N56" i="11"/>
  <c r="R56" i="11"/>
  <c r="AB56" i="11"/>
  <c r="X56" i="11"/>
  <c r="N88" i="11"/>
  <c r="R88" i="11"/>
  <c r="N84" i="11"/>
  <c r="R84" i="11"/>
  <c r="N80" i="11"/>
  <c r="R80" i="11"/>
  <c r="N75" i="11"/>
  <c r="R75" i="11"/>
  <c r="X75" i="11"/>
  <c r="AB75" i="11"/>
  <c r="N69" i="11"/>
  <c r="R69" i="11"/>
  <c r="X69" i="11"/>
  <c r="AB69" i="11"/>
  <c r="N65" i="11"/>
  <c r="R65" i="11"/>
  <c r="X65" i="11"/>
  <c r="AB65" i="11"/>
  <c r="N61" i="11"/>
  <c r="R61" i="11"/>
  <c r="X61" i="11"/>
  <c r="AB61" i="11"/>
  <c r="N59" i="11"/>
  <c r="R59" i="11"/>
  <c r="AB59" i="11"/>
  <c r="X59" i="11"/>
  <c r="N58" i="11"/>
  <c r="R58" i="11"/>
  <c r="AB58" i="11"/>
  <c r="X58" i="11"/>
  <c r="N57" i="11"/>
  <c r="R57" i="11"/>
  <c r="X57" i="11"/>
  <c r="AB57" i="11"/>
  <c r="X39" i="11"/>
  <c r="AB39" i="11"/>
  <c r="R39" i="11"/>
  <c r="N39" i="11"/>
  <c r="X36" i="11"/>
  <c r="AB36" i="11"/>
  <c r="N36" i="11"/>
  <c r="R36" i="11"/>
  <c r="N27" i="11"/>
  <c r="R27" i="11"/>
  <c r="X27" i="11"/>
  <c r="AB27" i="11"/>
  <c r="N55" i="11"/>
  <c r="R55" i="11"/>
  <c r="N54" i="11"/>
  <c r="R54" i="11"/>
  <c r="N53" i="11"/>
  <c r="R53" i="11"/>
  <c r="N52" i="11"/>
  <c r="R52" i="11"/>
  <c r="N51" i="11"/>
  <c r="R51" i="11"/>
  <c r="N50" i="11"/>
  <c r="R50" i="11"/>
  <c r="N49" i="11"/>
  <c r="R49" i="11"/>
  <c r="N48" i="11"/>
  <c r="R48" i="11"/>
  <c r="N47" i="11"/>
  <c r="R47" i="11"/>
  <c r="N46" i="11"/>
  <c r="R46" i="11"/>
  <c r="N45" i="11"/>
  <c r="R45" i="11"/>
  <c r="N44" i="11"/>
  <c r="R44" i="11"/>
  <c r="N43" i="11"/>
  <c r="R43" i="11"/>
  <c r="N42" i="11"/>
  <c r="R42" i="11"/>
  <c r="N41" i="11"/>
  <c r="R41" i="11"/>
  <c r="X30" i="11"/>
  <c r="AB30" i="11"/>
  <c r="N30" i="11"/>
  <c r="R30" i="11"/>
  <c r="AB55" i="11"/>
  <c r="X32" i="11"/>
  <c r="AB32" i="11"/>
  <c r="N32" i="11"/>
  <c r="R32" i="11"/>
  <c r="N28" i="11"/>
  <c r="R28" i="11"/>
  <c r="AB28" i="11"/>
  <c r="X28" i="11"/>
  <c r="X38" i="11"/>
  <c r="AB38" i="11"/>
  <c r="X34" i="11"/>
  <c r="AB34" i="11"/>
  <c r="N34" i="11"/>
  <c r="R34" i="11"/>
  <c r="X37" i="11"/>
  <c r="AB37" i="11"/>
  <c r="X35" i="11"/>
  <c r="AB35" i="11"/>
  <c r="X33" i="11"/>
  <c r="AB33" i="11"/>
  <c r="X31" i="11"/>
  <c r="AB31" i="11"/>
  <c r="N25" i="11"/>
  <c r="R25" i="11"/>
  <c r="X25" i="11"/>
  <c r="AB25" i="11"/>
  <c r="N21" i="11"/>
  <c r="R21" i="11"/>
  <c r="X21" i="11"/>
  <c r="AB21" i="11"/>
  <c r="N37" i="11"/>
  <c r="N35" i="11"/>
  <c r="N33" i="11"/>
  <c r="N31" i="11"/>
  <c r="N26" i="11"/>
  <c r="R26" i="11"/>
  <c r="X26" i="11"/>
  <c r="AB26" i="11"/>
  <c r="R37" i="11"/>
  <c r="R35" i="11"/>
  <c r="R33" i="11"/>
  <c r="R31" i="11"/>
  <c r="N29" i="11"/>
  <c r="R29" i="11"/>
  <c r="AB29" i="11"/>
  <c r="N24" i="11"/>
  <c r="R24" i="11"/>
  <c r="X24" i="11"/>
  <c r="AB24" i="11"/>
  <c r="N20" i="11"/>
  <c r="R20" i="11"/>
  <c r="N19" i="11"/>
  <c r="R19" i="11"/>
  <c r="N17" i="11"/>
  <c r="R17" i="11"/>
  <c r="A23" i="11"/>
  <c r="H23" i="11" s="1"/>
  <c r="A22" i="11"/>
  <c r="H22" i="11" s="1"/>
  <c r="A18" i="11"/>
  <c r="H18" i="11" s="1"/>
  <c r="X16" i="11"/>
  <c r="AB16" i="11"/>
  <c r="R16" i="11"/>
  <c r="A15" i="11"/>
  <c r="H15" i="11" s="1"/>
  <c r="X14" i="11"/>
  <c r="AB14" i="11"/>
  <c r="R14" i="11"/>
  <c r="X20" i="11"/>
  <c r="X19" i="11"/>
  <c r="X17" i="11"/>
  <c r="X9" i="11"/>
  <c r="AB9" i="11"/>
  <c r="N5" i="11"/>
  <c r="R5" i="11"/>
  <c r="X5" i="11"/>
  <c r="AB5" i="11"/>
  <c r="A12" i="11"/>
  <c r="H12" i="11" s="1"/>
  <c r="A6" i="11"/>
  <c r="H6" i="11" s="1"/>
  <c r="X13" i="11"/>
  <c r="AB13" i="11"/>
  <c r="X11" i="11"/>
  <c r="AB11" i="11"/>
  <c r="R9" i="11"/>
  <c r="N7" i="11"/>
  <c r="R7" i="11"/>
  <c r="X7" i="11"/>
  <c r="AB7" i="11"/>
  <c r="N3" i="11"/>
  <c r="R3" i="11"/>
  <c r="X3" i="11"/>
  <c r="AB3" i="11"/>
  <c r="X10" i="11"/>
  <c r="AB10" i="11"/>
  <c r="A8" i="11"/>
  <c r="H8" i="11" s="1"/>
  <c r="N4" i="11"/>
  <c r="R4" i="11"/>
  <c r="X4" i="11"/>
  <c r="AB4" i="11"/>
  <c r="X269" i="12"/>
  <c r="AB269" i="12"/>
  <c r="R269" i="12"/>
  <c r="N269" i="12"/>
  <c r="X268" i="12"/>
  <c r="AB268" i="12"/>
  <c r="R268" i="12"/>
  <c r="N268" i="12"/>
  <c r="X267" i="12"/>
  <c r="AB267" i="12"/>
  <c r="R267" i="12"/>
  <c r="N267" i="12"/>
  <c r="X266" i="12"/>
  <c r="AB266" i="12"/>
  <c r="R266" i="12"/>
  <c r="N266" i="12"/>
  <c r="X265" i="12"/>
  <c r="AB265" i="12"/>
  <c r="R265" i="12"/>
  <c r="N265" i="12"/>
  <c r="X264" i="12"/>
  <c r="AB264" i="12"/>
  <c r="R264" i="12"/>
  <c r="N264" i="12"/>
  <c r="X263" i="12"/>
  <c r="AB263" i="12"/>
  <c r="R263" i="12"/>
  <c r="N263" i="12"/>
  <c r="X262" i="12"/>
  <c r="AB262" i="12"/>
  <c r="R262" i="12"/>
  <c r="N262" i="12"/>
  <c r="X261" i="12"/>
  <c r="AB261" i="12"/>
  <c r="N261" i="12"/>
  <c r="R261" i="12"/>
  <c r="X260" i="12"/>
  <c r="AB260" i="12"/>
  <c r="R260" i="12"/>
  <c r="N260" i="12"/>
  <c r="X259" i="12"/>
  <c r="AB259" i="12"/>
  <c r="N259" i="12"/>
  <c r="R259" i="12"/>
  <c r="X258" i="12"/>
  <c r="AB258" i="12"/>
  <c r="R258" i="12"/>
  <c r="N258" i="12"/>
  <c r="X257" i="12"/>
  <c r="AB257" i="12"/>
  <c r="R257" i="12"/>
  <c r="N257" i="12"/>
  <c r="X256" i="12"/>
  <c r="AB256" i="12"/>
  <c r="R256" i="12"/>
  <c r="N256" i="12"/>
  <c r="X255" i="12"/>
  <c r="AB255" i="12"/>
  <c r="N255" i="12"/>
  <c r="R255" i="12"/>
  <c r="X254" i="12"/>
  <c r="AB254" i="12"/>
  <c r="N254" i="12"/>
  <c r="R254" i="12"/>
  <c r="X253" i="12"/>
  <c r="AB253" i="12"/>
  <c r="R253" i="12"/>
  <c r="N253" i="12"/>
  <c r="X252" i="12"/>
  <c r="AB252" i="12"/>
  <c r="N252" i="12"/>
  <c r="R252" i="12"/>
  <c r="X251" i="12"/>
  <c r="AB251" i="12"/>
  <c r="R251" i="12"/>
  <c r="N251" i="12"/>
  <c r="X250" i="12"/>
  <c r="AB250" i="12"/>
  <c r="N250" i="12"/>
  <c r="R250" i="12"/>
  <c r="X249" i="12"/>
  <c r="AB249" i="12"/>
  <c r="R249" i="12"/>
  <c r="N249" i="12"/>
  <c r="N248" i="12"/>
  <c r="R248" i="12"/>
  <c r="AB248" i="12"/>
  <c r="X248" i="12"/>
  <c r="R247" i="12"/>
  <c r="X247" i="12"/>
  <c r="N247" i="12"/>
  <c r="AB247" i="12"/>
  <c r="N246" i="12"/>
  <c r="R246" i="12"/>
  <c r="AB246" i="12"/>
  <c r="X246" i="12"/>
  <c r="N245" i="12"/>
  <c r="R245" i="12"/>
  <c r="AB245" i="12"/>
  <c r="X245" i="12"/>
  <c r="N244" i="12"/>
  <c r="R244" i="12"/>
  <c r="AB244" i="12"/>
  <c r="X244" i="12"/>
  <c r="R243" i="12"/>
  <c r="AB243" i="12"/>
  <c r="X243" i="12"/>
  <c r="N243" i="12"/>
  <c r="N242" i="12"/>
  <c r="R242" i="12"/>
  <c r="AB242" i="12"/>
  <c r="X242" i="12"/>
  <c r="N241" i="12"/>
  <c r="X241" i="12"/>
  <c r="R241" i="12"/>
  <c r="AB241" i="12"/>
  <c r="N240" i="12"/>
  <c r="R240" i="12"/>
  <c r="AB240" i="12"/>
  <c r="X240" i="12"/>
  <c r="N239" i="12"/>
  <c r="X239" i="12"/>
  <c r="R239" i="12"/>
  <c r="AB239" i="12"/>
  <c r="N238" i="12"/>
  <c r="R238" i="12"/>
  <c r="AB238" i="12"/>
  <c r="X238" i="12"/>
  <c r="R237" i="12"/>
  <c r="AB237" i="12"/>
  <c r="N237" i="12"/>
  <c r="X237" i="12"/>
  <c r="N236" i="12"/>
  <c r="R236" i="12"/>
  <c r="AB236" i="12"/>
  <c r="X236" i="12"/>
  <c r="R235" i="12"/>
  <c r="AB235" i="12"/>
  <c r="N235" i="12"/>
  <c r="X235" i="12"/>
  <c r="N234" i="12"/>
  <c r="R234" i="12"/>
  <c r="AB234" i="12"/>
  <c r="X234" i="12"/>
  <c r="N233" i="12"/>
  <c r="R233" i="12"/>
  <c r="AB233" i="12"/>
  <c r="X233" i="12"/>
  <c r="X213" i="12"/>
  <c r="AB213" i="12"/>
  <c r="X209" i="12"/>
  <c r="AB209" i="12"/>
  <c r="X208" i="12"/>
  <c r="AB208" i="12"/>
  <c r="X204" i="12"/>
  <c r="AB204" i="12"/>
  <c r="X200" i="12"/>
  <c r="AB200" i="12"/>
  <c r="X196" i="12"/>
  <c r="AB196" i="12"/>
  <c r="X192" i="12"/>
  <c r="AB192" i="12"/>
  <c r="X188" i="12"/>
  <c r="AB188" i="12"/>
  <c r="X184" i="12"/>
  <c r="AB184" i="12"/>
  <c r="X180" i="12"/>
  <c r="AB180" i="12"/>
  <c r="X176" i="12"/>
  <c r="AB176" i="12"/>
  <c r="X172" i="12"/>
  <c r="AB172" i="12"/>
  <c r="X168" i="12"/>
  <c r="AB168" i="12"/>
  <c r="X164" i="12"/>
  <c r="AB164" i="12"/>
  <c r="X160" i="12"/>
  <c r="AB160" i="12"/>
  <c r="X156" i="12"/>
  <c r="AB156" i="12"/>
  <c r="X152" i="12"/>
  <c r="AB152" i="12"/>
  <c r="X148" i="12"/>
  <c r="AB148" i="12"/>
  <c r="X144" i="12"/>
  <c r="AB144" i="12"/>
  <c r="N135" i="12"/>
  <c r="R135" i="12"/>
  <c r="X135" i="12"/>
  <c r="X228" i="12"/>
  <c r="AB228" i="12"/>
  <c r="X224" i="12"/>
  <c r="AB224" i="12"/>
  <c r="X216" i="12"/>
  <c r="AB216" i="12"/>
  <c r="N209" i="12"/>
  <c r="X205" i="12"/>
  <c r="AB205" i="12"/>
  <c r="X201" i="12"/>
  <c r="AB201" i="12"/>
  <c r="X197" i="12"/>
  <c r="AB197" i="12"/>
  <c r="X193" i="12"/>
  <c r="AB193" i="12"/>
  <c r="X189" i="12"/>
  <c r="AB189" i="12"/>
  <c r="X185" i="12"/>
  <c r="AB185" i="12"/>
  <c r="X181" i="12"/>
  <c r="AB181" i="12"/>
  <c r="X177" i="12"/>
  <c r="AB177" i="12"/>
  <c r="X173" i="12"/>
  <c r="AB173" i="12"/>
  <c r="X169" i="12"/>
  <c r="AB169" i="12"/>
  <c r="X165" i="12"/>
  <c r="AB165" i="12"/>
  <c r="X161" i="12"/>
  <c r="AB161" i="12"/>
  <c r="X157" i="12"/>
  <c r="AB157" i="12"/>
  <c r="X153" i="12"/>
  <c r="AB153" i="12"/>
  <c r="X149" i="12"/>
  <c r="AB149" i="12"/>
  <c r="X145" i="12"/>
  <c r="AB145" i="12"/>
  <c r="N142" i="12"/>
  <c r="R142" i="12"/>
  <c r="AB142" i="12"/>
  <c r="X142" i="12"/>
  <c r="N133" i="12"/>
  <c r="R133" i="12"/>
  <c r="X133" i="12"/>
  <c r="AB133" i="12"/>
  <c r="X229" i="12"/>
  <c r="AB229" i="12"/>
  <c r="X225" i="12"/>
  <c r="AB225" i="12"/>
  <c r="X221" i="12"/>
  <c r="AB221" i="12"/>
  <c r="X217" i="12"/>
  <c r="AB217" i="12"/>
  <c r="X220" i="12"/>
  <c r="AB220" i="12"/>
  <c r="N213" i="12"/>
  <c r="X212" i="12"/>
  <c r="AB212" i="12"/>
  <c r="X232" i="12"/>
  <c r="N232" i="12"/>
  <c r="X231" i="12"/>
  <c r="AB231" i="12"/>
  <c r="R229" i="12"/>
  <c r="N228" i="12"/>
  <c r="X227" i="12"/>
  <c r="AB227" i="12"/>
  <c r="R225" i="12"/>
  <c r="N224" i="12"/>
  <c r="X223" i="12"/>
  <c r="AB223" i="12"/>
  <c r="R221" i="12"/>
  <c r="N220" i="12"/>
  <c r="X219" i="12"/>
  <c r="AB219" i="12"/>
  <c r="R217" i="12"/>
  <c r="N216" i="12"/>
  <c r="X215" i="12"/>
  <c r="AB215" i="12"/>
  <c r="R213" i="12"/>
  <c r="N212" i="12"/>
  <c r="X211" i="12"/>
  <c r="AB211" i="12"/>
  <c r="R209" i="12"/>
  <c r="N208" i="12"/>
  <c r="X206" i="12"/>
  <c r="AB206" i="12"/>
  <c r="N204" i="12"/>
  <c r="X202" i="12"/>
  <c r="AB202" i="12"/>
  <c r="N200" i="12"/>
  <c r="X198" i="12"/>
  <c r="AB198" i="12"/>
  <c r="N196" i="12"/>
  <c r="X194" i="12"/>
  <c r="AB194" i="12"/>
  <c r="N192" i="12"/>
  <c r="X190" i="12"/>
  <c r="AB190" i="12"/>
  <c r="N188" i="12"/>
  <c r="X186" i="12"/>
  <c r="AB186" i="12"/>
  <c r="N184" i="12"/>
  <c r="X182" i="12"/>
  <c r="AB182" i="12"/>
  <c r="N180" i="12"/>
  <c r="X178" i="12"/>
  <c r="AB178" i="12"/>
  <c r="N176" i="12"/>
  <c r="X174" i="12"/>
  <c r="AB174" i="12"/>
  <c r="N172" i="12"/>
  <c r="X170" i="12"/>
  <c r="AB170" i="12"/>
  <c r="N168" i="12"/>
  <c r="X166" i="12"/>
  <c r="AB166" i="12"/>
  <c r="N164" i="12"/>
  <c r="X162" i="12"/>
  <c r="AB162" i="12"/>
  <c r="N160" i="12"/>
  <c r="X158" i="12"/>
  <c r="AB158" i="12"/>
  <c r="N156" i="12"/>
  <c r="X154" i="12"/>
  <c r="AB154" i="12"/>
  <c r="N152" i="12"/>
  <c r="X150" i="12"/>
  <c r="AB150" i="12"/>
  <c r="N148" i="12"/>
  <c r="X146" i="12"/>
  <c r="AB146" i="12"/>
  <c r="N144" i="12"/>
  <c r="N141" i="12"/>
  <c r="R141" i="12"/>
  <c r="AB141" i="12"/>
  <c r="N225" i="12"/>
  <c r="N217" i="12"/>
  <c r="AB232" i="12"/>
  <c r="N231" i="12"/>
  <c r="X230" i="12"/>
  <c r="AB230" i="12"/>
  <c r="R228" i="12"/>
  <c r="N227" i="12"/>
  <c r="X226" i="12"/>
  <c r="AB226" i="12"/>
  <c r="R224" i="12"/>
  <c r="N223" i="12"/>
  <c r="X222" i="12"/>
  <c r="AB222" i="12"/>
  <c r="R220" i="12"/>
  <c r="N219" i="12"/>
  <c r="X218" i="12"/>
  <c r="AB218" i="12"/>
  <c r="R216" i="12"/>
  <c r="N215" i="12"/>
  <c r="X214" i="12"/>
  <c r="AB214" i="12"/>
  <c r="R212" i="12"/>
  <c r="N211" i="12"/>
  <c r="X210" i="12"/>
  <c r="AB210" i="12"/>
  <c r="R208" i="12"/>
  <c r="X207" i="12"/>
  <c r="AB207" i="12"/>
  <c r="N205" i="12"/>
  <c r="X203" i="12"/>
  <c r="AB203" i="12"/>
  <c r="N201" i="12"/>
  <c r="X199" i="12"/>
  <c r="AB199" i="12"/>
  <c r="N197" i="12"/>
  <c r="X195" i="12"/>
  <c r="AB195" i="12"/>
  <c r="N193" i="12"/>
  <c r="X191" i="12"/>
  <c r="AB191" i="12"/>
  <c r="N189" i="12"/>
  <c r="X187" i="12"/>
  <c r="AB187" i="12"/>
  <c r="N185" i="12"/>
  <c r="X183" i="12"/>
  <c r="AB183" i="12"/>
  <c r="N181" i="12"/>
  <c r="X179" i="12"/>
  <c r="AB179" i="12"/>
  <c r="N177" i="12"/>
  <c r="X175" i="12"/>
  <c r="AB175" i="12"/>
  <c r="N173" i="12"/>
  <c r="X171" i="12"/>
  <c r="AB171" i="12"/>
  <c r="N169" i="12"/>
  <c r="X167" i="12"/>
  <c r="AB167" i="12"/>
  <c r="N165" i="12"/>
  <c r="X163" i="12"/>
  <c r="AB163" i="12"/>
  <c r="N161" i="12"/>
  <c r="X159" i="12"/>
  <c r="AB159" i="12"/>
  <c r="N157" i="12"/>
  <c r="X155" i="12"/>
  <c r="AB155" i="12"/>
  <c r="N153" i="12"/>
  <c r="X151" i="12"/>
  <c r="AB151" i="12"/>
  <c r="N149" i="12"/>
  <c r="X147" i="12"/>
  <c r="AB147" i="12"/>
  <c r="N145" i="12"/>
  <c r="X143" i="12"/>
  <c r="AB143" i="12"/>
  <c r="N140" i="12"/>
  <c r="R140" i="12"/>
  <c r="AB140" i="12"/>
  <c r="X140" i="12"/>
  <c r="N136" i="12"/>
  <c r="R136" i="12"/>
  <c r="AB136" i="12"/>
  <c r="AB135" i="12"/>
  <c r="N132" i="12"/>
  <c r="R132" i="12"/>
  <c r="AB132" i="12"/>
  <c r="X132" i="12"/>
  <c r="N134" i="12"/>
  <c r="R134" i="12"/>
  <c r="X134" i="12"/>
  <c r="N128" i="12"/>
  <c r="R128" i="12"/>
  <c r="AB128" i="12"/>
  <c r="N126" i="12"/>
  <c r="R126" i="12"/>
  <c r="AB126" i="12"/>
  <c r="X126" i="12"/>
  <c r="N124" i="12"/>
  <c r="R124" i="12"/>
  <c r="AB124" i="12"/>
  <c r="N122" i="12"/>
  <c r="R122" i="12"/>
  <c r="AB122" i="12"/>
  <c r="X122" i="12"/>
  <c r="N120" i="12"/>
  <c r="R120" i="12"/>
  <c r="AB120" i="12"/>
  <c r="N118" i="12"/>
  <c r="R118" i="12"/>
  <c r="AB118" i="12"/>
  <c r="X118" i="12"/>
  <c r="N116" i="12"/>
  <c r="R116" i="12"/>
  <c r="AB116" i="12"/>
  <c r="N112" i="12"/>
  <c r="R112" i="12"/>
  <c r="X112" i="12"/>
  <c r="AB112" i="12"/>
  <c r="N99" i="12"/>
  <c r="R99" i="12"/>
  <c r="X99" i="12"/>
  <c r="N96" i="12"/>
  <c r="R96" i="12"/>
  <c r="X96" i="12"/>
  <c r="AB96" i="12"/>
  <c r="N92" i="12"/>
  <c r="R92" i="12"/>
  <c r="X92" i="12"/>
  <c r="AB92" i="12"/>
  <c r="X89" i="12"/>
  <c r="AB89" i="12"/>
  <c r="N89" i="12"/>
  <c r="R89" i="12"/>
  <c r="X81" i="12"/>
  <c r="AB81" i="12"/>
  <c r="N81" i="12"/>
  <c r="R81" i="12"/>
  <c r="X73" i="12"/>
  <c r="AB73" i="12"/>
  <c r="N73" i="12"/>
  <c r="R73" i="12"/>
  <c r="X50" i="12"/>
  <c r="AB50" i="12"/>
  <c r="N50" i="12"/>
  <c r="R50" i="12"/>
  <c r="N103" i="12"/>
  <c r="R103" i="12"/>
  <c r="X103" i="12"/>
  <c r="N100" i="12"/>
  <c r="R100" i="12"/>
  <c r="X100" i="12"/>
  <c r="AB100" i="12"/>
  <c r="AB99" i="12"/>
  <c r="X86" i="12"/>
  <c r="AB86" i="12"/>
  <c r="R86" i="12"/>
  <c r="N86" i="12"/>
  <c r="X78" i="12"/>
  <c r="AB78" i="12"/>
  <c r="R78" i="12"/>
  <c r="N78" i="12"/>
  <c r="X70" i="12"/>
  <c r="AB70" i="12"/>
  <c r="R70" i="12"/>
  <c r="N70" i="12"/>
  <c r="A29" i="12"/>
  <c r="H29" i="12" s="1"/>
  <c r="A27" i="12"/>
  <c r="H27" i="12" s="1"/>
  <c r="N138" i="12"/>
  <c r="R138" i="12"/>
  <c r="X138" i="12"/>
  <c r="N130" i="12"/>
  <c r="R130" i="12"/>
  <c r="X130" i="12"/>
  <c r="N127" i="12"/>
  <c r="R127" i="12"/>
  <c r="X127" i="12"/>
  <c r="N123" i="12"/>
  <c r="R123" i="12"/>
  <c r="X123" i="12"/>
  <c r="N119" i="12"/>
  <c r="R119" i="12"/>
  <c r="X119" i="12"/>
  <c r="N115" i="12"/>
  <c r="R115" i="12"/>
  <c r="X115" i="12"/>
  <c r="N107" i="12"/>
  <c r="R107" i="12"/>
  <c r="X107" i="12"/>
  <c r="N104" i="12"/>
  <c r="R104" i="12"/>
  <c r="X104" i="12"/>
  <c r="AB104" i="12"/>
  <c r="X37" i="12"/>
  <c r="AB37" i="12"/>
  <c r="N37" i="12"/>
  <c r="R37" i="12"/>
  <c r="X36" i="12"/>
  <c r="AB36" i="12"/>
  <c r="N36" i="12"/>
  <c r="R36" i="12"/>
  <c r="N139" i="12"/>
  <c r="R139" i="12"/>
  <c r="N137" i="12"/>
  <c r="R137" i="12"/>
  <c r="X137" i="12"/>
  <c r="AB137" i="12"/>
  <c r="N131" i="12"/>
  <c r="R131" i="12"/>
  <c r="N129" i="12"/>
  <c r="R129" i="12"/>
  <c r="X129" i="12"/>
  <c r="AB129" i="12"/>
  <c r="N125" i="12"/>
  <c r="R125" i="12"/>
  <c r="X125" i="12"/>
  <c r="AB125" i="12"/>
  <c r="N121" i="12"/>
  <c r="R121" i="12"/>
  <c r="X121" i="12"/>
  <c r="AB121" i="12"/>
  <c r="N117" i="12"/>
  <c r="R117" i="12"/>
  <c r="X117" i="12"/>
  <c r="AB117" i="12"/>
  <c r="N111" i="12"/>
  <c r="R111" i="12"/>
  <c r="X111" i="12"/>
  <c r="N108" i="12"/>
  <c r="R108" i="12"/>
  <c r="X108" i="12"/>
  <c r="AB108" i="12"/>
  <c r="AB107" i="12"/>
  <c r="N95" i="12"/>
  <c r="R95" i="12"/>
  <c r="X95" i="12"/>
  <c r="X56" i="12"/>
  <c r="AB56" i="12"/>
  <c r="R56" i="12"/>
  <c r="X46" i="12"/>
  <c r="AB46" i="12"/>
  <c r="N46" i="12"/>
  <c r="R46" i="12"/>
  <c r="N114" i="12"/>
  <c r="R114" i="12"/>
  <c r="N110" i="12"/>
  <c r="R110" i="12"/>
  <c r="N106" i="12"/>
  <c r="R106" i="12"/>
  <c r="N102" i="12"/>
  <c r="R102" i="12"/>
  <c r="N98" i="12"/>
  <c r="R98" i="12"/>
  <c r="N94" i="12"/>
  <c r="R94" i="12"/>
  <c r="X90" i="12"/>
  <c r="AB90" i="12"/>
  <c r="R90" i="12"/>
  <c r="X85" i="12"/>
  <c r="AB85" i="12"/>
  <c r="N85" i="12"/>
  <c r="X82" i="12"/>
  <c r="AB82" i="12"/>
  <c r="R82" i="12"/>
  <c r="X77" i="12"/>
  <c r="AB77" i="12"/>
  <c r="N77" i="12"/>
  <c r="X74" i="12"/>
  <c r="AB74" i="12"/>
  <c r="R74" i="12"/>
  <c r="X69" i="12"/>
  <c r="AB69" i="12"/>
  <c r="N69" i="12"/>
  <c r="X64" i="12"/>
  <c r="AB64" i="12"/>
  <c r="R64" i="12"/>
  <c r="X63" i="12"/>
  <c r="AB63" i="12"/>
  <c r="R63" i="12"/>
  <c r="R52" i="12"/>
  <c r="AB52" i="12"/>
  <c r="N52" i="12"/>
  <c r="X48" i="12"/>
  <c r="AB48" i="12"/>
  <c r="N48" i="12"/>
  <c r="X44" i="12"/>
  <c r="AB44" i="12"/>
  <c r="N44" i="12"/>
  <c r="N113" i="12"/>
  <c r="R113" i="12"/>
  <c r="N109" i="12"/>
  <c r="R109" i="12"/>
  <c r="N105" i="12"/>
  <c r="R105" i="12"/>
  <c r="N101" i="12"/>
  <c r="R101" i="12"/>
  <c r="N97" i="12"/>
  <c r="R97" i="12"/>
  <c r="N93" i="12"/>
  <c r="R93" i="12"/>
  <c r="X87" i="12"/>
  <c r="AB87" i="12"/>
  <c r="N87" i="12"/>
  <c r="X84" i="12"/>
  <c r="AB84" i="12"/>
  <c r="R84" i="12"/>
  <c r="X79" i="12"/>
  <c r="AB79" i="12"/>
  <c r="N79" i="12"/>
  <c r="X76" i="12"/>
  <c r="AB76" i="12"/>
  <c r="R76" i="12"/>
  <c r="X71" i="12"/>
  <c r="AB71" i="12"/>
  <c r="N71" i="12"/>
  <c r="X68" i="12"/>
  <c r="AB68" i="12"/>
  <c r="R68" i="12"/>
  <c r="X60" i="12"/>
  <c r="AB60" i="12"/>
  <c r="R60" i="12"/>
  <c r="X59" i="12"/>
  <c r="AB59" i="12"/>
  <c r="R59" i="12"/>
  <c r="X33" i="12"/>
  <c r="AB33" i="12"/>
  <c r="N33" i="12"/>
  <c r="R33" i="12"/>
  <c r="X32" i="12"/>
  <c r="AB32" i="12"/>
  <c r="N32" i="12"/>
  <c r="R32" i="12"/>
  <c r="AB110" i="12"/>
  <c r="AB106" i="12"/>
  <c r="AB102" i="12"/>
  <c r="AB98" i="12"/>
  <c r="AB94" i="12"/>
  <c r="X91" i="12"/>
  <c r="AB91" i="12"/>
  <c r="N91" i="12"/>
  <c r="X88" i="12"/>
  <c r="AB88" i="12"/>
  <c r="R88" i="12"/>
  <c r="N84" i="12"/>
  <c r="X83" i="12"/>
  <c r="AB83" i="12"/>
  <c r="N83" i="12"/>
  <c r="X80" i="12"/>
  <c r="AB80" i="12"/>
  <c r="R80" i="12"/>
  <c r="N76" i="12"/>
  <c r="X75" i="12"/>
  <c r="AB75" i="12"/>
  <c r="N75" i="12"/>
  <c r="X72" i="12"/>
  <c r="AB72" i="12"/>
  <c r="R72" i="12"/>
  <c r="N68" i="12"/>
  <c r="X67" i="12"/>
  <c r="AB67" i="12"/>
  <c r="N67" i="12"/>
  <c r="X41" i="12"/>
  <c r="AB41" i="12"/>
  <c r="N41" i="12"/>
  <c r="R41" i="12"/>
  <c r="X40" i="12"/>
  <c r="AB40" i="12"/>
  <c r="N40" i="12"/>
  <c r="R40" i="12"/>
  <c r="X65" i="12"/>
  <c r="AB65" i="12"/>
  <c r="X61" i="12"/>
  <c r="AB61" i="12"/>
  <c r="X57" i="12"/>
  <c r="AB57" i="12"/>
  <c r="X51" i="12"/>
  <c r="AB51" i="12"/>
  <c r="N51" i="12"/>
  <c r="R51" i="12"/>
  <c r="X49" i="12"/>
  <c r="AB49" i="12"/>
  <c r="N49" i="12"/>
  <c r="R49" i="12"/>
  <c r="X47" i="12"/>
  <c r="AB47" i="12"/>
  <c r="N47" i="12"/>
  <c r="R47" i="12"/>
  <c r="X45" i="12"/>
  <c r="AB45" i="12"/>
  <c r="N45" i="12"/>
  <c r="R45" i="12"/>
  <c r="X43" i="12"/>
  <c r="AB43" i="12"/>
  <c r="N43" i="12"/>
  <c r="R43" i="12"/>
  <c r="X42" i="12"/>
  <c r="AB42" i="12"/>
  <c r="N42" i="12"/>
  <c r="R42" i="12"/>
  <c r="X39" i="12"/>
  <c r="AB39" i="12"/>
  <c r="N39" i="12"/>
  <c r="R39" i="12"/>
  <c r="X38" i="12"/>
  <c r="AB38" i="12"/>
  <c r="N38" i="12"/>
  <c r="R38" i="12"/>
  <c r="X35" i="12"/>
  <c r="AB35" i="12"/>
  <c r="N35" i="12"/>
  <c r="R35" i="12"/>
  <c r="X34" i="12"/>
  <c r="AB34" i="12"/>
  <c r="N34" i="12"/>
  <c r="R34" i="12"/>
  <c r="N22" i="12"/>
  <c r="R22" i="12"/>
  <c r="AB22" i="12"/>
  <c r="X22" i="12"/>
  <c r="X66" i="12"/>
  <c r="AB66" i="12"/>
  <c r="X62" i="12"/>
  <c r="AB62" i="12"/>
  <c r="X58" i="12"/>
  <c r="AB58" i="12"/>
  <c r="N30" i="12"/>
  <c r="R30" i="12"/>
  <c r="X30" i="12"/>
  <c r="AB30" i="12"/>
  <c r="N24" i="12"/>
  <c r="R24" i="12"/>
  <c r="X24" i="12"/>
  <c r="AB24" i="12"/>
  <c r="N25" i="12"/>
  <c r="R25" i="12"/>
  <c r="X25" i="12"/>
  <c r="AB25" i="12"/>
  <c r="AB55" i="12"/>
  <c r="N31" i="12"/>
  <c r="R31" i="12"/>
  <c r="AB31" i="12"/>
  <c r="X31" i="12"/>
  <c r="A28" i="12"/>
  <c r="H28" i="12" s="1"/>
  <c r="N26" i="12"/>
  <c r="R26" i="12"/>
  <c r="AB26" i="12"/>
  <c r="X26" i="12"/>
  <c r="N23" i="12"/>
  <c r="R23" i="12"/>
  <c r="AB23" i="12"/>
  <c r="A21" i="12"/>
  <c r="H21" i="12" s="1"/>
  <c r="N18" i="12"/>
  <c r="R18" i="12"/>
  <c r="X18" i="12"/>
  <c r="AB18" i="12"/>
  <c r="A9" i="12"/>
  <c r="H9" i="12" s="1"/>
  <c r="N5" i="12"/>
  <c r="R5" i="12"/>
  <c r="X5" i="12"/>
  <c r="AB5" i="12"/>
  <c r="N20" i="12"/>
  <c r="R20" i="12"/>
  <c r="X20" i="12"/>
  <c r="N19" i="12"/>
  <c r="R19" i="12"/>
  <c r="X19" i="12"/>
  <c r="AB19" i="12"/>
  <c r="X23" i="12"/>
  <c r="A16" i="12"/>
  <c r="H16" i="12" s="1"/>
  <c r="X13" i="12"/>
  <c r="AB13" i="12"/>
  <c r="AB17" i="12"/>
  <c r="X14" i="12"/>
  <c r="AB14" i="12"/>
  <c r="X12" i="12"/>
  <c r="AB12" i="12"/>
  <c r="X8" i="12"/>
  <c r="AB8" i="12"/>
  <c r="N6" i="12"/>
  <c r="R6" i="12"/>
  <c r="X6" i="12"/>
  <c r="AB6" i="12"/>
  <c r="A11" i="12"/>
  <c r="H11" i="12" s="1"/>
  <c r="X7" i="12"/>
  <c r="AB7" i="12"/>
  <c r="N3" i="12"/>
  <c r="R3" i="12"/>
  <c r="X3" i="12"/>
  <c r="AB3" i="12"/>
  <c r="X15" i="12"/>
  <c r="AB15" i="12"/>
  <c r="X10" i="12"/>
  <c r="AB10" i="12"/>
  <c r="N4" i="12"/>
  <c r="R4" i="12"/>
  <c r="X4" i="12"/>
  <c r="AB4" i="12"/>
  <c r="R10" i="10"/>
  <c r="R11" i="10"/>
  <c r="S11" i="10" s="1"/>
  <c r="R12" i="10"/>
  <c r="P11" i="10"/>
  <c r="Q11" i="10" s="1"/>
  <c r="B7" i="5"/>
  <c r="B261" i="11"/>
  <c r="C261" i="11"/>
  <c r="D261" i="11"/>
  <c r="E261" i="11"/>
  <c r="F261" i="11"/>
  <c r="G261" i="11"/>
  <c r="A261" i="11" s="1"/>
  <c r="I261" i="11"/>
  <c r="K261" i="11"/>
  <c r="O261" i="11"/>
  <c r="S261" i="11"/>
  <c r="U261" i="11"/>
  <c r="Y261" i="11"/>
  <c r="B262" i="11"/>
  <c r="C262" i="11"/>
  <c r="D262" i="11"/>
  <c r="E262" i="11"/>
  <c r="F262" i="11"/>
  <c r="G262" i="11"/>
  <c r="A262" i="11" s="1"/>
  <c r="I262" i="11"/>
  <c r="K262" i="11"/>
  <c r="O262" i="11"/>
  <c r="S262" i="11"/>
  <c r="U262" i="11"/>
  <c r="Y262" i="11"/>
  <c r="B263" i="11"/>
  <c r="C263" i="11"/>
  <c r="D263" i="11"/>
  <c r="E263" i="11"/>
  <c r="F263" i="11"/>
  <c r="G263" i="11"/>
  <c r="A263" i="11" s="1"/>
  <c r="I263" i="11"/>
  <c r="K263" i="11"/>
  <c r="O263" i="11"/>
  <c r="S263" i="11"/>
  <c r="U263" i="11"/>
  <c r="Y263" i="11"/>
  <c r="B264" i="11"/>
  <c r="C264" i="11"/>
  <c r="D264" i="11"/>
  <c r="E264" i="11"/>
  <c r="F264" i="11"/>
  <c r="G264" i="11"/>
  <c r="A264" i="11" s="1"/>
  <c r="I264" i="11"/>
  <c r="K264" i="11"/>
  <c r="O264" i="11"/>
  <c r="S264" i="11"/>
  <c r="U264" i="11"/>
  <c r="Y264" i="11"/>
  <c r="B265" i="11"/>
  <c r="C265" i="11"/>
  <c r="D265" i="11"/>
  <c r="E265" i="11"/>
  <c r="F265" i="11"/>
  <c r="G265" i="11"/>
  <c r="A265" i="11" s="1"/>
  <c r="I265" i="11"/>
  <c r="K265" i="11"/>
  <c r="O265" i="11"/>
  <c r="S265" i="11"/>
  <c r="U265" i="11"/>
  <c r="Y265" i="11"/>
  <c r="B266" i="11"/>
  <c r="C266" i="11"/>
  <c r="D266" i="11"/>
  <c r="E266" i="11"/>
  <c r="F266" i="11"/>
  <c r="G266" i="11"/>
  <c r="A266" i="11" s="1"/>
  <c r="I266" i="11"/>
  <c r="K266" i="11"/>
  <c r="O266" i="11"/>
  <c r="S266" i="11"/>
  <c r="U266" i="11"/>
  <c r="Y266" i="11"/>
  <c r="B267" i="11"/>
  <c r="C267" i="11"/>
  <c r="D267" i="11"/>
  <c r="E267" i="11"/>
  <c r="F267" i="11"/>
  <c r="G267" i="11"/>
  <c r="A267" i="11" s="1"/>
  <c r="I267" i="11"/>
  <c r="K267" i="11"/>
  <c r="O267" i="11"/>
  <c r="S267" i="11"/>
  <c r="U267" i="11"/>
  <c r="Y267" i="11"/>
  <c r="B4" i="9"/>
  <c r="C4" i="9"/>
  <c r="D4" i="9"/>
  <c r="E4" i="9"/>
  <c r="F4" i="9"/>
  <c r="G4" i="9"/>
  <c r="I4" i="9"/>
  <c r="S4" i="9"/>
  <c r="U4" i="9"/>
  <c r="Y4" i="9"/>
  <c r="B5" i="9"/>
  <c r="C5" i="9"/>
  <c r="D5" i="9"/>
  <c r="E5" i="9"/>
  <c r="F5" i="9"/>
  <c r="G5" i="9"/>
  <c r="I5" i="9"/>
  <c r="S5" i="9"/>
  <c r="U5" i="9"/>
  <c r="Y5" i="9"/>
  <c r="B6" i="9"/>
  <c r="C6" i="9"/>
  <c r="D6" i="9"/>
  <c r="E6" i="9"/>
  <c r="F6" i="9"/>
  <c r="G6" i="9"/>
  <c r="I6" i="9"/>
  <c r="K6" i="9"/>
  <c r="O6" i="9"/>
  <c r="S6" i="9"/>
  <c r="U6" i="9"/>
  <c r="Y6" i="9"/>
  <c r="B7" i="9"/>
  <c r="C7" i="9"/>
  <c r="D7" i="9"/>
  <c r="E7" i="9"/>
  <c r="F7" i="9"/>
  <c r="G7" i="9"/>
  <c r="I7" i="9"/>
  <c r="S7" i="9"/>
  <c r="U7" i="9"/>
  <c r="Y7" i="9"/>
  <c r="B8" i="9"/>
  <c r="C8" i="9"/>
  <c r="D8" i="9"/>
  <c r="E8" i="9"/>
  <c r="F8" i="9"/>
  <c r="G8" i="9"/>
  <c r="A8" i="9" s="1"/>
  <c r="I8" i="9"/>
  <c r="K8" i="9"/>
  <c r="O8" i="9"/>
  <c r="S8" i="9"/>
  <c r="U8" i="9"/>
  <c r="Y8" i="9"/>
  <c r="B9" i="9"/>
  <c r="C9" i="9"/>
  <c r="D9" i="9"/>
  <c r="E9" i="9"/>
  <c r="F9" i="9"/>
  <c r="G9" i="9"/>
  <c r="A9" i="9" s="1"/>
  <c r="I9" i="9"/>
  <c r="K9" i="9"/>
  <c r="O9" i="9"/>
  <c r="S9" i="9"/>
  <c r="U9" i="9"/>
  <c r="Y9" i="9"/>
  <c r="B10" i="9"/>
  <c r="C10" i="9"/>
  <c r="D10" i="9"/>
  <c r="E10" i="9"/>
  <c r="F10" i="9"/>
  <c r="G10" i="9"/>
  <c r="I10" i="9"/>
  <c r="S10" i="9"/>
  <c r="U10" i="9"/>
  <c r="Y10" i="9"/>
  <c r="B11" i="9"/>
  <c r="C11" i="9"/>
  <c r="D11" i="9"/>
  <c r="E11" i="9"/>
  <c r="F11" i="9"/>
  <c r="G11" i="9"/>
  <c r="A11" i="9" s="1"/>
  <c r="I11" i="9"/>
  <c r="K11" i="9"/>
  <c r="O11" i="9"/>
  <c r="S11" i="9"/>
  <c r="U11" i="9"/>
  <c r="Y11" i="9"/>
  <c r="B12" i="9"/>
  <c r="C12" i="9"/>
  <c r="D12" i="9"/>
  <c r="E12" i="9"/>
  <c r="F12" i="9"/>
  <c r="G12" i="9"/>
  <c r="A12" i="9" s="1"/>
  <c r="I12" i="9"/>
  <c r="K12" i="9"/>
  <c r="O12" i="9"/>
  <c r="S12" i="9"/>
  <c r="U12" i="9"/>
  <c r="Y12" i="9"/>
  <c r="B13" i="9"/>
  <c r="C13" i="9"/>
  <c r="D13" i="9"/>
  <c r="E13" i="9"/>
  <c r="F13" i="9"/>
  <c r="G13" i="9"/>
  <c r="I13" i="9"/>
  <c r="S13" i="9"/>
  <c r="U13" i="9"/>
  <c r="Y13" i="9"/>
  <c r="B14" i="9"/>
  <c r="C14" i="9"/>
  <c r="D14" i="9"/>
  <c r="E14" i="9"/>
  <c r="F14" i="9"/>
  <c r="G14" i="9"/>
  <c r="I14" i="9"/>
  <c r="S14" i="9"/>
  <c r="U14" i="9"/>
  <c r="Y14" i="9"/>
  <c r="B15" i="9"/>
  <c r="C15" i="9"/>
  <c r="D15" i="9"/>
  <c r="E15" i="9"/>
  <c r="F15" i="9"/>
  <c r="G15" i="9"/>
  <c r="A15" i="9" s="1"/>
  <c r="I15" i="9"/>
  <c r="K15" i="9"/>
  <c r="O15" i="9"/>
  <c r="S15" i="9"/>
  <c r="U15" i="9"/>
  <c r="Y15" i="9"/>
  <c r="B16" i="9"/>
  <c r="C16" i="9"/>
  <c r="D16" i="9"/>
  <c r="E16" i="9"/>
  <c r="F16" i="9"/>
  <c r="G16" i="9"/>
  <c r="A16" i="9" s="1"/>
  <c r="I16" i="9"/>
  <c r="K16" i="9"/>
  <c r="O16" i="9"/>
  <c r="S16" i="9"/>
  <c r="U16" i="9"/>
  <c r="Y16" i="9"/>
  <c r="B17" i="9"/>
  <c r="C17" i="9"/>
  <c r="D17" i="9"/>
  <c r="E17" i="9"/>
  <c r="F17" i="9"/>
  <c r="G17" i="9"/>
  <c r="I17" i="9"/>
  <c r="S17" i="9"/>
  <c r="U17" i="9"/>
  <c r="Y17" i="9"/>
  <c r="B18" i="9"/>
  <c r="C18" i="9"/>
  <c r="D18" i="9"/>
  <c r="E18" i="9"/>
  <c r="F18" i="9"/>
  <c r="G18" i="9"/>
  <c r="A18" i="9" s="1"/>
  <c r="I18" i="9"/>
  <c r="K18" i="9"/>
  <c r="O18" i="9"/>
  <c r="S18" i="9"/>
  <c r="U18" i="9"/>
  <c r="Y18" i="9"/>
  <c r="B19" i="9"/>
  <c r="C19" i="9"/>
  <c r="D19" i="9"/>
  <c r="E19" i="9"/>
  <c r="F19" i="9"/>
  <c r="G19" i="9"/>
  <c r="I19" i="9"/>
  <c r="S19" i="9"/>
  <c r="U19" i="9"/>
  <c r="Y19" i="9"/>
  <c r="B20" i="9"/>
  <c r="C20" i="9"/>
  <c r="D20" i="9"/>
  <c r="E20" i="9"/>
  <c r="F20" i="9"/>
  <c r="G20" i="9"/>
  <c r="I20" i="9"/>
  <c r="S20" i="9"/>
  <c r="U20" i="9"/>
  <c r="Y20" i="9"/>
  <c r="B21" i="9"/>
  <c r="C21" i="9"/>
  <c r="D21" i="9"/>
  <c r="E21" i="9"/>
  <c r="F21" i="9"/>
  <c r="G21" i="9"/>
  <c r="A21" i="9" s="1"/>
  <c r="I21" i="9"/>
  <c r="K21" i="9"/>
  <c r="O21" i="9"/>
  <c r="S21" i="9"/>
  <c r="U21" i="9"/>
  <c r="Y21" i="9"/>
  <c r="B22" i="9"/>
  <c r="C22" i="9"/>
  <c r="D22" i="9"/>
  <c r="E22" i="9"/>
  <c r="F22" i="9"/>
  <c r="G22" i="9"/>
  <c r="A22" i="9" s="1"/>
  <c r="I22" i="9"/>
  <c r="K22" i="9"/>
  <c r="O22" i="9"/>
  <c r="S22" i="9"/>
  <c r="U22" i="9"/>
  <c r="Y22" i="9"/>
  <c r="A23" i="9"/>
  <c r="B23" i="9"/>
  <c r="C23" i="9"/>
  <c r="D23" i="9"/>
  <c r="E23" i="9"/>
  <c r="F23" i="9"/>
  <c r="G23" i="9"/>
  <c r="I23" i="9"/>
  <c r="K23" i="9"/>
  <c r="O23" i="9"/>
  <c r="S23" i="9"/>
  <c r="U23" i="9"/>
  <c r="Y23" i="9"/>
  <c r="B24" i="9"/>
  <c r="C24" i="9"/>
  <c r="D24" i="9"/>
  <c r="E24" i="9"/>
  <c r="F24" i="9"/>
  <c r="G24" i="9"/>
  <c r="I24" i="9"/>
  <c r="S24" i="9"/>
  <c r="U24" i="9"/>
  <c r="Y24" i="9"/>
  <c r="B25" i="9"/>
  <c r="C25" i="9"/>
  <c r="D25" i="9"/>
  <c r="E25" i="9"/>
  <c r="F25" i="9"/>
  <c r="G25" i="9"/>
  <c r="I25" i="9"/>
  <c r="S25" i="9"/>
  <c r="U25" i="9"/>
  <c r="Y25" i="9"/>
  <c r="B26" i="9"/>
  <c r="C26" i="9"/>
  <c r="D26" i="9"/>
  <c r="E26" i="9"/>
  <c r="F26" i="9"/>
  <c r="G26" i="9"/>
  <c r="I26" i="9"/>
  <c r="S26" i="9"/>
  <c r="U26" i="9"/>
  <c r="Y26" i="9"/>
  <c r="B27" i="9"/>
  <c r="C27" i="9"/>
  <c r="D27" i="9"/>
  <c r="E27" i="9"/>
  <c r="F27" i="9"/>
  <c r="G27" i="9"/>
  <c r="A27" i="9" s="1"/>
  <c r="I27" i="9"/>
  <c r="K27" i="9"/>
  <c r="O27" i="9"/>
  <c r="S27" i="9"/>
  <c r="U27" i="9"/>
  <c r="Y27" i="9"/>
  <c r="B28" i="9"/>
  <c r="C28" i="9"/>
  <c r="D28" i="9"/>
  <c r="E28" i="9"/>
  <c r="F28" i="9"/>
  <c r="G28" i="9"/>
  <c r="A28" i="9" s="1"/>
  <c r="I28" i="9"/>
  <c r="K28" i="9"/>
  <c r="O28" i="9"/>
  <c r="S28" i="9"/>
  <c r="U28" i="9"/>
  <c r="Y28" i="9"/>
  <c r="B29" i="9"/>
  <c r="C29" i="9"/>
  <c r="D29" i="9"/>
  <c r="E29" i="9"/>
  <c r="F29" i="9"/>
  <c r="G29" i="9"/>
  <c r="A29" i="9" s="1"/>
  <c r="I29" i="9"/>
  <c r="K29" i="9"/>
  <c r="O29" i="9"/>
  <c r="S29" i="9"/>
  <c r="U29" i="9"/>
  <c r="Y29" i="9"/>
  <c r="A30" i="9"/>
  <c r="B30" i="9"/>
  <c r="C30" i="9"/>
  <c r="D30" i="9"/>
  <c r="E30" i="9"/>
  <c r="F30" i="9"/>
  <c r="G30" i="9"/>
  <c r="I30" i="9"/>
  <c r="K30" i="9"/>
  <c r="O30" i="9"/>
  <c r="S30" i="9"/>
  <c r="U30" i="9"/>
  <c r="Y30" i="9"/>
  <c r="B31" i="9"/>
  <c r="C31" i="9"/>
  <c r="D31" i="9"/>
  <c r="E31" i="9"/>
  <c r="F31" i="9"/>
  <c r="G31" i="9"/>
  <c r="A31" i="9" s="1"/>
  <c r="I31" i="9"/>
  <c r="K31" i="9"/>
  <c r="O31" i="9"/>
  <c r="S31" i="9"/>
  <c r="U31" i="9"/>
  <c r="Y31" i="9"/>
  <c r="A32" i="9"/>
  <c r="B32" i="9"/>
  <c r="C32" i="9"/>
  <c r="D32" i="9"/>
  <c r="E32" i="9"/>
  <c r="F32" i="9"/>
  <c r="G32" i="9"/>
  <c r="I32" i="9"/>
  <c r="K32" i="9"/>
  <c r="O32" i="9"/>
  <c r="S32" i="9"/>
  <c r="U32" i="9"/>
  <c r="Y32" i="9"/>
  <c r="B33" i="9"/>
  <c r="C33" i="9"/>
  <c r="D33" i="9"/>
  <c r="E33" i="9"/>
  <c r="F33" i="9"/>
  <c r="G33" i="9"/>
  <c r="A33" i="9" s="1"/>
  <c r="I33" i="9"/>
  <c r="K33" i="9"/>
  <c r="O33" i="9"/>
  <c r="S33" i="9"/>
  <c r="U33" i="9"/>
  <c r="Y33" i="9"/>
  <c r="A34" i="9"/>
  <c r="B34" i="9"/>
  <c r="C34" i="9"/>
  <c r="D34" i="9"/>
  <c r="E34" i="9"/>
  <c r="F34" i="9"/>
  <c r="G34" i="9"/>
  <c r="I34" i="9"/>
  <c r="K34" i="9"/>
  <c r="O34" i="9"/>
  <c r="S34" i="9"/>
  <c r="U34" i="9"/>
  <c r="Y34" i="9"/>
  <c r="B35" i="9"/>
  <c r="C35" i="9"/>
  <c r="D35" i="9"/>
  <c r="E35" i="9"/>
  <c r="F35" i="9"/>
  <c r="G35" i="9"/>
  <c r="A35" i="9" s="1"/>
  <c r="I35" i="9"/>
  <c r="K35" i="9"/>
  <c r="O35" i="9"/>
  <c r="S35" i="9"/>
  <c r="U35" i="9"/>
  <c r="Y35" i="9"/>
  <c r="B36" i="9"/>
  <c r="C36" i="9"/>
  <c r="D36" i="9"/>
  <c r="E36" i="9"/>
  <c r="F36" i="9"/>
  <c r="G36" i="9"/>
  <c r="A36" i="9" s="1"/>
  <c r="I36" i="9"/>
  <c r="K36" i="9"/>
  <c r="O36" i="9"/>
  <c r="S36" i="9"/>
  <c r="U36" i="9"/>
  <c r="Y36" i="9"/>
  <c r="A37" i="9"/>
  <c r="B37" i="9"/>
  <c r="C37" i="9"/>
  <c r="D37" i="9"/>
  <c r="E37" i="9"/>
  <c r="F37" i="9"/>
  <c r="G37" i="9"/>
  <c r="I37" i="9"/>
  <c r="K37" i="9"/>
  <c r="O37" i="9"/>
  <c r="S37" i="9"/>
  <c r="U37" i="9"/>
  <c r="Y37" i="9"/>
  <c r="B38" i="9"/>
  <c r="C38" i="9"/>
  <c r="D38" i="9"/>
  <c r="E38" i="9"/>
  <c r="F38" i="9"/>
  <c r="G38" i="9"/>
  <c r="A38" i="9" s="1"/>
  <c r="I38" i="9"/>
  <c r="K38" i="9"/>
  <c r="O38" i="9"/>
  <c r="S38" i="9"/>
  <c r="U38" i="9"/>
  <c r="Y38" i="9"/>
  <c r="B39" i="9"/>
  <c r="C39" i="9"/>
  <c r="D39" i="9"/>
  <c r="E39" i="9"/>
  <c r="F39" i="9"/>
  <c r="G39" i="9"/>
  <c r="A39" i="9" s="1"/>
  <c r="I39" i="9"/>
  <c r="K39" i="9"/>
  <c r="O39" i="9"/>
  <c r="S39" i="9"/>
  <c r="U39" i="9"/>
  <c r="Y39" i="9"/>
  <c r="B40" i="9"/>
  <c r="C40" i="9"/>
  <c r="D40" i="9"/>
  <c r="E40" i="9"/>
  <c r="F40" i="9"/>
  <c r="G40" i="9"/>
  <c r="A40" i="9" s="1"/>
  <c r="I40" i="9"/>
  <c r="K40" i="9"/>
  <c r="O40" i="9"/>
  <c r="S40" i="9"/>
  <c r="U40" i="9"/>
  <c r="Y40" i="9"/>
  <c r="B41" i="9"/>
  <c r="C41" i="9"/>
  <c r="D41" i="9"/>
  <c r="E41" i="9"/>
  <c r="F41" i="9"/>
  <c r="G41" i="9"/>
  <c r="A41" i="9" s="1"/>
  <c r="I41" i="9"/>
  <c r="K41" i="9"/>
  <c r="O41" i="9"/>
  <c r="S41" i="9"/>
  <c r="U41" i="9"/>
  <c r="Y41" i="9"/>
  <c r="A42" i="9"/>
  <c r="B42" i="9"/>
  <c r="C42" i="9"/>
  <c r="D42" i="9"/>
  <c r="E42" i="9"/>
  <c r="F42" i="9"/>
  <c r="G42" i="9"/>
  <c r="I42" i="9"/>
  <c r="K42" i="9"/>
  <c r="O42" i="9"/>
  <c r="S42" i="9"/>
  <c r="U42" i="9"/>
  <c r="Y42" i="9"/>
  <c r="B43" i="9"/>
  <c r="C43" i="9"/>
  <c r="D43" i="9"/>
  <c r="E43" i="9"/>
  <c r="F43" i="9"/>
  <c r="G43" i="9"/>
  <c r="A43" i="9" s="1"/>
  <c r="I43" i="9"/>
  <c r="K43" i="9"/>
  <c r="O43" i="9"/>
  <c r="S43" i="9"/>
  <c r="U43" i="9"/>
  <c r="Y43" i="9"/>
  <c r="B44" i="9"/>
  <c r="C44" i="9"/>
  <c r="D44" i="9"/>
  <c r="E44" i="9"/>
  <c r="F44" i="9"/>
  <c r="G44" i="9"/>
  <c r="A44" i="9" s="1"/>
  <c r="I44" i="9"/>
  <c r="K44" i="9"/>
  <c r="O44" i="9"/>
  <c r="S44" i="9"/>
  <c r="U44" i="9"/>
  <c r="Y44" i="9"/>
  <c r="A45" i="9"/>
  <c r="B45" i="9"/>
  <c r="C45" i="9"/>
  <c r="D45" i="9"/>
  <c r="E45" i="9"/>
  <c r="F45" i="9"/>
  <c r="G45" i="9"/>
  <c r="I45" i="9"/>
  <c r="K45" i="9"/>
  <c r="O45" i="9"/>
  <c r="S45" i="9"/>
  <c r="U45" i="9"/>
  <c r="Y45" i="9"/>
  <c r="B46" i="9"/>
  <c r="C46" i="9"/>
  <c r="D46" i="9"/>
  <c r="E46" i="9"/>
  <c r="F46" i="9"/>
  <c r="G46" i="9"/>
  <c r="A46" i="9" s="1"/>
  <c r="I46" i="9"/>
  <c r="K46" i="9"/>
  <c r="O46" i="9"/>
  <c r="S46" i="9"/>
  <c r="U46" i="9"/>
  <c r="Y46" i="9"/>
  <c r="B47" i="9"/>
  <c r="C47" i="9"/>
  <c r="D47" i="9"/>
  <c r="E47" i="9"/>
  <c r="F47" i="9"/>
  <c r="G47" i="9"/>
  <c r="A47" i="9" s="1"/>
  <c r="I47" i="9"/>
  <c r="K47" i="9"/>
  <c r="O47" i="9"/>
  <c r="S47" i="9"/>
  <c r="U47" i="9"/>
  <c r="Y47" i="9"/>
  <c r="B48" i="9"/>
  <c r="C48" i="9"/>
  <c r="D48" i="9"/>
  <c r="E48" i="9"/>
  <c r="F48" i="9"/>
  <c r="G48" i="9"/>
  <c r="A48" i="9" s="1"/>
  <c r="I48" i="9"/>
  <c r="K48" i="9"/>
  <c r="O48" i="9"/>
  <c r="S48" i="9"/>
  <c r="U48" i="9"/>
  <c r="Y48" i="9"/>
  <c r="A49" i="9"/>
  <c r="B49" i="9"/>
  <c r="C49" i="9"/>
  <c r="D49" i="9"/>
  <c r="E49" i="9"/>
  <c r="F49" i="9"/>
  <c r="G49" i="9"/>
  <c r="I49" i="9"/>
  <c r="K49" i="9"/>
  <c r="O49" i="9"/>
  <c r="S49" i="9"/>
  <c r="U49" i="9"/>
  <c r="Y49" i="9"/>
  <c r="B50" i="9"/>
  <c r="C50" i="9"/>
  <c r="D50" i="9"/>
  <c r="E50" i="9"/>
  <c r="F50" i="9"/>
  <c r="G50" i="9"/>
  <c r="A50" i="9" s="1"/>
  <c r="I50" i="9"/>
  <c r="K50" i="9"/>
  <c r="O50" i="9"/>
  <c r="S50" i="9"/>
  <c r="U50" i="9"/>
  <c r="Y50" i="9"/>
  <c r="B51" i="9"/>
  <c r="C51" i="9"/>
  <c r="D51" i="9"/>
  <c r="E51" i="9"/>
  <c r="F51" i="9"/>
  <c r="G51" i="9"/>
  <c r="A51" i="9" s="1"/>
  <c r="I51" i="9"/>
  <c r="K51" i="9"/>
  <c r="O51" i="9"/>
  <c r="S51" i="9"/>
  <c r="U51" i="9"/>
  <c r="Y51" i="9"/>
  <c r="B52" i="9"/>
  <c r="C52" i="9"/>
  <c r="D52" i="9"/>
  <c r="E52" i="9"/>
  <c r="F52" i="9"/>
  <c r="G52" i="9"/>
  <c r="A52" i="9" s="1"/>
  <c r="I52" i="9"/>
  <c r="K52" i="9"/>
  <c r="O52" i="9"/>
  <c r="S52" i="9"/>
  <c r="U52" i="9"/>
  <c r="Y52" i="9"/>
  <c r="B53" i="9"/>
  <c r="C53" i="9"/>
  <c r="D53" i="9"/>
  <c r="E53" i="9"/>
  <c r="F53" i="9"/>
  <c r="G53" i="9"/>
  <c r="A53" i="9" s="1"/>
  <c r="I53" i="9"/>
  <c r="K53" i="9"/>
  <c r="O53" i="9"/>
  <c r="S53" i="9"/>
  <c r="U53" i="9"/>
  <c r="Y53" i="9"/>
  <c r="B54" i="9"/>
  <c r="C54" i="9"/>
  <c r="D54" i="9"/>
  <c r="E54" i="9"/>
  <c r="F54" i="9"/>
  <c r="G54" i="9"/>
  <c r="A54" i="9" s="1"/>
  <c r="I54" i="9"/>
  <c r="K54" i="9"/>
  <c r="O54" i="9"/>
  <c r="S54" i="9"/>
  <c r="U54" i="9"/>
  <c r="Y54" i="9"/>
  <c r="B55" i="9"/>
  <c r="C55" i="9"/>
  <c r="D55" i="9"/>
  <c r="E55" i="9"/>
  <c r="F55" i="9"/>
  <c r="G55" i="9"/>
  <c r="A55" i="9" s="1"/>
  <c r="I55" i="9"/>
  <c r="K55" i="9"/>
  <c r="O55" i="9"/>
  <c r="S55" i="9"/>
  <c r="U55" i="9"/>
  <c r="Y55" i="9"/>
  <c r="B56" i="9"/>
  <c r="C56" i="9"/>
  <c r="D56" i="9"/>
  <c r="E56" i="9"/>
  <c r="F56" i="9"/>
  <c r="G56" i="9"/>
  <c r="A56" i="9" s="1"/>
  <c r="I56" i="9"/>
  <c r="K56" i="9"/>
  <c r="O56" i="9"/>
  <c r="S56" i="9"/>
  <c r="U56" i="9"/>
  <c r="Y56" i="9"/>
  <c r="B57" i="9"/>
  <c r="C57" i="9"/>
  <c r="D57" i="9"/>
  <c r="E57" i="9"/>
  <c r="F57" i="9"/>
  <c r="G57" i="9"/>
  <c r="A57" i="9" s="1"/>
  <c r="I57" i="9"/>
  <c r="K57" i="9"/>
  <c r="O57" i="9"/>
  <c r="S57" i="9"/>
  <c r="U57" i="9"/>
  <c r="Y57" i="9"/>
  <c r="B58" i="9"/>
  <c r="C58" i="9"/>
  <c r="D58" i="9"/>
  <c r="E58" i="9"/>
  <c r="F58" i="9"/>
  <c r="G58" i="9"/>
  <c r="A58" i="9" s="1"/>
  <c r="I58" i="9"/>
  <c r="K58" i="9"/>
  <c r="O58" i="9"/>
  <c r="S58" i="9"/>
  <c r="U58" i="9"/>
  <c r="Y58" i="9"/>
  <c r="B59" i="9"/>
  <c r="C59" i="9"/>
  <c r="D59" i="9"/>
  <c r="E59" i="9"/>
  <c r="F59" i="9"/>
  <c r="G59" i="9"/>
  <c r="A59" i="9" s="1"/>
  <c r="I59" i="9"/>
  <c r="K59" i="9"/>
  <c r="O59" i="9"/>
  <c r="S59" i="9"/>
  <c r="U59" i="9"/>
  <c r="Y59" i="9"/>
  <c r="B60" i="9"/>
  <c r="C60" i="9"/>
  <c r="D60" i="9"/>
  <c r="E60" i="9"/>
  <c r="F60" i="9"/>
  <c r="G60" i="9"/>
  <c r="A60" i="9" s="1"/>
  <c r="I60" i="9"/>
  <c r="K60" i="9"/>
  <c r="O60" i="9"/>
  <c r="S60" i="9"/>
  <c r="U60" i="9"/>
  <c r="Y60" i="9"/>
  <c r="B61" i="9"/>
  <c r="C61" i="9"/>
  <c r="D61" i="9"/>
  <c r="E61" i="9"/>
  <c r="F61" i="9"/>
  <c r="G61" i="9"/>
  <c r="A61" i="9" s="1"/>
  <c r="I61" i="9"/>
  <c r="K61" i="9"/>
  <c r="O61" i="9"/>
  <c r="S61" i="9"/>
  <c r="U61" i="9"/>
  <c r="Y61" i="9"/>
  <c r="B62" i="9"/>
  <c r="C62" i="9"/>
  <c r="D62" i="9"/>
  <c r="E62" i="9"/>
  <c r="F62" i="9"/>
  <c r="G62" i="9"/>
  <c r="A62" i="9" s="1"/>
  <c r="I62" i="9"/>
  <c r="K62" i="9"/>
  <c r="O62" i="9"/>
  <c r="S62" i="9"/>
  <c r="U62" i="9"/>
  <c r="Y62" i="9"/>
  <c r="B63" i="9"/>
  <c r="C63" i="9"/>
  <c r="D63" i="9"/>
  <c r="E63" i="9"/>
  <c r="F63" i="9"/>
  <c r="G63" i="9"/>
  <c r="A63" i="9" s="1"/>
  <c r="I63" i="9"/>
  <c r="K63" i="9"/>
  <c r="O63" i="9"/>
  <c r="S63" i="9"/>
  <c r="U63" i="9"/>
  <c r="Y63" i="9"/>
  <c r="B64" i="9"/>
  <c r="C64" i="9"/>
  <c r="D64" i="9"/>
  <c r="E64" i="9"/>
  <c r="F64" i="9"/>
  <c r="G64" i="9"/>
  <c r="A64" i="9" s="1"/>
  <c r="I64" i="9"/>
  <c r="K64" i="9"/>
  <c r="O64" i="9"/>
  <c r="S64" i="9"/>
  <c r="U64" i="9"/>
  <c r="Y64" i="9"/>
  <c r="B65" i="9"/>
  <c r="C65" i="9"/>
  <c r="D65" i="9"/>
  <c r="E65" i="9"/>
  <c r="F65" i="9"/>
  <c r="G65" i="9"/>
  <c r="A65" i="9" s="1"/>
  <c r="I65" i="9"/>
  <c r="K65" i="9"/>
  <c r="O65" i="9"/>
  <c r="S65" i="9"/>
  <c r="U65" i="9"/>
  <c r="Y65" i="9"/>
  <c r="B66" i="9"/>
  <c r="C66" i="9"/>
  <c r="D66" i="9"/>
  <c r="E66" i="9"/>
  <c r="F66" i="9"/>
  <c r="G66" i="9"/>
  <c r="A66" i="9" s="1"/>
  <c r="I66" i="9"/>
  <c r="K66" i="9"/>
  <c r="O66" i="9"/>
  <c r="S66" i="9"/>
  <c r="U66" i="9"/>
  <c r="Y66" i="9"/>
  <c r="B67" i="9"/>
  <c r="C67" i="9"/>
  <c r="D67" i="9"/>
  <c r="E67" i="9"/>
  <c r="F67" i="9"/>
  <c r="G67" i="9"/>
  <c r="A67" i="9" s="1"/>
  <c r="I67" i="9"/>
  <c r="K67" i="9"/>
  <c r="O67" i="9"/>
  <c r="S67" i="9"/>
  <c r="U67" i="9"/>
  <c r="Y67" i="9"/>
  <c r="B68" i="9"/>
  <c r="C68" i="9"/>
  <c r="D68" i="9"/>
  <c r="E68" i="9"/>
  <c r="F68" i="9"/>
  <c r="G68" i="9"/>
  <c r="A68" i="9" s="1"/>
  <c r="I68" i="9"/>
  <c r="K68" i="9"/>
  <c r="O68" i="9"/>
  <c r="S68" i="9"/>
  <c r="U68" i="9"/>
  <c r="Y68" i="9"/>
  <c r="B69" i="9"/>
  <c r="C69" i="9"/>
  <c r="D69" i="9"/>
  <c r="E69" i="9"/>
  <c r="F69" i="9"/>
  <c r="G69" i="9"/>
  <c r="A69" i="9" s="1"/>
  <c r="I69" i="9"/>
  <c r="K69" i="9"/>
  <c r="O69" i="9"/>
  <c r="S69" i="9"/>
  <c r="U69" i="9"/>
  <c r="Y69" i="9"/>
  <c r="B70" i="9"/>
  <c r="C70" i="9"/>
  <c r="D70" i="9"/>
  <c r="E70" i="9"/>
  <c r="F70" i="9"/>
  <c r="G70" i="9"/>
  <c r="A70" i="9" s="1"/>
  <c r="I70" i="9"/>
  <c r="K70" i="9"/>
  <c r="O70" i="9"/>
  <c r="S70" i="9"/>
  <c r="U70" i="9"/>
  <c r="Y70" i="9"/>
  <c r="B71" i="9"/>
  <c r="C71" i="9"/>
  <c r="D71" i="9"/>
  <c r="E71" i="9"/>
  <c r="F71" i="9"/>
  <c r="G71" i="9"/>
  <c r="A71" i="9" s="1"/>
  <c r="I71" i="9"/>
  <c r="K71" i="9"/>
  <c r="O71" i="9"/>
  <c r="S71" i="9"/>
  <c r="U71" i="9"/>
  <c r="Y71" i="9"/>
  <c r="B72" i="9"/>
  <c r="C72" i="9"/>
  <c r="D72" i="9"/>
  <c r="E72" i="9"/>
  <c r="F72" i="9"/>
  <c r="G72" i="9"/>
  <c r="A72" i="9" s="1"/>
  <c r="I72" i="9"/>
  <c r="K72" i="9"/>
  <c r="O72" i="9"/>
  <c r="S72" i="9"/>
  <c r="U72" i="9"/>
  <c r="Y72" i="9"/>
  <c r="B73" i="9"/>
  <c r="C73" i="9"/>
  <c r="D73" i="9"/>
  <c r="E73" i="9"/>
  <c r="F73" i="9"/>
  <c r="G73" i="9"/>
  <c r="A73" i="9" s="1"/>
  <c r="I73" i="9"/>
  <c r="K73" i="9"/>
  <c r="O73" i="9"/>
  <c r="S73" i="9"/>
  <c r="U73" i="9"/>
  <c r="Y73" i="9"/>
  <c r="B74" i="9"/>
  <c r="C74" i="9"/>
  <c r="D74" i="9"/>
  <c r="E74" i="9"/>
  <c r="F74" i="9"/>
  <c r="G74" i="9"/>
  <c r="A74" i="9" s="1"/>
  <c r="I74" i="9"/>
  <c r="K74" i="9"/>
  <c r="O74" i="9"/>
  <c r="S74" i="9"/>
  <c r="U74" i="9"/>
  <c r="Y74" i="9"/>
  <c r="B75" i="9"/>
  <c r="C75" i="9"/>
  <c r="D75" i="9"/>
  <c r="E75" i="9"/>
  <c r="F75" i="9"/>
  <c r="G75" i="9"/>
  <c r="A75" i="9" s="1"/>
  <c r="I75" i="9"/>
  <c r="K75" i="9"/>
  <c r="O75" i="9"/>
  <c r="S75" i="9"/>
  <c r="U75" i="9"/>
  <c r="Y75" i="9"/>
  <c r="B76" i="9"/>
  <c r="C76" i="9"/>
  <c r="D76" i="9"/>
  <c r="E76" i="9"/>
  <c r="F76" i="9"/>
  <c r="G76" i="9"/>
  <c r="A76" i="9" s="1"/>
  <c r="I76" i="9"/>
  <c r="K76" i="9"/>
  <c r="O76" i="9"/>
  <c r="S76" i="9"/>
  <c r="U76" i="9"/>
  <c r="Y76" i="9"/>
  <c r="B77" i="9"/>
  <c r="C77" i="9"/>
  <c r="D77" i="9"/>
  <c r="E77" i="9"/>
  <c r="F77" i="9"/>
  <c r="G77" i="9"/>
  <c r="A77" i="9" s="1"/>
  <c r="I77" i="9"/>
  <c r="K77" i="9"/>
  <c r="O77" i="9"/>
  <c r="S77" i="9"/>
  <c r="U77" i="9"/>
  <c r="Y77" i="9"/>
  <c r="B78" i="9"/>
  <c r="C78" i="9"/>
  <c r="D78" i="9"/>
  <c r="E78" i="9"/>
  <c r="F78" i="9"/>
  <c r="G78" i="9"/>
  <c r="A78" i="9" s="1"/>
  <c r="I78" i="9"/>
  <c r="K78" i="9"/>
  <c r="O78" i="9"/>
  <c r="S78" i="9"/>
  <c r="U78" i="9"/>
  <c r="Y78" i="9"/>
  <c r="B79" i="9"/>
  <c r="C79" i="9"/>
  <c r="D79" i="9"/>
  <c r="E79" i="9"/>
  <c r="F79" i="9"/>
  <c r="G79" i="9"/>
  <c r="A79" i="9" s="1"/>
  <c r="I79" i="9"/>
  <c r="K79" i="9"/>
  <c r="O79" i="9"/>
  <c r="S79" i="9"/>
  <c r="U79" i="9"/>
  <c r="Y79" i="9"/>
  <c r="B80" i="9"/>
  <c r="C80" i="9"/>
  <c r="D80" i="9"/>
  <c r="E80" i="9"/>
  <c r="F80" i="9"/>
  <c r="G80" i="9"/>
  <c r="A80" i="9" s="1"/>
  <c r="I80" i="9"/>
  <c r="K80" i="9"/>
  <c r="O80" i="9"/>
  <c r="S80" i="9"/>
  <c r="U80" i="9"/>
  <c r="Y80" i="9"/>
  <c r="B81" i="9"/>
  <c r="C81" i="9"/>
  <c r="D81" i="9"/>
  <c r="E81" i="9"/>
  <c r="F81" i="9"/>
  <c r="G81" i="9"/>
  <c r="A81" i="9" s="1"/>
  <c r="I81" i="9"/>
  <c r="K81" i="9"/>
  <c r="O81" i="9"/>
  <c r="S81" i="9"/>
  <c r="U81" i="9"/>
  <c r="Y81" i="9"/>
  <c r="B82" i="9"/>
  <c r="C82" i="9"/>
  <c r="D82" i="9"/>
  <c r="E82" i="9"/>
  <c r="F82" i="9"/>
  <c r="G82" i="9"/>
  <c r="A82" i="9" s="1"/>
  <c r="I82" i="9"/>
  <c r="K82" i="9"/>
  <c r="O82" i="9"/>
  <c r="S82" i="9"/>
  <c r="U82" i="9"/>
  <c r="Y82" i="9"/>
  <c r="B83" i="9"/>
  <c r="C83" i="9"/>
  <c r="D83" i="9"/>
  <c r="E83" i="9"/>
  <c r="F83" i="9"/>
  <c r="G83" i="9"/>
  <c r="A83" i="9" s="1"/>
  <c r="I83" i="9"/>
  <c r="K83" i="9"/>
  <c r="O83" i="9"/>
  <c r="S83" i="9"/>
  <c r="U83" i="9"/>
  <c r="Y83" i="9"/>
  <c r="B84" i="9"/>
  <c r="C84" i="9"/>
  <c r="D84" i="9"/>
  <c r="E84" i="9"/>
  <c r="F84" i="9"/>
  <c r="G84" i="9"/>
  <c r="A84" i="9" s="1"/>
  <c r="I84" i="9"/>
  <c r="K84" i="9"/>
  <c r="O84" i="9"/>
  <c r="S84" i="9"/>
  <c r="U84" i="9"/>
  <c r="Y84" i="9"/>
  <c r="B85" i="9"/>
  <c r="C85" i="9"/>
  <c r="D85" i="9"/>
  <c r="E85" i="9"/>
  <c r="F85" i="9"/>
  <c r="G85" i="9"/>
  <c r="A85" i="9" s="1"/>
  <c r="I85" i="9"/>
  <c r="K85" i="9"/>
  <c r="O85" i="9"/>
  <c r="S85" i="9"/>
  <c r="U85" i="9"/>
  <c r="Y85" i="9"/>
  <c r="B86" i="9"/>
  <c r="C86" i="9"/>
  <c r="D86" i="9"/>
  <c r="E86" i="9"/>
  <c r="F86" i="9"/>
  <c r="G86" i="9"/>
  <c r="A86" i="9" s="1"/>
  <c r="I86" i="9"/>
  <c r="K86" i="9"/>
  <c r="O86" i="9"/>
  <c r="S86" i="9"/>
  <c r="U86" i="9"/>
  <c r="Y86" i="9"/>
  <c r="B87" i="9"/>
  <c r="C87" i="9"/>
  <c r="D87" i="9"/>
  <c r="E87" i="9"/>
  <c r="F87" i="9"/>
  <c r="G87" i="9"/>
  <c r="A87" i="9" s="1"/>
  <c r="I87" i="9"/>
  <c r="K87" i="9"/>
  <c r="O87" i="9"/>
  <c r="S87" i="9"/>
  <c r="U87" i="9"/>
  <c r="Y87" i="9"/>
  <c r="B88" i="9"/>
  <c r="C88" i="9"/>
  <c r="D88" i="9"/>
  <c r="E88" i="9"/>
  <c r="F88" i="9"/>
  <c r="G88" i="9"/>
  <c r="A88" i="9" s="1"/>
  <c r="I88" i="9"/>
  <c r="K88" i="9"/>
  <c r="O88" i="9"/>
  <c r="S88" i="9"/>
  <c r="U88" i="9"/>
  <c r="Y88" i="9"/>
  <c r="B89" i="9"/>
  <c r="C89" i="9"/>
  <c r="D89" i="9"/>
  <c r="E89" i="9"/>
  <c r="F89" i="9"/>
  <c r="G89" i="9"/>
  <c r="A89" i="9" s="1"/>
  <c r="I89" i="9"/>
  <c r="K89" i="9"/>
  <c r="O89" i="9"/>
  <c r="S89" i="9"/>
  <c r="U89" i="9"/>
  <c r="Y89" i="9"/>
  <c r="B90" i="9"/>
  <c r="C90" i="9"/>
  <c r="D90" i="9"/>
  <c r="E90" i="9"/>
  <c r="F90" i="9"/>
  <c r="G90" i="9"/>
  <c r="A90" i="9" s="1"/>
  <c r="I90" i="9"/>
  <c r="K90" i="9"/>
  <c r="O90" i="9"/>
  <c r="S90" i="9"/>
  <c r="U90" i="9"/>
  <c r="Y90" i="9"/>
  <c r="B91" i="9"/>
  <c r="C91" i="9"/>
  <c r="D91" i="9"/>
  <c r="E91" i="9"/>
  <c r="F91" i="9"/>
  <c r="G91" i="9"/>
  <c r="A91" i="9" s="1"/>
  <c r="I91" i="9"/>
  <c r="K91" i="9"/>
  <c r="O91" i="9"/>
  <c r="S91" i="9"/>
  <c r="U91" i="9"/>
  <c r="Y91" i="9"/>
  <c r="B92" i="9"/>
  <c r="C92" i="9"/>
  <c r="D92" i="9"/>
  <c r="E92" i="9"/>
  <c r="F92" i="9"/>
  <c r="G92" i="9"/>
  <c r="A92" i="9" s="1"/>
  <c r="I92" i="9"/>
  <c r="K92" i="9"/>
  <c r="O92" i="9"/>
  <c r="S92" i="9"/>
  <c r="U92" i="9"/>
  <c r="Y92" i="9"/>
  <c r="A93" i="9"/>
  <c r="B93" i="9"/>
  <c r="C93" i="9"/>
  <c r="D93" i="9"/>
  <c r="E93" i="9"/>
  <c r="F93" i="9"/>
  <c r="G93" i="9"/>
  <c r="I93" i="9"/>
  <c r="K93" i="9"/>
  <c r="O93" i="9"/>
  <c r="S93" i="9"/>
  <c r="U93" i="9"/>
  <c r="Y93" i="9"/>
  <c r="B94" i="9"/>
  <c r="C94" i="9"/>
  <c r="D94" i="9"/>
  <c r="E94" i="9"/>
  <c r="F94" i="9"/>
  <c r="G94" i="9"/>
  <c r="A94" i="9" s="1"/>
  <c r="I94" i="9"/>
  <c r="K94" i="9"/>
  <c r="O94" i="9"/>
  <c r="S94" i="9"/>
  <c r="U94" i="9"/>
  <c r="Y94" i="9"/>
  <c r="B95" i="9"/>
  <c r="C95" i="9"/>
  <c r="D95" i="9"/>
  <c r="E95" i="9"/>
  <c r="F95" i="9"/>
  <c r="G95" i="9"/>
  <c r="A95" i="9" s="1"/>
  <c r="I95" i="9"/>
  <c r="K95" i="9"/>
  <c r="O95" i="9"/>
  <c r="S95" i="9"/>
  <c r="U95" i="9"/>
  <c r="Y95" i="9"/>
  <c r="B96" i="9"/>
  <c r="C96" i="9"/>
  <c r="D96" i="9"/>
  <c r="E96" i="9"/>
  <c r="F96" i="9"/>
  <c r="G96" i="9"/>
  <c r="A96" i="9" s="1"/>
  <c r="I96" i="9"/>
  <c r="K96" i="9"/>
  <c r="O96" i="9"/>
  <c r="S96" i="9"/>
  <c r="U96" i="9"/>
  <c r="Y96" i="9"/>
  <c r="B97" i="9"/>
  <c r="C97" i="9"/>
  <c r="D97" i="9"/>
  <c r="E97" i="9"/>
  <c r="F97" i="9"/>
  <c r="G97" i="9"/>
  <c r="A97" i="9" s="1"/>
  <c r="I97" i="9"/>
  <c r="K97" i="9"/>
  <c r="O97" i="9"/>
  <c r="S97" i="9"/>
  <c r="U97" i="9"/>
  <c r="Y97" i="9"/>
  <c r="B98" i="9"/>
  <c r="C98" i="9"/>
  <c r="D98" i="9"/>
  <c r="E98" i="9"/>
  <c r="F98" i="9"/>
  <c r="G98" i="9"/>
  <c r="A98" i="9" s="1"/>
  <c r="I98" i="9"/>
  <c r="K98" i="9"/>
  <c r="O98" i="9"/>
  <c r="S98" i="9"/>
  <c r="U98" i="9"/>
  <c r="Y98" i="9"/>
  <c r="B99" i="9"/>
  <c r="C99" i="9"/>
  <c r="D99" i="9"/>
  <c r="E99" i="9"/>
  <c r="F99" i="9"/>
  <c r="G99" i="9"/>
  <c r="A99" i="9" s="1"/>
  <c r="I99" i="9"/>
  <c r="K99" i="9"/>
  <c r="O99" i="9"/>
  <c r="S99" i="9"/>
  <c r="U99" i="9"/>
  <c r="Y99" i="9"/>
  <c r="B100" i="9"/>
  <c r="C100" i="9"/>
  <c r="D100" i="9"/>
  <c r="E100" i="9"/>
  <c r="F100" i="9"/>
  <c r="G100" i="9"/>
  <c r="A100" i="9" s="1"/>
  <c r="I100" i="9"/>
  <c r="K100" i="9"/>
  <c r="O100" i="9"/>
  <c r="S100" i="9"/>
  <c r="U100" i="9"/>
  <c r="Y100" i="9"/>
  <c r="B101" i="9"/>
  <c r="C101" i="9"/>
  <c r="D101" i="9"/>
  <c r="E101" i="9"/>
  <c r="F101" i="9"/>
  <c r="G101" i="9"/>
  <c r="A101" i="9" s="1"/>
  <c r="I101" i="9"/>
  <c r="K101" i="9"/>
  <c r="O101" i="9"/>
  <c r="S101" i="9"/>
  <c r="U101" i="9"/>
  <c r="Y101" i="9"/>
  <c r="B102" i="9"/>
  <c r="C102" i="9"/>
  <c r="D102" i="9"/>
  <c r="E102" i="9"/>
  <c r="F102" i="9"/>
  <c r="G102" i="9"/>
  <c r="A102" i="9" s="1"/>
  <c r="I102" i="9"/>
  <c r="K102" i="9"/>
  <c r="O102" i="9"/>
  <c r="S102" i="9"/>
  <c r="U102" i="9"/>
  <c r="Y102" i="9"/>
  <c r="B103" i="9"/>
  <c r="C103" i="9"/>
  <c r="D103" i="9"/>
  <c r="E103" i="9"/>
  <c r="F103" i="9"/>
  <c r="G103" i="9"/>
  <c r="A103" i="9" s="1"/>
  <c r="I103" i="9"/>
  <c r="K103" i="9"/>
  <c r="O103" i="9"/>
  <c r="S103" i="9"/>
  <c r="U103" i="9"/>
  <c r="Y103" i="9"/>
  <c r="B104" i="9"/>
  <c r="C104" i="9"/>
  <c r="D104" i="9"/>
  <c r="E104" i="9"/>
  <c r="F104" i="9"/>
  <c r="G104" i="9"/>
  <c r="A104" i="9" s="1"/>
  <c r="I104" i="9"/>
  <c r="K104" i="9"/>
  <c r="O104" i="9"/>
  <c r="S104" i="9"/>
  <c r="U104" i="9"/>
  <c r="Y104" i="9"/>
  <c r="B105" i="9"/>
  <c r="C105" i="9"/>
  <c r="D105" i="9"/>
  <c r="E105" i="9"/>
  <c r="F105" i="9"/>
  <c r="G105" i="9"/>
  <c r="A105" i="9" s="1"/>
  <c r="I105" i="9"/>
  <c r="K105" i="9"/>
  <c r="O105" i="9"/>
  <c r="S105" i="9"/>
  <c r="U105" i="9"/>
  <c r="Y105" i="9"/>
  <c r="B106" i="9"/>
  <c r="C106" i="9"/>
  <c r="D106" i="9"/>
  <c r="E106" i="9"/>
  <c r="F106" i="9"/>
  <c r="G106" i="9"/>
  <c r="A106" i="9" s="1"/>
  <c r="I106" i="9"/>
  <c r="K106" i="9"/>
  <c r="O106" i="9"/>
  <c r="S106" i="9"/>
  <c r="U106" i="9"/>
  <c r="Y106" i="9"/>
  <c r="B107" i="9"/>
  <c r="C107" i="9"/>
  <c r="D107" i="9"/>
  <c r="E107" i="9"/>
  <c r="F107" i="9"/>
  <c r="G107" i="9"/>
  <c r="A107" i="9" s="1"/>
  <c r="I107" i="9"/>
  <c r="K107" i="9"/>
  <c r="O107" i="9"/>
  <c r="S107" i="9"/>
  <c r="U107" i="9"/>
  <c r="Y107" i="9"/>
  <c r="B108" i="9"/>
  <c r="C108" i="9"/>
  <c r="D108" i="9"/>
  <c r="E108" i="9"/>
  <c r="F108" i="9"/>
  <c r="G108" i="9"/>
  <c r="A108" i="9" s="1"/>
  <c r="I108" i="9"/>
  <c r="K108" i="9"/>
  <c r="O108" i="9"/>
  <c r="S108" i="9"/>
  <c r="U108" i="9"/>
  <c r="Y108" i="9"/>
  <c r="B109" i="9"/>
  <c r="C109" i="9"/>
  <c r="D109" i="9"/>
  <c r="E109" i="9"/>
  <c r="F109" i="9"/>
  <c r="G109" i="9"/>
  <c r="A109" i="9" s="1"/>
  <c r="I109" i="9"/>
  <c r="K109" i="9"/>
  <c r="O109" i="9"/>
  <c r="S109" i="9"/>
  <c r="U109" i="9"/>
  <c r="Y109" i="9"/>
  <c r="B110" i="9"/>
  <c r="C110" i="9"/>
  <c r="D110" i="9"/>
  <c r="E110" i="9"/>
  <c r="F110" i="9"/>
  <c r="G110" i="9"/>
  <c r="A110" i="9" s="1"/>
  <c r="I110" i="9"/>
  <c r="K110" i="9"/>
  <c r="O110" i="9"/>
  <c r="S110" i="9"/>
  <c r="U110" i="9"/>
  <c r="Y110" i="9"/>
  <c r="B111" i="9"/>
  <c r="C111" i="9"/>
  <c r="D111" i="9"/>
  <c r="E111" i="9"/>
  <c r="F111" i="9"/>
  <c r="G111" i="9"/>
  <c r="A111" i="9" s="1"/>
  <c r="I111" i="9"/>
  <c r="K111" i="9"/>
  <c r="O111" i="9"/>
  <c r="S111" i="9"/>
  <c r="U111" i="9"/>
  <c r="Y111" i="9"/>
  <c r="B112" i="9"/>
  <c r="C112" i="9"/>
  <c r="D112" i="9"/>
  <c r="E112" i="9"/>
  <c r="F112" i="9"/>
  <c r="G112" i="9"/>
  <c r="A112" i="9" s="1"/>
  <c r="I112" i="9"/>
  <c r="K112" i="9"/>
  <c r="O112" i="9"/>
  <c r="S112" i="9"/>
  <c r="U112" i="9"/>
  <c r="Y112" i="9"/>
  <c r="B113" i="9"/>
  <c r="C113" i="9"/>
  <c r="D113" i="9"/>
  <c r="E113" i="9"/>
  <c r="F113" i="9"/>
  <c r="G113" i="9"/>
  <c r="A113" i="9" s="1"/>
  <c r="I113" i="9"/>
  <c r="K113" i="9"/>
  <c r="O113" i="9"/>
  <c r="S113" i="9"/>
  <c r="U113" i="9"/>
  <c r="Y113" i="9"/>
  <c r="B114" i="9"/>
  <c r="C114" i="9"/>
  <c r="D114" i="9"/>
  <c r="E114" i="9"/>
  <c r="F114" i="9"/>
  <c r="G114" i="9"/>
  <c r="A114" i="9" s="1"/>
  <c r="I114" i="9"/>
  <c r="K114" i="9"/>
  <c r="O114" i="9"/>
  <c r="S114" i="9"/>
  <c r="U114" i="9"/>
  <c r="Y114" i="9"/>
  <c r="B115" i="9"/>
  <c r="C115" i="9"/>
  <c r="D115" i="9"/>
  <c r="E115" i="9"/>
  <c r="F115" i="9"/>
  <c r="G115" i="9"/>
  <c r="A115" i="9" s="1"/>
  <c r="I115" i="9"/>
  <c r="K115" i="9"/>
  <c r="O115" i="9"/>
  <c r="S115" i="9"/>
  <c r="U115" i="9"/>
  <c r="Y115" i="9"/>
  <c r="B116" i="9"/>
  <c r="C116" i="9"/>
  <c r="D116" i="9"/>
  <c r="E116" i="9"/>
  <c r="F116" i="9"/>
  <c r="G116" i="9"/>
  <c r="A116" i="9" s="1"/>
  <c r="I116" i="9"/>
  <c r="K116" i="9"/>
  <c r="O116" i="9"/>
  <c r="S116" i="9"/>
  <c r="U116" i="9"/>
  <c r="Y116" i="9"/>
  <c r="B117" i="9"/>
  <c r="C117" i="9"/>
  <c r="D117" i="9"/>
  <c r="E117" i="9"/>
  <c r="F117" i="9"/>
  <c r="G117" i="9"/>
  <c r="A117" i="9" s="1"/>
  <c r="I117" i="9"/>
  <c r="K117" i="9"/>
  <c r="O117" i="9"/>
  <c r="S117" i="9"/>
  <c r="U117" i="9"/>
  <c r="Y117" i="9"/>
  <c r="B118" i="9"/>
  <c r="C118" i="9"/>
  <c r="D118" i="9"/>
  <c r="E118" i="9"/>
  <c r="F118" i="9"/>
  <c r="G118" i="9"/>
  <c r="A118" i="9" s="1"/>
  <c r="I118" i="9"/>
  <c r="K118" i="9"/>
  <c r="O118" i="9"/>
  <c r="S118" i="9"/>
  <c r="U118" i="9"/>
  <c r="Y118" i="9"/>
  <c r="B119" i="9"/>
  <c r="C119" i="9"/>
  <c r="D119" i="9"/>
  <c r="E119" i="9"/>
  <c r="F119" i="9"/>
  <c r="G119" i="9"/>
  <c r="A119" i="9" s="1"/>
  <c r="I119" i="9"/>
  <c r="K119" i="9"/>
  <c r="O119" i="9"/>
  <c r="S119" i="9"/>
  <c r="U119" i="9"/>
  <c r="Y119" i="9"/>
  <c r="B120" i="9"/>
  <c r="C120" i="9"/>
  <c r="D120" i="9"/>
  <c r="E120" i="9"/>
  <c r="F120" i="9"/>
  <c r="G120" i="9"/>
  <c r="A120" i="9" s="1"/>
  <c r="I120" i="9"/>
  <c r="K120" i="9"/>
  <c r="O120" i="9"/>
  <c r="S120" i="9"/>
  <c r="U120" i="9"/>
  <c r="Y120" i="9"/>
  <c r="B121" i="9"/>
  <c r="C121" i="9"/>
  <c r="D121" i="9"/>
  <c r="E121" i="9"/>
  <c r="F121" i="9"/>
  <c r="G121" i="9"/>
  <c r="A121" i="9" s="1"/>
  <c r="I121" i="9"/>
  <c r="K121" i="9"/>
  <c r="O121" i="9"/>
  <c r="S121" i="9"/>
  <c r="U121" i="9"/>
  <c r="Y121" i="9"/>
  <c r="B122" i="9"/>
  <c r="C122" i="9"/>
  <c r="D122" i="9"/>
  <c r="E122" i="9"/>
  <c r="F122" i="9"/>
  <c r="G122" i="9"/>
  <c r="A122" i="9" s="1"/>
  <c r="I122" i="9"/>
  <c r="K122" i="9"/>
  <c r="O122" i="9"/>
  <c r="S122" i="9"/>
  <c r="U122" i="9"/>
  <c r="Y122" i="9"/>
  <c r="B123" i="9"/>
  <c r="C123" i="9"/>
  <c r="D123" i="9"/>
  <c r="E123" i="9"/>
  <c r="F123" i="9"/>
  <c r="G123" i="9"/>
  <c r="A123" i="9" s="1"/>
  <c r="I123" i="9"/>
  <c r="K123" i="9"/>
  <c r="O123" i="9"/>
  <c r="S123" i="9"/>
  <c r="U123" i="9"/>
  <c r="Y123" i="9"/>
  <c r="B124" i="9"/>
  <c r="C124" i="9"/>
  <c r="D124" i="9"/>
  <c r="E124" i="9"/>
  <c r="F124" i="9"/>
  <c r="G124" i="9"/>
  <c r="A124" i="9" s="1"/>
  <c r="I124" i="9"/>
  <c r="K124" i="9"/>
  <c r="O124" i="9"/>
  <c r="S124" i="9"/>
  <c r="U124" i="9"/>
  <c r="Y124" i="9"/>
  <c r="B125" i="9"/>
  <c r="C125" i="9"/>
  <c r="D125" i="9"/>
  <c r="E125" i="9"/>
  <c r="F125" i="9"/>
  <c r="G125" i="9"/>
  <c r="A125" i="9" s="1"/>
  <c r="I125" i="9"/>
  <c r="K125" i="9"/>
  <c r="O125" i="9"/>
  <c r="S125" i="9"/>
  <c r="U125" i="9"/>
  <c r="Y125" i="9"/>
  <c r="B126" i="9"/>
  <c r="C126" i="9"/>
  <c r="D126" i="9"/>
  <c r="E126" i="9"/>
  <c r="F126" i="9"/>
  <c r="G126" i="9"/>
  <c r="A126" i="9" s="1"/>
  <c r="I126" i="9"/>
  <c r="K126" i="9"/>
  <c r="O126" i="9"/>
  <c r="S126" i="9"/>
  <c r="U126" i="9"/>
  <c r="Y126" i="9"/>
  <c r="B127" i="9"/>
  <c r="C127" i="9"/>
  <c r="D127" i="9"/>
  <c r="E127" i="9"/>
  <c r="F127" i="9"/>
  <c r="G127" i="9"/>
  <c r="A127" i="9" s="1"/>
  <c r="I127" i="9"/>
  <c r="K127" i="9"/>
  <c r="O127" i="9"/>
  <c r="S127" i="9"/>
  <c r="U127" i="9"/>
  <c r="Y127" i="9"/>
  <c r="B128" i="9"/>
  <c r="C128" i="9"/>
  <c r="D128" i="9"/>
  <c r="E128" i="9"/>
  <c r="F128" i="9"/>
  <c r="G128" i="9"/>
  <c r="A128" i="9" s="1"/>
  <c r="I128" i="9"/>
  <c r="K128" i="9"/>
  <c r="O128" i="9"/>
  <c r="S128" i="9"/>
  <c r="U128" i="9"/>
  <c r="Y128" i="9"/>
  <c r="B129" i="9"/>
  <c r="C129" i="9"/>
  <c r="D129" i="9"/>
  <c r="E129" i="9"/>
  <c r="F129" i="9"/>
  <c r="G129" i="9"/>
  <c r="A129" i="9" s="1"/>
  <c r="I129" i="9"/>
  <c r="K129" i="9"/>
  <c r="O129" i="9"/>
  <c r="S129" i="9"/>
  <c r="U129" i="9"/>
  <c r="Y129" i="9"/>
  <c r="B130" i="9"/>
  <c r="C130" i="9"/>
  <c r="D130" i="9"/>
  <c r="E130" i="9"/>
  <c r="F130" i="9"/>
  <c r="G130" i="9"/>
  <c r="A130" i="9" s="1"/>
  <c r="I130" i="9"/>
  <c r="K130" i="9"/>
  <c r="O130" i="9"/>
  <c r="S130" i="9"/>
  <c r="U130" i="9"/>
  <c r="Y130" i="9"/>
  <c r="B131" i="9"/>
  <c r="C131" i="9"/>
  <c r="D131" i="9"/>
  <c r="E131" i="9"/>
  <c r="F131" i="9"/>
  <c r="G131" i="9"/>
  <c r="A131" i="9" s="1"/>
  <c r="I131" i="9"/>
  <c r="K131" i="9"/>
  <c r="O131" i="9"/>
  <c r="S131" i="9"/>
  <c r="U131" i="9"/>
  <c r="Y131" i="9"/>
  <c r="B132" i="9"/>
  <c r="C132" i="9"/>
  <c r="D132" i="9"/>
  <c r="E132" i="9"/>
  <c r="F132" i="9"/>
  <c r="G132" i="9"/>
  <c r="A132" i="9" s="1"/>
  <c r="I132" i="9"/>
  <c r="K132" i="9"/>
  <c r="O132" i="9"/>
  <c r="S132" i="9"/>
  <c r="U132" i="9"/>
  <c r="Y132" i="9"/>
  <c r="B133" i="9"/>
  <c r="C133" i="9"/>
  <c r="D133" i="9"/>
  <c r="E133" i="9"/>
  <c r="F133" i="9"/>
  <c r="G133" i="9"/>
  <c r="A133" i="9" s="1"/>
  <c r="I133" i="9"/>
  <c r="K133" i="9"/>
  <c r="O133" i="9"/>
  <c r="S133" i="9"/>
  <c r="U133" i="9"/>
  <c r="Y133" i="9"/>
  <c r="B134" i="9"/>
  <c r="C134" i="9"/>
  <c r="D134" i="9"/>
  <c r="E134" i="9"/>
  <c r="F134" i="9"/>
  <c r="G134" i="9"/>
  <c r="A134" i="9" s="1"/>
  <c r="I134" i="9"/>
  <c r="K134" i="9"/>
  <c r="O134" i="9"/>
  <c r="S134" i="9"/>
  <c r="U134" i="9"/>
  <c r="Y134" i="9"/>
  <c r="B135" i="9"/>
  <c r="C135" i="9"/>
  <c r="D135" i="9"/>
  <c r="E135" i="9"/>
  <c r="F135" i="9"/>
  <c r="G135" i="9"/>
  <c r="A135" i="9" s="1"/>
  <c r="I135" i="9"/>
  <c r="K135" i="9"/>
  <c r="O135" i="9"/>
  <c r="S135" i="9"/>
  <c r="U135" i="9"/>
  <c r="Y135" i="9"/>
  <c r="B136" i="9"/>
  <c r="C136" i="9"/>
  <c r="D136" i="9"/>
  <c r="E136" i="9"/>
  <c r="F136" i="9"/>
  <c r="G136" i="9"/>
  <c r="A136" i="9" s="1"/>
  <c r="I136" i="9"/>
  <c r="K136" i="9"/>
  <c r="O136" i="9"/>
  <c r="S136" i="9"/>
  <c r="U136" i="9"/>
  <c r="Y136" i="9"/>
  <c r="B137" i="9"/>
  <c r="C137" i="9"/>
  <c r="D137" i="9"/>
  <c r="E137" i="9"/>
  <c r="F137" i="9"/>
  <c r="G137" i="9"/>
  <c r="A137" i="9" s="1"/>
  <c r="I137" i="9"/>
  <c r="K137" i="9"/>
  <c r="O137" i="9"/>
  <c r="S137" i="9"/>
  <c r="U137" i="9"/>
  <c r="Y137" i="9"/>
  <c r="B138" i="9"/>
  <c r="C138" i="9"/>
  <c r="D138" i="9"/>
  <c r="E138" i="9"/>
  <c r="F138" i="9"/>
  <c r="G138" i="9"/>
  <c r="A138" i="9" s="1"/>
  <c r="I138" i="9"/>
  <c r="K138" i="9"/>
  <c r="O138" i="9"/>
  <c r="S138" i="9"/>
  <c r="U138" i="9"/>
  <c r="Y138" i="9"/>
  <c r="B139" i="9"/>
  <c r="C139" i="9"/>
  <c r="D139" i="9"/>
  <c r="E139" i="9"/>
  <c r="F139" i="9"/>
  <c r="G139" i="9"/>
  <c r="A139" i="9" s="1"/>
  <c r="I139" i="9"/>
  <c r="K139" i="9"/>
  <c r="O139" i="9"/>
  <c r="S139" i="9"/>
  <c r="U139" i="9"/>
  <c r="Y139" i="9"/>
  <c r="B140" i="9"/>
  <c r="C140" i="9"/>
  <c r="D140" i="9"/>
  <c r="E140" i="9"/>
  <c r="F140" i="9"/>
  <c r="G140" i="9"/>
  <c r="A140" i="9" s="1"/>
  <c r="I140" i="9"/>
  <c r="K140" i="9"/>
  <c r="O140" i="9"/>
  <c r="S140" i="9"/>
  <c r="U140" i="9"/>
  <c r="Y140" i="9"/>
  <c r="B141" i="9"/>
  <c r="C141" i="9"/>
  <c r="D141" i="9"/>
  <c r="E141" i="9"/>
  <c r="F141" i="9"/>
  <c r="G141" i="9"/>
  <c r="A141" i="9" s="1"/>
  <c r="I141" i="9"/>
  <c r="K141" i="9"/>
  <c r="O141" i="9"/>
  <c r="S141" i="9"/>
  <c r="U141" i="9"/>
  <c r="Y141" i="9"/>
  <c r="B142" i="9"/>
  <c r="C142" i="9"/>
  <c r="D142" i="9"/>
  <c r="E142" i="9"/>
  <c r="F142" i="9"/>
  <c r="G142" i="9"/>
  <c r="A142" i="9" s="1"/>
  <c r="I142" i="9"/>
  <c r="K142" i="9"/>
  <c r="O142" i="9"/>
  <c r="S142" i="9"/>
  <c r="U142" i="9"/>
  <c r="Y142" i="9"/>
  <c r="B143" i="9"/>
  <c r="C143" i="9"/>
  <c r="D143" i="9"/>
  <c r="E143" i="9"/>
  <c r="F143" i="9"/>
  <c r="G143" i="9"/>
  <c r="A143" i="9" s="1"/>
  <c r="I143" i="9"/>
  <c r="K143" i="9"/>
  <c r="O143" i="9"/>
  <c r="S143" i="9"/>
  <c r="U143" i="9"/>
  <c r="Y143" i="9"/>
  <c r="B144" i="9"/>
  <c r="C144" i="9"/>
  <c r="D144" i="9"/>
  <c r="E144" i="9"/>
  <c r="F144" i="9"/>
  <c r="G144" i="9"/>
  <c r="A144" i="9" s="1"/>
  <c r="I144" i="9"/>
  <c r="K144" i="9"/>
  <c r="O144" i="9"/>
  <c r="S144" i="9"/>
  <c r="U144" i="9"/>
  <c r="Y144" i="9"/>
  <c r="B145" i="9"/>
  <c r="C145" i="9"/>
  <c r="D145" i="9"/>
  <c r="E145" i="9"/>
  <c r="F145" i="9"/>
  <c r="G145" i="9"/>
  <c r="A145" i="9" s="1"/>
  <c r="I145" i="9"/>
  <c r="K145" i="9"/>
  <c r="O145" i="9"/>
  <c r="S145" i="9"/>
  <c r="U145" i="9"/>
  <c r="Y145" i="9"/>
  <c r="B146" i="9"/>
  <c r="C146" i="9"/>
  <c r="D146" i="9"/>
  <c r="E146" i="9"/>
  <c r="F146" i="9"/>
  <c r="G146" i="9"/>
  <c r="A146" i="9" s="1"/>
  <c r="I146" i="9"/>
  <c r="K146" i="9"/>
  <c r="O146" i="9"/>
  <c r="S146" i="9"/>
  <c r="U146" i="9"/>
  <c r="Y146" i="9"/>
  <c r="B147" i="9"/>
  <c r="C147" i="9"/>
  <c r="D147" i="9"/>
  <c r="E147" i="9"/>
  <c r="F147" i="9"/>
  <c r="G147" i="9"/>
  <c r="A147" i="9" s="1"/>
  <c r="I147" i="9"/>
  <c r="K147" i="9"/>
  <c r="O147" i="9"/>
  <c r="S147" i="9"/>
  <c r="U147" i="9"/>
  <c r="Y147" i="9"/>
  <c r="B148" i="9"/>
  <c r="C148" i="9"/>
  <c r="D148" i="9"/>
  <c r="E148" i="9"/>
  <c r="F148" i="9"/>
  <c r="G148" i="9"/>
  <c r="A148" i="9" s="1"/>
  <c r="I148" i="9"/>
  <c r="K148" i="9"/>
  <c r="O148" i="9"/>
  <c r="S148" i="9"/>
  <c r="U148" i="9"/>
  <c r="Y148" i="9"/>
  <c r="B149" i="9"/>
  <c r="C149" i="9"/>
  <c r="D149" i="9"/>
  <c r="E149" i="9"/>
  <c r="F149" i="9"/>
  <c r="G149" i="9"/>
  <c r="A149" i="9" s="1"/>
  <c r="I149" i="9"/>
  <c r="K149" i="9"/>
  <c r="O149" i="9"/>
  <c r="S149" i="9"/>
  <c r="U149" i="9"/>
  <c r="Y149" i="9"/>
  <c r="B150" i="9"/>
  <c r="C150" i="9"/>
  <c r="D150" i="9"/>
  <c r="E150" i="9"/>
  <c r="F150" i="9"/>
  <c r="G150" i="9"/>
  <c r="A150" i="9" s="1"/>
  <c r="I150" i="9"/>
  <c r="K150" i="9"/>
  <c r="O150" i="9"/>
  <c r="S150" i="9"/>
  <c r="U150" i="9"/>
  <c r="Y150" i="9"/>
  <c r="B151" i="9"/>
  <c r="C151" i="9"/>
  <c r="D151" i="9"/>
  <c r="E151" i="9"/>
  <c r="F151" i="9"/>
  <c r="G151" i="9"/>
  <c r="A151" i="9" s="1"/>
  <c r="I151" i="9"/>
  <c r="K151" i="9"/>
  <c r="O151" i="9"/>
  <c r="S151" i="9"/>
  <c r="U151" i="9"/>
  <c r="Y151" i="9"/>
  <c r="B152" i="9"/>
  <c r="C152" i="9"/>
  <c r="D152" i="9"/>
  <c r="E152" i="9"/>
  <c r="F152" i="9"/>
  <c r="G152" i="9"/>
  <c r="A152" i="9" s="1"/>
  <c r="I152" i="9"/>
  <c r="K152" i="9"/>
  <c r="O152" i="9"/>
  <c r="S152" i="9"/>
  <c r="U152" i="9"/>
  <c r="Y152" i="9"/>
  <c r="B153" i="9"/>
  <c r="C153" i="9"/>
  <c r="D153" i="9"/>
  <c r="E153" i="9"/>
  <c r="F153" i="9"/>
  <c r="G153" i="9"/>
  <c r="A153" i="9" s="1"/>
  <c r="I153" i="9"/>
  <c r="K153" i="9"/>
  <c r="O153" i="9"/>
  <c r="S153" i="9"/>
  <c r="U153" i="9"/>
  <c r="Y153" i="9"/>
  <c r="B154" i="9"/>
  <c r="C154" i="9"/>
  <c r="D154" i="9"/>
  <c r="E154" i="9"/>
  <c r="F154" i="9"/>
  <c r="G154" i="9"/>
  <c r="A154" i="9" s="1"/>
  <c r="I154" i="9"/>
  <c r="K154" i="9"/>
  <c r="O154" i="9"/>
  <c r="S154" i="9"/>
  <c r="U154" i="9"/>
  <c r="Y154" i="9"/>
  <c r="B155" i="9"/>
  <c r="C155" i="9"/>
  <c r="D155" i="9"/>
  <c r="E155" i="9"/>
  <c r="F155" i="9"/>
  <c r="G155" i="9"/>
  <c r="A155" i="9" s="1"/>
  <c r="I155" i="9"/>
  <c r="K155" i="9"/>
  <c r="O155" i="9"/>
  <c r="S155" i="9"/>
  <c r="U155" i="9"/>
  <c r="Y155" i="9"/>
  <c r="B156" i="9"/>
  <c r="C156" i="9"/>
  <c r="D156" i="9"/>
  <c r="E156" i="9"/>
  <c r="F156" i="9"/>
  <c r="G156" i="9"/>
  <c r="A156" i="9" s="1"/>
  <c r="I156" i="9"/>
  <c r="K156" i="9"/>
  <c r="O156" i="9"/>
  <c r="S156" i="9"/>
  <c r="U156" i="9"/>
  <c r="Y156" i="9"/>
  <c r="B157" i="9"/>
  <c r="C157" i="9"/>
  <c r="D157" i="9"/>
  <c r="E157" i="9"/>
  <c r="F157" i="9"/>
  <c r="G157" i="9"/>
  <c r="A157" i="9" s="1"/>
  <c r="I157" i="9"/>
  <c r="K157" i="9"/>
  <c r="O157" i="9"/>
  <c r="S157" i="9"/>
  <c r="U157" i="9"/>
  <c r="Y157" i="9"/>
  <c r="B158" i="9"/>
  <c r="C158" i="9"/>
  <c r="D158" i="9"/>
  <c r="E158" i="9"/>
  <c r="F158" i="9"/>
  <c r="G158" i="9"/>
  <c r="A158" i="9" s="1"/>
  <c r="I158" i="9"/>
  <c r="K158" i="9"/>
  <c r="O158" i="9"/>
  <c r="S158" i="9"/>
  <c r="U158" i="9"/>
  <c r="Y158" i="9"/>
  <c r="B159" i="9"/>
  <c r="C159" i="9"/>
  <c r="D159" i="9"/>
  <c r="E159" i="9"/>
  <c r="F159" i="9"/>
  <c r="G159" i="9"/>
  <c r="A159" i="9" s="1"/>
  <c r="I159" i="9"/>
  <c r="K159" i="9"/>
  <c r="O159" i="9"/>
  <c r="S159" i="9"/>
  <c r="U159" i="9"/>
  <c r="Y159" i="9"/>
  <c r="B160" i="9"/>
  <c r="C160" i="9"/>
  <c r="D160" i="9"/>
  <c r="E160" i="9"/>
  <c r="F160" i="9"/>
  <c r="G160" i="9"/>
  <c r="A160" i="9" s="1"/>
  <c r="I160" i="9"/>
  <c r="K160" i="9"/>
  <c r="O160" i="9"/>
  <c r="S160" i="9"/>
  <c r="U160" i="9"/>
  <c r="Y160" i="9"/>
  <c r="B161" i="9"/>
  <c r="C161" i="9"/>
  <c r="D161" i="9"/>
  <c r="E161" i="9"/>
  <c r="F161" i="9"/>
  <c r="G161" i="9"/>
  <c r="A161" i="9" s="1"/>
  <c r="I161" i="9"/>
  <c r="K161" i="9"/>
  <c r="O161" i="9"/>
  <c r="S161" i="9"/>
  <c r="U161" i="9"/>
  <c r="Y161" i="9"/>
  <c r="B162" i="9"/>
  <c r="C162" i="9"/>
  <c r="D162" i="9"/>
  <c r="E162" i="9"/>
  <c r="F162" i="9"/>
  <c r="G162" i="9"/>
  <c r="A162" i="9" s="1"/>
  <c r="I162" i="9"/>
  <c r="K162" i="9"/>
  <c r="O162" i="9"/>
  <c r="S162" i="9"/>
  <c r="U162" i="9"/>
  <c r="Y162" i="9"/>
  <c r="B163" i="9"/>
  <c r="C163" i="9"/>
  <c r="D163" i="9"/>
  <c r="E163" i="9"/>
  <c r="F163" i="9"/>
  <c r="G163" i="9"/>
  <c r="A163" i="9" s="1"/>
  <c r="I163" i="9"/>
  <c r="K163" i="9"/>
  <c r="O163" i="9"/>
  <c r="S163" i="9"/>
  <c r="U163" i="9"/>
  <c r="Y163" i="9"/>
  <c r="B164" i="9"/>
  <c r="C164" i="9"/>
  <c r="D164" i="9"/>
  <c r="E164" i="9"/>
  <c r="F164" i="9"/>
  <c r="G164" i="9"/>
  <c r="A164" i="9" s="1"/>
  <c r="I164" i="9"/>
  <c r="K164" i="9"/>
  <c r="O164" i="9"/>
  <c r="S164" i="9"/>
  <c r="U164" i="9"/>
  <c r="Y164" i="9"/>
  <c r="B165" i="9"/>
  <c r="C165" i="9"/>
  <c r="D165" i="9"/>
  <c r="E165" i="9"/>
  <c r="F165" i="9"/>
  <c r="G165" i="9"/>
  <c r="A165" i="9" s="1"/>
  <c r="I165" i="9"/>
  <c r="K165" i="9"/>
  <c r="O165" i="9"/>
  <c r="S165" i="9"/>
  <c r="U165" i="9"/>
  <c r="Y165" i="9"/>
  <c r="B166" i="9"/>
  <c r="C166" i="9"/>
  <c r="D166" i="9"/>
  <c r="E166" i="9"/>
  <c r="F166" i="9"/>
  <c r="G166" i="9"/>
  <c r="A166" i="9" s="1"/>
  <c r="I166" i="9"/>
  <c r="K166" i="9"/>
  <c r="O166" i="9"/>
  <c r="S166" i="9"/>
  <c r="U166" i="9"/>
  <c r="Y166" i="9"/>
  <c r="B167" i="9"/>
  <c r="C167" i="9"/>
  <c r="D167" i="9"/>
  <c r="E167" i="9"/>
  <c r="F167" i="9"/>
  <c r="G167" i="9"/>
  <c r="A167" i="9" s="1"/>
  <c r="I167" i="9"/>
  <c r="K167" i="9"/>
  <c r="O167" i="9"/>
  <c r="S167" i="9"/>
  <c r="U167" i="9"/>
  <c r="Y167" i="9"/>
  <c r="B168" i="9"/>
  <c r="C168" i="9"/>
  <c r="D168" i="9"/>
  <c r="E168" i="9"/>
  <c r="F168" i="9"/>
  <c r="G168" i="9"/>
  <c r="A168" i="9" s="1"/>
  <c r="I168" i="9"/>
  <c r="K168" i="9"/>
  <c r="O168" i="9"/>
  <c r="S168" i="9"/>
  <c r="U168" i="9"/>
  <c r="Y168" i="9"/>
  <c r="B169" i="9"/>
  <c r="C169" i="9"/>
  <c r="D169" i="9"/>
  <c r="E169" i="9"/>
  <c r="F169" i="9"/>
  <c r="G169" i="9"/>
  <c r="A169" i="9" s="1"/>
  <c r="I169" i="9"/>
  <c r="K169" i="9"/>
  <c r="O169" i="9"/>
  <c r="S169" i="9"/>
  <c r="U169" i="9"/>
  <c r="Y169" i="9"/>
  <c r="B170" i="9"/>
  <c r="C170" i="9"/>
  <c r="D170" i="9"/>
  <c r="E170" i="9"/>
  <c r="F170" i="9"/>
  <c r="G170" i="9"/>
  <c r="A170" i="9" s="1"/>
  <c r="I170" i="9"/>
  <c r="K170" i="9"/>
  <c r="O170" i="9"/>
  <c r="S170" i="9"/>
  <c r="U170" i="9"/>
  <c r="Y170" i="9"/>
  <c r="B171" i="9"/>
  <c r="C171" i="9"/>
  <c r="D171" i="9"/>
  <c r="E171" i="9"/>
  <c r="F171" i="9"/>
  <c r="G171" i="9"/>
  <c r="A171" i="9" s="1"/>
  <c r="I171" i="9"/>
  <c r="K171" i="9"/>
  <c r="O171" i="9"/>
  <c r="S171" i="9"/>
  <c r="U171" i="9"/>
  <c r="Y171" i="9"/>
  <c r="B172" i="9"/>
  <c r="C172" i="9"/>
  <c r="D172" i="9"/>
  <c r="E172" i="9"/>
  <c r="F172" i="9"/>
  <c r="G172" i="9"/>
  <c r="A172" i="9" s="1"/>
  <c r="I172" i="9"/>
  <c r="K172" i="9"/>
  <c r="O172" i="9"/>
  <c r="S172" i="9"/>
  <c r="U172" i="9"/>
  <c r="Y172" i="9"/>
  <c r="B173" i="9"/>
  <c r="C173" i="9"/>
  <c r="D173" i="9"/>
  <c r="E173" i="9"/>
  <c r="F173" i="9"/>
  <c r="G173" i="9"/>
  <c r="A173" i="9" s="1"/>
  <c r="I173" i="9"/>
  <c r="K173" i="9"/>
  <c r="O173" i="9"/>
  <c r="S173" i="9"/>
  <c r="U173" i="9"/>
  <c r="Y173" i="9"/>
  <c r="B174" i="9"/>
  <c r="C174" i="9"/>
  <c r="D174" i="9"/>
  <c r="E174" i="9"/>
  <c r="F174" i="9"/>
  <c r="G174" i="9"/>
  <c r="A174" i="9" s="1"/>
  <c r="I174" i="9"/>
  <c r="K174" i="9"/>
  <c r="O174" i="9"/>
  <c r="S174" i="9"/>
  <c r="U174" i="9"/>
  <c r="Y174" i="9"/>
  <c r="B175" i="9"/>
  <c r="C175" i="9"/>
  <c r="D175" i="9"/>
  <c r="E175" i="9"/>
  <c r="F175" i="9"/>
  <c r="G175" i="9"/>
  <c r="A175" i="9" s="1"/>
  <c r="I175" i="9"/>
  <c r="K175" i="9"/>
  <c r="O175" i="9"/>
  <c r="S175" i="9"/>
  <c r="U175" i="9"/>
  <c r="Y175" i="9"/>
  <c r="B176" i="9"/>
  <c r="C176" i="9"/>
  <c r="D176" i="9"/>
  <c r="E176" i="9"/>
  <c r="F176" i="9"/>
  <c r="G176" i="9"/>
  <c r="A176" i="9" s="1"/>
  <c r="I176" i="9"/>
  <c r="K176" i="9"/>
  <c r="O176" i="9"/>
  <c r="S176" i="9"/>
  <c r="U176" i="9"/>
  <c r="Y176" i="9"/>
  <c r="B177" i="9"/>
  <c r="C177" i="9"/>
  <c r="D177" i="9"/>
  <c r="E177" i="9"/>
  <c r="F177" i="9"/>
  <c r="G177" i="9"/>
  <c r="A177" i="9" s="1"/>
  <c r="I177" i="9"/>
  <c r="K177" i="9"/>
  <c r="O177" i="9"/>
  <c r="S177" i="9"/>
  <c r="U177" i="9"/>
  <c r="Y177" i="9"/>
  <c r="B178" i="9"/>
  <c r="C178" i="9"/>
  <c r="D178" i="9"/>
  <c r="E178" i="9"/>
  <c r="F178" i="9"/>
  <c r="G178" i="9"/>
  <c r="A178" i="9" s="1"/>
  <c r="I178" i="9"/>
  <c r="K178" i="9"/>
  <c r="O178" i="9"/>
  <c r="S178" i="9"/>
  <c r="U178" i="9"/>
  <c r="Y178" i="9"/>
  <c r="B179" i="9"/>
  <c r="C179" i="9"/>
  <c r="D179" i="9"/>
  <c r="E179" i="9"/>
  <c r="F179" i="9"/>
  <c r="G179" i="9"/>
  <c r="A179" i="9" s="1"/>
  <c r="I179" i="9"/>
  <c r="K179" i="9"/>
  <c r="O179" i="9"/>
  <c r="S179" i="9"/>
  <c r="U179" i="9"/>
  <c r="Y179" i="9"/>
  <c r="B180" i="9"/>
  <c r="C180" i="9"/>
  <c r="D180" i="9"/>
  <c r="E180" i="9"/>
  <c r="F180" i="9"/>
  <c r="G180" i="9"/>
  <c r="A180" i="9" s="1"/>
  <c r="I180" i="9"/>
  <c r="K180" i="9"/>
  <c r="O180" i="9"/>
  <c r="S180" i="9"/>
  <c r="U180" i="9"/>
  <c r="Y180" i="9"/>
  <c r="B181" i="9"/>
  <c r="C181" i="9"/>
  <c r="D181" i="9"/>
  <c r="E181" i="9"/>
  <c r="F181" i="9"/>
  <c r="G181" i="9"/>
  <c r="A181" i="9" s="1"/>
  <c r="I181" i="9"/>
  <c r="K181" i="9"/>
  <c r="O181" i="9"/>
  <c r="S181" i="9"/>
  <c r="U181" i="9"/>
  <c r="Y181" i="9"/>
  <c r="B182" i="9"/>
  <c r="C182" i="9"/>
  <c r="D182" i="9"/>
  <c r="E182" i="9"/>
  <c r="F182" i="9"/>
  <c r="G182" i="9"/>
  <c r="A182" i="9" s="1"/>
  <c r="I182" i="9"/>
  <c r="K182" i="9"/>
  <c r="O182" i="9"/>
  <c r="S182" i="9"/>
  <c r="U182" i="9"/>
  <c r="Y182" i="9"/>
  <c r="B183" i="9"/>
  <c r="C183" i="9"/>
  <c r="D183" i="9"/>
  <c r="E183" i="9"/>
  <c r="F183" i="9"/>
  <c r="G183" i="9"/>
  <c r="A183" i="9" s="1"/>
  <c r="I183" i="9"/>
  <c r="K183" i="9"/>
  <c r="O183" i="9"/>
  <c r="S183" i="9"/>
  <c r="U183" i="9"/>
  <c r="Y183" i="9"/>
  <c r="B184" i="9"/>
  <c r="C184" i="9"/>
  <c r="D184" i="9"/>
  <c r="E184" i="9"/>
  <c r="F184" i="9"/>
  <c r="G184" i="9"/>
  <c r="A184" i="9" s="1"/>
  <c r="I184" i="9"/>
  <c r="K184" i="9"/>
  <c r="O184" i="9"/>
  <c r="S184" i="9"/>
  <c r="U184" i="9"/>
  <c r="Y184" i="9"/>
  <c r="B185" i="9"/>
  <c r="C185" i="9"/>
  <c r="D185" i="9"/>
  <c r="E185" i="9"/>
  <c r="F185" i="9"/>
  <c r="G185" i="9"/>
  <c r="A185" i="9" s="1"/>
  <c r="I185" i="9"/>
  <c r="K185" i="9"/>
  <c r="O185" i="9"/>
  <c r="S185" i="9"/>
  <c r="U185" i="9"/>
  <c r="Y185" i="9"/>
  <c r="B186" i="9"/>
  <c r="C186" i="9"/>
  <c r="D186" i="9"/>
  <c r="E186" i="9"/>
  <c r="F186" i="9"/>
  <c r="G186" i="9"/>
  <c r="A186" i="9" s="1"/>
  <c r="I186" i="9"/>
  <c r="K186" i="9"/>
  <c r="O186" i="9"/>
  <c r="S186" i="9"/>
  <c r="U186" i="9"/>
  <c r="Y186" i="9"/>
  <c r="B187" i="9"/>
  <c r="C187" i="9"/>
  <c r="D187" i="9"/>
  <c r="E187" i="9"/>
  <c r="F187" i="9"/>
  <c r="G187" i="9"/>
  <c r="A187" i="9" s="1"/>
  <c r="I187" i="9"/>
  <c r="K187" i="9"/>
  <c r="O187" i="9"/>
  <c r="S187" i="9"/>
  <c r="U187" i="9"/>
  <c r="Y187" i="9"/>
  <c r="B188" i="9"/>
  <c r="C188" i="9"/>
  <c r="D188" i="9"/>
  <c r="E188" i="9"/>
  <c r="F188" i="9"/>
  <c r="G188" i="9"/>
  <c r="A188" i="9" s="1"/>
  <c r="I188" i="9"/>
  <c r="K188" i="9"/>
  <c r="O188" i="9"/>
  <c r="S188" i="9"/>
  <c r="U188" i="9"/>
  <c r="Y188" i="9"/>
  <c r="B189" i="9"/>
  <c r="C189" i="9"/>
  <c r="D189" i="9"/>
  <c r="E189" i="9"/>
  <c r="F189" i="9"/>
  <c r="G189" i="9"/>
  <c r="A189" i="9" s="1"/>
  <c r="I189" i="9"/>
  <c r="K189" i="9"/>
  <c r="O189" i="9"/>
  <c r="S189" i="9"/>
  <c r="U189" i="9"/>
  <c r="Y189" i="9"/>
  <c r="B190" i="9"/>
  <c r="C190" i="9"/>
  <c r="D190" i="9"/>
  <c r="E190" i="9"/>
  <c r="F190" i="9"/>
  <c r="G190" i="9"/>
  <c r="A190" i="9" s="1"/>
  <c r="I190" i="9"/>
  <c r="K190" i="9"/>
  <c r="O190" i="9"/>
  <c r="S190" i="9"/>
  <c r="U190" i="9"/>
  <c r="Y190" i="9"/>
  <c r="B191" i="9"/>
  <c r="C191" i="9"/>
  <c r="D191" i="9"/>
  <c r="E191" i="9"/>
  <c r="F191" i="9"/>
  <c r="G191" i="9"/>
  <c r="A191" i="9" s="1"/>
  <c r="I191" i="9"/>
  <c r="K191" i="9"/>
  <c r="O191" i="9"/>
  <c r="S191" i="9"/>
  <c r="U191" i="9"/>
  <c r="Y191" i="9"/>
  <c r="B192" i="9"/>
  <c r="C192" i="9"/>
  <c r="D192" i="9"/>
  <c r="E192" i="9"/>
  <c r="F192" i="9"/>
  <c r="G192" i="9"/>
  <c r="A192" i="9" s="1"/>
  <c r="I192" i="9"/>
  <c r="K192" i="9"/>
  <c r="O192" i="9"/>
  <c r="S192" i="9"/>
  <c r="U192" i="9"/>
  <c r="Y192" i="9"/>
  <c r="B193" i="9"/>
  <c r="C193" i="9"/>
  <c r="D193" i="9"/>
  <c r="E193" i="9"/>
  <c r="F193" i="9"/>
  <c r="G193" i="9"/>
  <c r="A193" i="9" s="1"/>
  <c r="I193" i="9"/>
  <c r="K193" i="9"/>
  <c r="O193" i="9"/>
  <c r="S193" i="9"/>
  <c r="U193" i="9"/>
  <c r="Y193" i="9"/>
  <c r="B194" i="9"/>
  <c r="C194" i="9"/>
  <c r="D194" i="9"/>
  <c r="E194" i="9"/>
  <c r="F194" i="9"/>
  <c r="G194" i="9"/>
  <c r="A194" i="9" s="1"/>
  <c r="I194" i="9"/>
  <c r="K194" i="9"/>
  <c r="O194" i="9"/>
  <c r="S194" i="9"/>
  <c r="U194" i="9"/>
  <c r="Y194" i="9"/>
  <c r="B195" i="9"/>
  <c r="C195" i="9"/>
  <c r="D195" i="9"/>
  <c r="E195" i="9"/>
  <c r="F195" i="9"/>
  <c r="G195" i="9"/>
  <c r="A195" i="9" s="1"/>
  <c r="I195" i="9"/>
  <c r="K195" i="9"/>
  <c r="O195" i="9"/>
  <c r="S195" i="9"/>
  <c r="U195" i="9"/>
  <c r="Y195" i="9"/>
  <c r="B196" i="9"/>
  <c r="C196" i="9"/>
  <c r="D196" i="9"/>
  <c r="E196" i="9"/>
  <c r="F196" i="9"/>
  <c r="G196" i="9"/>
  <c r="A196" i="9" s="1"/>
  <c r="I196" i="9"/>
  <c r="K196" i="9"/>
  <c r="O196" i="9"/>
  <c r="S196" i="9"/>
  <c r="U196" i="9"/>
  <c r="Y196" i="9"/>
  <c r="B197" i="9"/>
  <c r="C197" i="9"/>
  <c r="D197" i="9"/>
  <c r="E197" i="9"/>
  <c r="F197" i="9"/>
  <c r="G197" i="9"/>
  <c r="A197" i="9" s="1"/>
  <c r="I197" i="9"/>
  <c r="K197" i="9"/>
  <c r="O197" i="9"/>
  <c r="S197" i="9"/>
  <c r="U197" i="9"/>
  <c r="Y197" i="9"/>
  <c r="B198" i="9"/>
  <c r="C198" i="9"/>
  <c r="D198" i="9"/>
  <c r="E198" i="9"/>
  <c r="F198" i="9"/>
  <c r="G198" i="9"/>
  <c r="A198" i="9" s="1"/>
  <c r="I198" i="9"/>
  <c r="K198" i="9"/>
  <c r="O198" i="9"/>
  <c r="S198" i="9"/>
  <c r="U198" i="9"/>
  <c r="Y198" i="9"/>
  <c r="B199" i="9"/>
  <c r="C199" i="9"/>
  <c r="D199" i="9"/>
  <c r="E199" i="9"/>
  <c r="F199" i="9"/>
  <c r="G199" i="9"/>
  <c r="A199" i="9" s="1"/>
  <c r="I199" i="9"/>
  <c r="K199" i="9"/>
  <c r="O199" i="9"/>
  <c r="S199" i="9"/>
  <c r="U199" i="9"/>
  <c r="Y199" i="9"/>
  <c r="B200" i="9"/>
  <c r="C200" i="9"/>
  <c r="D200" i="9"/>
  <c r="E200" i="9"/>
  <c r="F200" i="9"/>
  <c r="G200" i="9"/>
  <c r="A200" i="9" s="1"/>
  <c r="I200" i="9"/>
  <c r="K200" i="9"/>
  <c r="O200" i="9"/>
  <c r="S200" i="9"/>
  <c r="U200" i="9"/>
  <c r="Y200" i="9"/>
  <c r="B201" i="9"/>
  <c r="C201" i="9"/>
  <c r="D201" i="9"/>
  <c r="E201" i="9"/>
  <c r="F201" i="9"/>
  <c r="G201" i="9"/>
  <c r="A201" i="9" s="1"/>
  <c r="I201" i="9"/>
  <c r="K201" i="9"/>
  <c r="O201" i="9"/>
  <c r="S201" i="9"/>
  <c r="U201" i="9"/>
  <c r="Y201" i="9"/>
  <c r="B202" i="9"/>
  <c r="C202" i="9"/>
  <c r="D202" i="9"/>
  <c r="E202" i="9"/>
  <c r="F202" i="9"/>
  <c r="G202" i="9"/>
  <c r="A202" i="9" s="1"/>
  <c r="I202" i="9"/>
  <c r="K202" i="9"/>
  <c r="O202" i="9"/>
  <c r="S202" i="9"/>
  <c r="U202" i="9"/>
  <c r="Y202" i="9"/>
  <c r="B203" i="9"/>
  <c r="C203" i="9"/>
  <c r="D203" i="9"/>
  <c r="E203" i="9"/>
  <c r="F203" i="9"/>
  <c r="G203" i="9"/>
  <c r="A203" i="9" s="1"/>
  <c r="I203" i="9"/>
  <c r="K203" i="9"/>
  <c r="O203" i="9"/>
  <c r="S203" i="9"/>
  <c r="U203" i="9"/>
  <c r="Y203" i="9"/>
  <c r="B204" i="9"/>
  <c r="C204" i="9"/>
  <c r="D204" i="9"/>
  <c r="E204" i="9"/>
  <c r="F204" i="9"/>
  <c r="G204" i="9"/>
  <c r="A204" i="9" s="1"/>
  <c r="I204" i="9"/>
  <c r="K204" i="9"/>
  <c r="O204" i="9"/>
  <c r="S204" i="9"/>
  <c r="U204" i="9"/>
  <c r="Y204" i="9"/>
  <c r="B205" i="9"/>
  <c r="C205" i="9"/>
  <c r="D205" i="9"/>
  <c r="E205" i="9"/>
  <c r="F205" i="9"/>
  <c r="G205" i="9"/>
  <c r="A205" i="9" s="1"/>
  <c r="I205" i="9"/>
  <c r="K205" i="9"/>
  <c r="O205" i="9"/>
  <c r="S205" i="9"/>
  <c r="U205" i="9"/>
  <c r="Y205" i="9"/>
  <c r="B206" i="9"/>
  <c r="C206" i="9"/>
  <c r="D206" i="9"/>
  <c r="E206" i="9"/>
  <c r="F206" i="9"/>
  <c r="G206" i="9"/>
  <c r="A206" i="9" s="1"/>
  <c r="I206" i="9"/>
  <c r="K206" i="9"/>
  <c r="O206" i="9"/>
  <c r="S206" i="9"/>
  <c r="U206" i="9"/>
  <c r="Y206" i="9"/>
  <c r="B207" i="9"/>
  <c r="C207" i="9"/>
  <c r="D207" i="9"/>
  <c r="E207" i="9"/>
  <c r="F207" i="9"/>
  <c r="G207" i="9"/>
  <c r="A207" i="9" s="1"/>
  <c r="I207" i="9"/>
  <c r="K207" i="9"/>
  <c r="O207" i="9"/>
  <c r="S207" i="9"/>
  <c r="U207" i="9"/>
  <c r="Y207" i="9"/>
  <c r="B208" i="9"/>
  <c r="C208" i="9"/>
  <c r="D208" i="9"/>
  <c r="E208" i="9"/>
  <c r="F208" i="9"/>
  <c r="G208" i="9"/>
  <c r="A208" i="9" s="1"/>
  <c r="I208" i="9"/>
  <c r="K208" i="9"/>
  <c r="O208" i="9"/>
  <c r="S208" i="9"/>
  <c r="U208" i="9"/>
  <c r="Y208" i="9"/>
  <c r="B209" i="9"/>
  <c r="C209" i="9"/>
  <c r="D209" i="9"/>
  <c r="E209" i="9"/>
  <c r="F209" i="9"/>
  <c r="G209" i="9"/>
  <c r="A209" i="9" s="1"/>
  <c r="I209" i="9"/>
  <c r="K209" i="9"/>
  <c r="O209" i="9"/>
  <c r="S209" i="9"/>
  <c r="U209" i="9"/>
  <c r="Y209" i="9"/>
  <c r="B210" i="9"/>
  <c r="C210" i="9"/>
  <c r="D210" i="9"/>
  <c r="E210" i="9"/>
  <c r="F210" i="9"/>
  <c r="G210" i="9"/>
  <c r="A210" i="9" s="1"/>
  <c r="I210" i="9"/>
  <c r="K210" i="9"/>
  <c r="O210" i="9"/>
  <c r="S210" i="9"/>
  <c r="U210" i="9"/>
  <c r="Y210" i="9"/>
  <c r="B211" i="9"/>
  <c r="C211" i="9"/>
  <c r="D211" i="9"/>
  <c r="E211" i="9"/>
  <c r="F211" i="9"/>
  <c r="G211" i="9"/>
  <c r="A211" i="9" s="1"/>
  <c r="I211" i="9"/>
  <c r="K211" i="9"/>
  <c r="O211" i="9"/>
  <c r="S211" i="9"/>
  <c r="U211" i="9"/>
  <c r="Y211" i="9"/>
  <c r="B212" i="9"/>
  <c r="C212" i="9"/>
  <c r="D212" i="9"/>
  <c r="E212" i="9"/>
  <c r="F212" i="9"/>
  <c r="G212" i="9"/>
  <c r="A212" i="9" s="1"/>
  <c r="I212" i="9"/>
  <c r="K212" i="9"/>
  <c r="O212" i="9"/>
  <c r="S212" i="9"/>
  <c r="U212" i="9"/>
  <c r="Y212" i="9"/>
  <c r="B213" i="9"/>
  <c r="C213" i="9"/>
  <c r="D213" i="9"/>
  <c r="E213" i="9"/>
  <c r="F213" i="9"/>
  <c r="G213" i="9"/>
  <c r="A213" i="9" s="1"/>
  <c r="I213" i="9"/>
  <c r="K213" i="9"/>
  <c r="O213" i="9"/>
  <c r="S213" i="9"/>
  <c r="U213" i="9"/>
  <c r="Y213" i="9"/>
  <c r="B214" i="9"/>
  <c r="C214" i="9"/>
  <c r="D214" i="9"/>
  <c r="E214" i="9"/>
  <c r="F214" i="9"/>
  <c r="G214" i="9"/>
  <c r="A214" i="9" s="1"/>
  <c r="I214" i="9"/>
  <c r="K214" i="9"/>
  <c r="O214" i="9"/>
  <c r="S214" i="9"/>
  <c r="U214" i="9"/>
  <c r="Y214" i="9"/>
  <c r="B215" i="9"/>
  <c r="C215" i="9"/>
  <c r="D215" i="9"/>
  <c r="E215" i="9"/>
  <c r="F215" i="9"/>
  <c r="G215" i="9"/>
  <c r="A215" i="9" s="1"/>
  <c r="I215" i="9"/>
  <c r="K215" i="9"/>
  <c r="O215" i="9"/>
  <c r="S215" i="9"/>
  <c r="U215" i="9"/>
  <c r="Y215" i="9"/>
  <c r="B216" i="9"/>
  <c r="C216" i="9"/>
  <c r="D216" i="9"/>
  <c r="E216" i="9"/>
  <c r="F216" i="9"/>
  <c r="G216" i="9"/>
  <c r="A216" i="9" s="1"/>
  <c r="I216" i="9"/>
  <c r="K216" i="9"/>
  <c r="O216" i="9"/>
  <c r="S216" i="9"/>
  <c r="U216" i="9"/>
  <c r="Y216" i="9"/>
  <c r="B217" i="9"/>
  <c r="C217" i="9"/>
  <c r="D217" i="9"/>
  <c r="E217" i="9"/>
  <c r="F217" i="9"/>
  <c r="G217" i="9"/>
  <c r="A217" i="9" s="1"/>
  <c r="I217" i="9"/>
  <c r="K217" i="9"/>
  <c r="O217" i="9"/>
  <c r="S217" i="9"/>
  <c r="U217" i="9"/>
  <c r="Y217" i="9"/>
  <c r="B218" i="9"/>
  <c r="C218" i="9"/>
  <c r="D218" i="9"/>
  <c r="E218" i="9"/>
  <c r="F218" i="9"/>
  <c r="G218" i="9"/>
  <c r="A218" i="9" s="1"/>
  <c r="I218" i="9"/>
  <c r="K218" i="9"/>
  <c r="O218" i="9"/>
  <c r="S218" i="9"/>
  <c r="U218" i="9"/>
  <c r="Y218" i="9"/>
  <c r="B219" i="9"/>
  <c r="C219" i="9"/>
  <c r="D219" i="9"/>
  <c r="E219" i="9"/>
  <c r="F219" i="9"/>
  <c r="G219" i="9"/>
  <c r="A219" i="9" s="1"/>
  <c r="I219" i="9"/>
  <c r="K219" i="9"/>
  <c r="O219" i="9"/>
  <c r="S219" i="9"/>
  <c r="U219" i="9"/>
  <c r="Y219" i="9"/>
  <c r="B220" i="9"/>
  <c r="C220" i="9"/>
  <c r="D220" i="9"/>
  <c r="E220" i="9"/>
  <c r="F220" i="9"/>
  <c r="G220" i="9"/>
  <c r="A220" i="9" s="1"/>
  <c r="I220" i="9"/>
  <c r="K220" i="9"/>
  <c r="O220" i="9"/>
  <c r="S220" i="9"/>
  <c r="U220" i="9"/>
  <c r="Y220" i="9"/>
  <c r="B221" i="9"/>
  <c r="C221" i="9"/>
  <c r="D221" i="9"/>
  <c r="E221" i="9"/>
  <c r="F221" i="9"/>
  <c r="G221" i="9"/>
  <c r="A221" i="9" s="1"/>
  <c r="I221" i="9"/>
  <c r="K221" i="9"/>
  <c r="O221" i="9"/>
  <c r="S221" i="9"/>
  <c r="U221" i="9"/>
  <c r="Y221" i="9"/>
  <c r="B222" i="9"/>
  <c r="C222" i="9"/>
  <c r="D222" i="9"/>
  <c r="E222" i="9"/>
  <c r="F222" i="9"/>
  <c r="G222" i="9"/>
  <c r="A222" i="9" s="1"/>
  <c r="I222" i="9"/>
  <c r="K222" i="9"/>
  <c r="O222" i="9"/>
  <c r="S222" i="9"/>
  <c r="U222" i="9"/>
  <c r="Y222" i="9"/>
  <c r="B223" i="9"/>
  <c r="C223" i="9"/>
  <c r="D223" i="9"/>
  <c r="E223" i="9"/>
  <c r="F223" i="9"/>
  <c r="G223" i="9"/>
  <c r="A223" i="9" s="1"/>
  <c r="I223" i="9"/>
  <c r="K223" i="9"/>
  <c r="O223" i="9"/>
  <c r="S223" i="9"/>
  <c r="U223" i="9"/>
  <c r="Y223" i="9"/>
  <c r="B224" i="9"/>
  <c r="C224" i="9"/>
  <c r="D224" i="9"/>
  <c r="E224" i="9"/>
  <c r="F224" i="9"/>
  <c r="G224" i="9"/>
  <c r="A224" i="9" s="1"/>
  <c r="I224" i="9"/>
  <c r="K224" i="9"/>
  <c r="O224" i="9"/>
  <c r="S224" i="9"/>
  <c r="U224" i="9"/>
  <c r="Y224" i="9"/>
  <c r="B225" i="9"/>
  <c r="C225" i="9"/>
  <c r="D225" i="9"/>
  <c r="E225" i="9"/>
  <c r="F225" i="9"/>
  <c r="G225" i="9"/>
  <c r="A225" i="9" s="1"/>
  <c r="I225" i="9"/>
  <c r="K225" i="9"/>
  <c r="O225" i="9"/>
  <c r="S225" i="9"/>
  <c r="U225" i="9"/>
  <c r="Y225" i="9"/>
  <c r="B226" i="9"/>
  <c r="C226" i="9"/>
  <c r="D226" i="9"/>
  <c r="E226" i="9"/>
  <c r="F226" i="9"/>
  <c r="G226" i="9"/>
  <c r="A226" i="9" s="1"/>
  <c r="I226" i="9"/>
  <c r="K226" i="9"/>
  <c r="O226" i="9"/>
  <c r="S226" i="9"/>
  <c r="U226" i="9"/>
  <c r="Y226" i="9"/>
  <c r="B227" i="9"/>
  <c r="C227" i="9"/>
  <c r="D227" i="9"/>
  <c r="E227" i="9"/>
  <c r="F227" i="9"/>
  <c r="G227" i="9"/>
  <c r="A227" i="9" s="1"/>
  <c r="I227" i="9"/>
  <c r="K227" i="9"/>
  <c r="O227" i="9"/>
  <c r="S227" i="9"/>
  <c r="U227" i="9"/>
  <c r="Y227" i="9"/>
  <c r="B228" i="9"/>
  <c r="C228" i="9"/>
  <c r="D228" i="9"/>
  <c r="E228" i="9"/>
  <c r="F228" i="9"/>
  <c r="G228" i="9"/>
  <c r="A228" i="9" s="1"/>
  <c r="I228" i="9"/>
  <c r="K228" i="9"/>
  <c r="O228" i="9"/>
  <c r="S228" i="9"/>
  <c r="U228" i="9"/>
  <c r="Y228" i="9"/>
  <c r="B229" i="9"/>
  <c r="C229" i="9"/>
  <c r="D229" i="9"/>
  <c r="E229" i="9"/>
  <c r="F229" i="9"/>
  <c r="G229" i="9"/>
  <c r="A229" i="9" s="1"/>
  <c r="I229" i="9"/>
  <c r="K229" i="9"/>
  <c r="O229" i="9"/>
  <c r="S229" i="9"/>
  <c r="U229" i="9"/>
  <c r="Y229" i="9"/>
  <c r="B230" i="9"/>
  <c r="C230" i="9"/>
  <c r="D230" i="9"/>
  <c r="E230" i="9"/>
  <c r="F230" i="9"/>
  <c r="G230" i="9"/>
  <c r="A230" i="9" s="1"/>
  <c r="I230" i="9"/>
  <c r="K230" i="9"/>
  <c r="O230" i="9"/>
  <c r="S230" i="9"/>
  <c r="U230" i="9"/>
  <c r="Y230" i="9"/>
  <c r="B231" i="9"/>
  <c r="C231" i="9"/>
  <c r="D231" i="9"/>
  <c r="E231" i="9"/>
  <c r="F231" i="9"/>
  <c r="G231" i="9"/>
  <c r="A231" i="9" s="1"/>
  <c r="I231" i="9"/>
  <c r="K231" i="9"/>
  <c r="O231" i="9"/>
  <c r="S231" i="9"/>
  <c r="U231" i="9"/>
  <c r="Y231" i="9"/>
  <c r="B232" i="9"/>
  <c r="C232" i="9"/>
  <c r="D232" i="9"/>
  <c r="E232" i="9"/>
  <c r="F232" i="9"/>
  <c r="G232" i="9"/>
  <c r="A232" i="9" s="1"/>
  <c r="I232" i="9"/>
  <c r="K232" i="9"/>
  <c r="O232" i="9"/>
  <c r="S232" i="9"/>
  <c r="U232" i="9"/>
  <c r="Y232" i="9"/>
  <c r="B233" i="9"/>
  <c r="C233" i="9"/>
  <c r="D233" i="9"/>
  <c r="E233" i="9"/>
  <c r="F233" i="9"/>
  <c r="G233" i="9"/>
  <c r="A233" i="9" s="1"/>
  <c r="I233" i="9"/>
  <c r="K233" i="9"/>
  <c r="O233" i="9"/>
  <c r="S233" i="9"/>
  <c r="U233" i="9"/>
  <c r="Y233" i="9"/>
  <c r="A234" i="9"/>
  <c r="B234" i="9"/>
  <c r="C234" i="9"/>
  <c r="D234" i="9"/>
  <c r="E234" i="9"/>
  <c r="F234" i="9"/>
  <c r="G234" i="9"/>
  <c r="I234" i="9"/>
  <c r="K234" i="9"/>
  <c r="O234" i="9"/>
  <c r="S234" i="9"/>
  <c r="U234" i="9"/>
  <c r="Y234" i="9"/>
  <c r="B235" i="9"/>
  <c r="C235" i="9"/>
  <c r="D235" i="9"/>
  <c r="E235" i="9"/>
  <c r="F235" i="9"/>
  <c r="G235" i="9"/>
  <c r="A235" i="9" s="1"/>
  <c r="I235" i="9"/>
  <c r="K235" i="9"/>
  <c r="O235" i="9"/>
  <c r="S235" i="9"/>
  <c r="U235" i="9"/>
  <c r="Y235" i="9"/>
  <c r="B236" i="9"/>
  <c r="C236" i="9"/>
  <c r="D236" i="9"/>
  <c r="E236" i="9"/>
  <c r="F236" i="9"/>
  <c r="G236" i="9"/>
  <c r="A236" i="9" s="1"/>
  <c r="I236" i="9"/>
  <c r="K236" i="9"/>
  <c r="O236" i="9"/>
  <c r="S236" i="9"/>
  <c r="U236" i="9"/>
  <c r="Y236" i="9"/>
  <c r="B237" i="9"/>
  <c r="C237" i="9"/>
  <c r="D237" i="9"/>
  <c r="E237" i="9"/>
  <c r="F237" i="9"/>
  <c r="G237" i="9"/>
  <c r="A237" i="9" s="1"/>
  <c r="I237" i="9"/>
  <c r="K237" i="9"/>
  <c r="O237" i="9"/>
  <c r="S237" i="9"/>
  <c r="U237" i="9"/>
  <c r="Y237" i="9"/>
  <c r="B238" i="9"/>
  <c r="C238" i="9"/>
  <c r="D238" i="9"/>
  <c r="E238" i="9"/>
  <c r="F238" i="9"/>
  <c r="G238" i="9"/>
  <c r="A238" i="9" s="1"/>
  <c r="I238" i="9"/>
  <c r="K238" i="9"/>
  <c r="O238" i="9"/>
  <c r="S238" i="9"/>
  <c r="U238" i="9"/>
  <c r="Y238" i="9"/>
  <c r="B239" i="9"/>
  <c r="C239" i="9"/>
  <c r="D239" i="9"/>
  <c r="E239" i="9"/>
  <c r="F239" i="9"/>
  <c r="G239" i="9"/>
  <c r="A239" i="9" s="1"/>
  <c r="I239" i="9"/>
  <c r="K239" i="9"/>
  <c r="O239" i="9"/>
  <c r="S239" i="9"/>
  <c r="U239" i="9"/>
  <c r="Y239" i="9"/>
  <c r="B240" i="9"/>
  <c r="C240" i="9"/>
  <c r="D240" i="9"/>
  <c r="E240" i="9"/>
  <c r="F240" i="9"/>
  <c r="G240" i="9"/>
  <c r="A240" i="9" s="1"/>
  <c r="I240" i="9"/>
  <c r="K240" i="9"/>
  <c r="O240" i="9"/>
  <c r="S240" i="9"/>
  <c r="U240" i="9"/>
  <c r="Y240" i="9"/>
  <c r="B241" i="9"/>
  <c r="C241" i="9"/>
  <c r="D241" i="9"/>
  <c r="E241" i="9"/>
  <c r="F241" i="9"/>
  <c r="G241" i="9"/>
  <c r="A241" i="9" s="1"/>
  <c r="I241" i="9"/>
  <c r="K241" i="9"/>
  <c r="O241" i="9"/>
  <c r="S241" i="9"/>
  <c r="U241" i="9"/>
  <c r="Y241" i="9"/>
  <c r="B242" i="9"/>
  <c r="C242" i="9"/>
  <c r="D242" i="9"/>
  <c r="E242" i="9"/>
  <c r="F242" i="9"/>
  <c r="G242" i="9"/>
  <c r="A242" i="9" s="1"/>
  <c r="I242" i="9"/>
  <c r="K242" i="9"/>
  <c r="O242" i="9"/>
  <c r="S242" i="9"/>
  <c r="U242" i="9"/>
  <c r="Y242" i="9"/>
  <c r="B243" i="9"/>
  <c r="C243" i="9"/>
  <c r="D243" i="9"/>
  <c r="E243" i="9"/>
  <c r="F243" i="9"/>
  <c r="G243" i="9"/>
  <c r="A243" i="9" s="1"/>
  <c r="I243" i="9"/>
  <c r="K243" i="9"/>
  <c r="O243" i="9"/>
  <c r="S243" i="9"/>
  <c r="U243" i="9"/>
  <c r="Y243" i="9"/>
  <c r="B244" i="9"/>
  <c r="C244" i="9"/>
  <c r="D244" i="9"/>
  <c r="E244" i="9"/>
  <c r="F244" i="9"/>
  <c r="G244" i="9"/>
  <c r="A244" i="9" s="1"/>
  <c r="I244" i="9"/>
  <c r="K244" i="9"/>
  <c r="O244" i="9"/>
  <c r="S244" i="9"/>
  <c r="U244" i="9"/>
  <c r="Y244" i="9"/>
  <c r="B245" i="9"/>
  <c r="C245" i="9"/>
  <c r="D245" i="9"/>
  <c r="E245" i="9"/>
  <c r="F245" i="9"/>
  <c r="G245" i="9"/>
  <c r="A245" i="9" s="1"/>
  <c r="I245" i="9"/>
  <c r="K245" i="9"/>
  <c r="O245" i="9"/>
  <c r="S245" i="9"/>
  <c r="U245" i="9"/>
  <c r="Y245" i="9"/>
  <c r="A246" i="9"/>
  <c r="B246" i="9"/>
  <c r="C246" i="9"/>
  <c r="D246" i="9"/>
  <c r="E246" i="9"/>
  <c r="F246" i="9"/>
  <c r="G246" i="9"/>
  <c r="I246" i="9"/>
  <c r="K246" i="9"/>
  <c r="O246" i="9"/>
  <c r="S246" i="9"/>
  <c r="U246" i="9"/>
  <c r="Y246" i="9"/>
  <c r="B247" i="9"/>
  <c r="C247" i="9"/>
  <c r="D247" i="9"/>
  <c r="E247" i="9"/>
  <c r="F247" i="9"/>
  <c r="G247" i="9"/>
  <c r="A247" i="9" s="1"/>
  <c r="I247" i="9"/>
  <c r="K247" i="9"/>
  <c r="O247" i="9"/>
  <c r="S247" i="9"/>
  <c r="U247" i="9"/>
  <c r="Y247" i="9"/>
  <c r="B248" i="9"/>
  <c r="C248" i="9"/>
  <c r="D248" i="9"/>
  <c r="E248" i="9"/>
  <c r="F248" i="9"/>
  <c r="G248" i="9"/>
  <c r="A248" i="9" s="1"/>
  <c r="I248" i="9"/>
  <c r="K248" i="9"/>
  <c r="O248" i="9"/>
  <c r="S248" i="9"/>
  <c r="U248" i="9"/>
  <c r="Y248" i="9"/>
  <c r="B249" i="9"/>
  <c r="C249" i="9"/>
  <c r="D249" i="9"/>
  <c r="E249" i="9"/>
  <c r="F249" i="9"/>
  <c r="G249" i="9"/>
  <c r="A249" i="9" s="1"/>
  <c r="I249" i="9"/>
  <c r="K249" i="9"/>
  <c r="O249" i="9"/>
  <c r="S249" i="9"/>
  <c r="U249" i="9"/>
  <c r="Y249" i="9"/>
  <c r="B250" i="9"/>
  <c r="C250" i="9"/>
  <c r="D250" i="9"/>
  <c r="E250" i="9"/>
  <c r="F250" i="9"/>
  <c r="G250" i="9"/>
  <c r="A250" i="9" s="1"/>
  <c r="I250" i="9"/>
  <c r="K250" i="9"/>
  <c r="O250" i="9"/>
  <c r="S250" i="9"/>
  <c r="U250" i="9"/>
  <c r="Y250" i="9"/>
  <c r="B251" i="9"/>
  <c r="C251" i="9"/>
  <c r="D251" i="9"/>
  <c r="E251" i="9"/>
  <c r="F251" i="9"/>
  <c r="G251" i="9"/>
  <c r="A251" i="9" s="1"/>
  <c r="I251" i="9"/>
  <c r="K251" i="9"/>
  <c r="O251" i="9"/>
  <c r="S251" i="9"/>
  <c r="U251" i="9"/>
  <c r="Y251" i="9"/>
  <c r="B252" i="9"/>
  <c r="C252" i="9"/>
  <c r="D252" i="9"/>
  <c r="E252" i="9"/>
  <c r="F252" i="9"/>
  <c r="G252" i="9"/>
  <c r="A252" i="9" s="1"/>
  <c r="I252" i="9"/>
  <c r="K252" i="9"/>
  <c r="O252" i="9"/>
  <c r="S252" i="9"/>
  <c r="U252" i="9"/>
  <c r="Y252" i="9"/>
  <c r="B253" i="9"/>
  <c r="C253" i="9"/>
  <c r="D253" i="9"/>
  <c r="E253" i="9"/>
  <c r="F253" i="9"/>
  <c r="G253" i="9"/>
  <c r="A253" i="9" s="1"/>
  <c r="I253" i="9"/>
  <c r="K253" i="9"/>
  <c r="O253" i="9"/>
  <c r="S253" i="9"/>
  <c r="U253" i="9"/>
  <c r="Y253" i="9"/>
  <c r="B254" i="9"/>
  <c r="C254" i="9"/>
  <c r="D254" i="9"/>
  <c r="E254" i="9"/>
  <c r="F254" i="9"/>
  <c r="G254" i="9"/>
  <c r="A254" i="9" s="1"/>
  <c r="I254" i="9"/>
  <c r="K254" i="9"/>
  <c r="O254" i="9"/>
  <c r="S254" i="9"/>
  <c r="U254" i="9"/>
  <c r="Y254" i="9"/>
  <c r="B255" i="9"/>
  <c r="C255" i="9"/>
  <c r="D255" i="9"/>
  <c r="E255" i="9"/>
  <c r="F255" i="9"/>
  <c r="G255" i="9"/>
  <c r="A255" i="9" s="1"/>
  <c r="I255" i="9"/>
  <c r="K255" i="9"/>
  <c r="O255" i="9"/>
  <c r="S255" i="9"/>
  <c r="U255" i="9"/>
  <c r="Y255" i="9"/>
  <c r="A256" i="9"/>
  <c r="B256" i="9"/>
  <c r="C256" i="9"/>
  <c r="D256" i="9"/>
  <c r="E256" i="9"/>
  <c r="F256" i="9"/>
  <c r="G256" i="9"/>
  <c r="I256" i="9"/>
  <c r="K256" i="9"/>
  <c r="O256" i="9"/>
  <c r="S256" i="9"/>
  <c r="U256" i="9"/>
  <c r="Y256" i="9"/>
  <c r="B257" i="9"/>
  <c r="C257" i="9"/>
  <c r="D257" i="9"/>
  <c r="E257" i="9"/>
  <c r="F257" i="9"/>
  <c r="G257" i="9"/>
  <c r="A257" i="9" s="1"/>
  <c r="I257" i="9"/>
  <c r="K257" i="9"/>
  <c r="O257" i="9"/>
  <c r="S257" i="9"/>
  <c r="U257" i="9"/>
  <c r="Y257" i="9"/>
  <c r="B258" i="9"/>
  <c r="C258" i="9"/>
  <c r="D258" i="9"/>
  <c r="E258" i="9"/>
  <c r="F258" i="9"/>
  <c r="G258" i="9"/>
  <c r="A258" i="9" s="1"/>
  <c r="I258" i="9"/>
  <c r="K258" i="9"/>
  <c r="O258" i="9"/>
  <c r="S258" i="9"/>
  <c r="U258" i="9"/>
  <c r="Y258" i="9"/>
  <c r="B259" i="9"/>
  <c r="C259" i="9"/>
  <c r="D259" i="9"/>
  <c r="E259" i="9"/>
  <c r="F259" i="9"/>
  <c r="G259" i="9"/>
  <c r="A259" i="9" s="1"/>
  <c r="I259" i="9"/>
  <c r="K259" i="9"/>
  <c r="O259" i="9"/>
  <c r="S259" i="9"/>
  <c r="U259" i="9"/>
  <c r="Y259" i="9"/>
  <c r="O3" i="9"/>
  <c r="K4" i="9"/>
  <c r="K5" i="9"/>
  <c r="K7" i="9"/>
  <c r="K10" i="9"/>
  <c r="K13" i="9"/>
  <c r="K14" i="9"/>
  <c r="K17" i="9"/>
  <c r="K19" i="9"/>
  <c r="K20" i="9"/>
  <c r="O20" i="9"/>
  <c r="A30" i="5"/>
  <c r="G30" i="5" s="1"/>
  <c r="B30" i="5"/>
  <c r="C30" i="5"/>
  <c r="D30" i="5"/>
  <c r="A31" i="5"/>
  <c r="G31" i="5" s="1"/>
  <c r="B31" i="5"/>
  <c r="C31" i="5"/>
  <c r="D31" i="5"/>
  <c r="A32" i="5"/>
  <c r="G32" i="5" s="1"/>
  <c r="B32" i="5"/>
  <c r="C32" i="5"/>
  <c r="D32" i="5"/>
  <c r="A33" i="5"/>
  <c r="G33" i="5" s="1"/>
  <c r="B33" i="5"/>
  <c r="C33" i="5"/>
  <c r="D33" i="5"/>
  <c r="A34" i="5"/>
  <c r="G34" i="5" s="1"/>
  <c r="B34" i="5"/>
  <c r="C34" i="5"/>
  <c r="D34" i="5"/>
  <c r="A35" i="5"/>
  <c r="G35" i="5" s="1"/>
  <c r="B35" i="5"/>
  <c r="C35" i="5"/>
  <c r="D35" i="5"/>
  <c r="A36" i="5"/>
  <c r="G36" i="5" s="1"/>
  <c r="B36" i="5"/>
  <c r="C36" i="5"/>
  <c r="D36" i="5"/>
  <c r="A37" i="5"/>
  <c r="G37" i="5" s="1"/>
  <c r="B37" i="5"/>
  <c r="C37" i="5"/>
  <c r="D37" i="5"/>
  <c r="A38" i="5"/>
  <c r="G38" i="5" s="1"/>
  <c r="B38" i="5"/>
  <c r="C38" i="5"/>
  <c r="D38" i="5"/>
  <c r="A39" i="5"/>
  <c r="G39" i="5" s="1"/>
  <c r="B39" i="5"/>
  <c r="C39" i="5"/>
  <c r="D39" i="5"/>
  <c r="A40" i="5"/>
  <c r="G40" i="5" s="1"/>
  <c r="B40" i="5"/>
  <c r="C40" i="5"/>
  <c r="D40" i="5"/>
  <c r="A41" i="5"/>
  <c r="G41" i="5" s="1"/>
  <c r="B41" i="5"/>
  <c r="C41" i="5"/>
  <c r="D41" i="5"/>
  <c r="A42" i="5"/>
  <c r="G42" i="5" s="1"/>
  <c r="B42" i="5"/>
  <c r="C42" i="5"/>
  <c r="D42" i="5"/>
  <c r="A43" i="5"/>
  <c r="G43" i="5" s="1"/>
  <c r="B43" i="5"/>
  <c r="C43" i="5"/>
  <c r="D43" i="5"/>
  <c r="A44" i="5"/>
  <c r="G44" i="5" s="1"/>
  <c r="B44" i="5"/>
  <c r="C44" i="5"/>
  <c r="D44" i="5"/>
  <c r="A45" i="5"/>
  <c r="G45" i="5" s="1"/>
  <c r="B45" i="5"/>
  <c r="C45" i="5"/>
  <c r="D45" i="5"/>
  <c r="A46" i="5"/>
  <c r="G46" i="5" s="1"/>
  <c r="B46" i="5"/>
  <c r="C46" i="5"/>
  <c r="D46" i="5"/>
  <c r="A47" i="5"/>
  <c r="G47" i="5" s="1"/>
  <c r="B47" i="5"/>
  <c r="C47" i="5"/>
  <c r="D47" i="5"/>
  <c r="A48" i="5"/>
  <c r="G48" i="5" s="1"/>
  <c r="B48" i="5"/>
  <c r="C48" i="5"/>
  <c r="D48" i="5"/>
  <c r="A49" i="5"/>
  <c r="G49" i="5" s="1"/>
  <c r="B49" i="5"/>
  <c r="C49" i="5"/>
  <c r="D49" i="5"/>
  <c r="A50" i="5"/>
  <c r="G50" i="5" s="1"/>
  <c r="B50" i="5"/>
  <c r="C50" i="5"/>
  <c r="D50" i="5"/>
  <c r="A51" i="5"/>
  <c r="G51" i="5" s="1"/>
  <c r="B51" i="5"/>
  <c r="C51" i="5"/>
  <c r="D51" i="5"/>
  <c r="A52" i="5"/>
  <c r="G52" i="5" s="1"/>
  <c r="B52" i="5"/>
  <c r="C52" i="5"/>
  <c r="D52" i="5"/>
  <c r="A53" i="5"/>
  <c r="G53" i="5" s="1"/>
  <c r="B53" i="5"/>
  <c r="C53" i="5"/>
  <c r="D53" i="5"/>
  <c r="A54" i="5"/>
  <c r="G54" i="5" s="1"/>
  <c r="B54" i="5"/>
  <c r="C54" i="5"/>
  <c r="D54" i="5"/>
  <c r="A55" i="5"/>
  <c r="G55" i="5" s="1"/>
  <c r="B55" i="5"/>
  <c r="C55" i="5"/>
  <c r="D55" i="5"/>
  <c r="A56" i="5"/>
  <c r="G56" i="5" s="1"/>
  <c r="B56" i="5"/>
  <c r="C56" i="5"/>
  <c r="D56" i="5"/>
  <c r="A57" i="5"/>
  <c r="G57" i="5" s="1"/>
  <c r="B57" i="5"/>
  <c r="C57" i="5"/>
  <c r="D57" i="5"/>
  <c r="A58" i="5"/>
  <c r="G58" i="5" s="1"/>
  <c r="B58" i="5"/>
  <c r="C58" i="5"/>
  <c r="D58" i="5"/>
  <c r="A59" i="5"/>
  <c r="G59" i="5" s="1"/>
  <c r="B59" i="5"/>
  <c r="C59" i="5"/>
  <c r="D59" i="5"/>
  <c r="A60" i="5"/>
  <c r="G60" i="5" s="1"/>
  <c r="B60" i="5"/>
  <c r="C60" i="5"/>
  <c r="D60" i="5"/>
  <c r="A61" i="5"/>
  <c r="G61" i="5" s="1"/>
  <c r="B61" i="5"/>
  <c r="C61" i="5"/>
  <c r="D61" i="5"/>
  <c r="A62" i="5"/>
  <c r="G62" i="5" s="1"/>
  <c r="B62" i="5"/>
  <c r="C62" i="5"/>
  <c r="D62" i="5"/>
  <c r="A63" i="5"/>
  <c r="G63" i="5" s="1"/>
  <c r="B63" i="5"/>
  <c r="C63" i="5"/>
  <c r="D63" i="5"/>
  <c r="A64" i="5"/>
  <c r="G64" i="5" s="1"/>
  <c r="B64" i="5"/>
  <c r="C64" i="5"/>
  <c r="D64" i="5"/>
  <c r="A65" i="5"/>
  <c r="G65" i="5" s="1"/>
  <c r="B65" i="5"/>
  <c r="C65" i="5"/>
  <c r="D65" i="5"/>
  <c r="A66" i="5"/>
  <c r="G66" i="5" s="1"/>
  <c r="B66" i="5"/>
  <c r="C66" i="5"/>
  <c r="D66" i="5"/>
  <c r="A67" i="5"/>
  <c r="G67" i="5" s="1"/>
  <c r="B67" i="5"/>
  <c r="C67" i="5"/>
  <c r="D67" i="5"/>
  <c r="A68" i="5"/>
  <c r="G68" i="5" s="1"/>
  <c r="B68" i="5"/>
  <c r="C68" i="5"/>
  <c r="D68" i="5"/>
  <c r="A69" i="5"/>
  <c r="G69" i="5" s="1"/>
  <c r="B69" i="5"/>
  <c r="C69" i="5"/>
  <c r="D69" i="5"/>
  <c r="A70" i="5"/>
  <c r="G70" i="5" s="1"/>
  <c r="B70" i="5"/>
  <c r="C70" i="5"/>
  <c r="D70" i="5"/>
  <c r="A71" i="5"/>
  <c r="G71" i="5" s="1"/>
  <c r="B71" i="5"/>
  <c r="C71" i="5"/>
  <c r="D71" i="5"/>
  <c r="A72" i="5"/>
  <c r="G72" i="5" s="1"/>
  <c r="B72" i="5"/>
  <c r="C72" i="5"/>
  <c r="D72" i="5"/>
  <c r="A73" i="5"/>
  <c r="G73" i="5" s="1"/>
  <c r="B73" i="5"/>
  <c r="C73" i="5"/>
  <c r="D73" i="5"/>
  <c r="A74" i="5"/>
  <c r="G74" i="5" s="1"/>
  <c r="B74" i="5"/>
  <c r="C74" i="5"/>
  <c r="D74" i="5"/>
  <c r="A75" i="5"/>
  <c r="G75" i="5" s="1"/>
  <c r="B75" i="5"/>
  <c r="C75" i="5"/>
  <c r="D75" i="5"/>
  <c r="A76" i="5"/>
  <c r="G76" i="5" s="1"/>
  <c r="B76" i="5"/>
  <c r="C76" i="5"/>
  <c r="D76" i="5"/>
  <c r="A77" i="5"/>
  <c r="G77" i="5" s="1"/>
  <c r="B77" i="5"/>
  <c r="C77" i="5"/>
  <c r="D77" i="5"/>
  <c r="A78" i="5"/>
  <c r="G78" i="5" s="1"/>
  <c r="B78" i="5"/>
  <c r="C78" i="5"/>
  <c r="D78" i="5"/>
  <c r="A79" i="5"/>
  <c r="G79" i="5" s="1"/>
  <c r="B79" i="5"/>
  <c r="C79" i="5"/>
  <c r="D79" i="5"/>
  <c r="A80" i="5"/>
  <c r="G80" i="5" s="1"/>
  <c r="B80" i="5"/>
  <c r="C80" i="5"/>
  <c r="D80" i="5"/>
  <c r="A81" i="5"/>
  <c r="G81" i="5" s="1"/>
  <c r="B81" i="5"/>
  <c r="C81" i="5"/>
  <c r="D81" i="5"/>
  <c r="A82" i="5"/>
  <c r="G82" i="5" s="1"/>
  <c r="B82" i="5"/>
  <c r="C82" i="5"/>
  <c r="D82" i="5"/>
  <c r="A83" i="5"/>
  <c r="G83" i="5" s="1"/>
  <c r="B83" i="5"/>
  <c r="C83" i="5"/>
  <c r="D83" i="5"/>
  <c r="A84" i="5"/>
  <c r="G84" i="5" s="1"/>
  <c r="B84" i="5"/>
  <c r="C84" i="5"/>
  <c r="D84" i="5"/>
  <c r="A85" i="5"/>
  <c r="G85" i="5" s="1"/>
  <c r="B85" i="5"/>
  <c r="C85" i="5"/>
  <c r="D85" i="5"/>
  <c r="A86" i="5"/>
  <c r="G86" i="5" s="1"/>
  <c r="B86" i="5"/>
  <c r="C86" i="5"/>
  <c r="D86" i="5"/>
  <c r="A87" i="5"/>
  <c r="G87" i="5" s="1"/>
  <c r="B87" i="5"/>
  <c r="C87" i="5"/>
  <c r="D87" i="5"/>
  <c r="A88" i="5"/>
  <c r="G88" i="5" s="1"/>
  <c r="B88" i="5"/>
  <c r="C88" i="5"/>
  <c r="D88" i="5"/>
  <c r="A89" i="5"/>
  <c r="G89" i="5" s="1"/>
  <c r="B89" i="5"/>
  <c r="C89" i="5"/>
  <c r="D89" i="5"/>
  <c r="A90" i="5"/>
  <c r="G90" i="5" s="1"/>
  <c r="B90" i="5"/>
  <c r="C90" i="5"/>
  <c r="D90" i="5"/>
  <c r="A91" i="5"/>
  <c r="G91" i="5" s="1"/>
  <c r="B91" i="5"/>
  <c r="C91" i="5"/>
  <c r="D91" i="5"/>
  <c r="A92" i="5"/>
  <c r="G92" i="5" s="1"/>
  <c r="B92" i="5"/>
  <c r="C92" i="5"/>
  <c r="D92" i="5"/>
  <c r="A93" i="5"/>
  <c r="G93" i="5" s="1"/>
  <c r="B93" i="5"/>
  <c r="C93" i="5"/>
  <c r="D93" i="5"/>
  <c r="A94" i="5"/>
  <c r="G94" i="5" s="1"/>
  <c r="B94" i="5"/>
  <c r="C94" i="5"/>
  <c r="D94" i="5"/>
  <c r="A95" i="5"/>
  <c r="G95" i="5" s="1"/>
  <c r="B95" i="5"/>
  <c r="C95" i="5"/>
  <c r="D95" i="5"/>
  <c r="A96" i="5"/>
  <c r="G96" i="5" s="1"/>
  <c r="B96" i="5"/>
  <c r="C96" i="5"/>
  <c r="D96" i="5"/>
  <c r="A97" i="5"/>
  <c r="G97" i="5" s="1"/>
  <c r="B97" i="5"/>
  <c r="C97" i="5"/>
  <c r="D97" i="5"/>
  <c r="A98" i="5"/>
  <c r="G98" i="5" s="1"/>
  <c r="B98" i="5"/>
  <c r="C98" i="5"/>
  <c r="D98" i="5"/>
  <c r="A99" i="5"/>
  <c r="G99" i="5" s="1"/>
  <c r="B99" i="5"/>
  <c r="C99" i="5"/>
  <c r="D99" i="5"/>
  <c r="A100" i="5"/>
  <c r="G100" i="5" s="1"/>
  <c r="B100" i="5"/>
  <c r="C100" i="5"/>
  <c r="D100" i="5"/>
  <c r="A101" i="5"/>
  <c r="G101" i="5" s="1"/>
  <c r="B101" i="5"/>
  <c r="C101" i="5"/>
  <c r="D101" i="5"/>
  <c r="A102" i="5"/>
  <c r="G102" i="5" s="1"/>
  <c r="B102" i="5"/>
  <c r="C102" i="5"/>
  <c r="D102" i="5"/>
  <c r="A103" i="5"/>
  <c r="G103" i="5" s="1"/>
  <c r="B103" i="5"/>
  <c r="C103" i="5"/>
  <c r="D103" i="5"/>
  <c r="A104" i="5"/>
  <c r="G104" i="5" s="1"/>
  <c r="B104" i="5"/>
  <c r="C104" i="5"/>
  <c r="D104" i="5"/>
  <c r="A105" i="5"/>
  <c r="G105" i="5" s="1"/>
  <c r="B105" i="5"/>
  <c r="C105" i="5"/>
  <c r="D105" i="5"/>
  <c r="A106" i="5"/>
  <c r="G106" i="5" s="1"/>
  <c r="B106" i="5"/>
  <c r="C106" i="5"/>
  <c r="D106" i="5"/>
  <c r="A107" i="5"/>
  <c r="G107" i="5" s="1"/>
  <c r="B107" i="5"/>
  <c r="C107" i="5"/>
  <c r="D107" i="5"/>
  <c r="A108" i="5"/>
  <c r="G108" i="5" s="1"/>
  <c r="B108" i="5"/>
  <c r="C108" i="5"/>
  <c r="D108" i="5"/>
  <c r="A109" i="5"/>
  <c r="G109" i="5" s="1"/>
  <c r="B109" i="5"/>
  <c r="C109" i="5"/>
  <c r="D109" i="5"/>
  <c r="A110" i="5"/>
  <c r="G110" i="5" s="1"/>
  <c r="B110" i="5"/>
  <c r="C110" i="5"/>
  <c r="D110" i="5"/>
  <c r="A111" i="5"/>
  <c r="G111" i="5" s="1"/>
  <c r="B111" i="5"/>
  <c r="C111" i="5"/>
  <c r="D111" i="5"/>
  <c r="A112" i="5"/>
  <c r="G112" i="5" s="1"/>
  <c r="B112" i="5"/>
  <c r="C112" i="5"/>
  <c r="D112" i="5"/>
  <c r="A113" i="5"/>
  <c r="G113" i="5" s="1"/>
  <c r="B113" i="5"/>
  <c r="C113" i="5"/>
  <c r="D113" i="5"/>
  <c r="A114" i="5"/>
  <c r="G114" i="5" s="1"/>
  <c r="B114" i="5"/>
  <c r="C114" i="5"/>
  <c r="D114" i="5"/>
  <c r="A115" i="5"/>
  <c r="G115" i="5" s="1"/>
  <c r="B115" i="5"/>
  <c r="C115" i="5"/>
  <c r="D115" i="5"/>
  <c r="A116" i="5"/>
  <c r="G116" i="5" s="1"/>
  <c r="B116" i="5"/>
  <c r="C116" i="5"/>
  <c r="D116" i="5"/>
  <c r="A117" i="5"/>
  <c r="G117" i="5" s="1"/>
  <c r="B117" i="5"/>
  <c r="C117" i="5"/>
  <c r="D117" i="5"/>
  <c r="A118" i="5"/>
  <c r="G118" i="5" s="1"/>
  <c r="B118" i="5"/>
  <c r="C118" i="5"/>
  <c r="D118" i="5"/>
  <c r="A119" i="5"/>
  <c r="G119" i="5" s="1"/>
  <c r="B119" i="5"/>
  <c r="C119" i="5"/>
  <c r="D119" i="5"/>
  <c r="A120" i="5"/>
  <c r="G120" i="5" s="1"/>
  <c r="B120" i="5"/>
  <c r="C120" i="5"/>
  <c r="D120" i="5"/>
  <c r="A121" i="5"/>
  <c r="G121" i="5" s="1"/>
  <c r="B121" i="5"/>
  <c r="C121" i="5"/>
  <c r="D121" i="5"/>
  <c r="A122" i="5"/>
  <c r="G122" i="5" s="1"/>
  <c r="B122" i="5"/>
  <c r="C122" i="5"/>
  <c r="D122" i="5"/>
  <c r="A123" i="5"/>
  <c r="G123" i="5" s="1"/>
  <c r="B123" i="5"/>
  <c r="C123" i="5"/>
  <c r="D123" i="5"/>
  <c r="A124" i="5"/>
  <c r="G124" i="5" s="1"/>
  <c r="B124" i="5"/>
  <c r="C124" i="5"/>
  <c r="D124" i="5"/>
  <c r="A125" i="5"/>
  <c r="G125" i="5" s="1"/>
  <c r="B125" i="5"/>
  <c r="C125" i="5"/>
  <c r="D125" i="5"/>
  <c r="A126" i="5"/>
  <c r="G126" i="5" s="1"/>
  <c r="B126" i="5"/>
  <c r="C126" i="5"/>
  <c r="D126" i="5"/>
  <c r="A127" i="5"/>
  <c r="G127" i="5" s="1"/>
  <c r="B127" i="5"/>
  <c r="C127" i="5"/>
  <c r="D127" i="5"/>
  <c r="A128" i="5"/>
  <c r="G128" i="5" s="1"/>
  <c r="B128" i="5"/>
  <c r="C128" i="5"/>
  <c r="D128" i="5"/>
  <c r="A129" i="5"/>
  <c r="G129" i="5" s="1"/>
  <c r="B129" i="5"/>
  <c r="C129" i="5"/>
  <c r="D129" i="5"/>
  <c r="A130" i="5"/>
  <c r="G130" i="5" s="1"/>
  <c r="B130" i="5"/>
  <c r="C130" i="5"/>
  <c r="D130" i="5"/>
  <c r="A131" i="5"/>
  <c r="G131" i="5" s="1"/>
  <c r="B131" i="5"/>
  <c r="C131" i="5"/>
  <c r="D131" i="5"/>
  <c r="A132" i="5"/>
  <c r="G132" i="5" s="1"/>
  <c r="B132" i="5"/>
  <c r="C132" i="5"/>
  <c r="D132" i="5"/>
  <c r="A133" i="5"/>
  <c r="G133" i="5" s="1"/>
  <c r="B133" i="5"/>
  <c r="C133" i="5"/>
  <c r="D133" i="5"/>
  <c r="A134" i="5"/>
  <c r="G134" i="5" s="1"/>
  <c r="B134" i="5"/>
  <c r="C134" i="5"/>
  <c r="D134" i="5"/>
  <c r="A135" i="5"/>
  <c r="G135" i="5" s="1"/>
  <c r="B135" i="5"/>
  <c r="C135" i="5"/>
  <c r="D135" i="5"/>
  <c r="A136" i="5"/>
  <c r="G136" i="5" s="1"/>
  <c r="B136" i="5"/>
  <c r="C136" i="5"/>
  <c r="D136" i="5"/>
  <c r="A137" i="5"/>
  <c r="G137" i="5" s="1"/>
  <c r="B137" i="5"/>
  <c r="C137" i="5"/>
  <c r="D137" i="5"/>
  <c r="A138" i="5"/>
  <c r="G138" i="5" s="1"/>
  <c r="B138" i="5"/>
  <c r="C138" i="5"/>
  <c r="D138" i="5"/>
  <c r="A139" i="5"/>
  <c r="G139" i="5" s="1"/>
  <c r="B139" i="5"/>
  <c r="C139" i="5"/>
  <c r="D139" i="5"/>
  <c r="A140" i="5"/>
  <c r="G140" i="5" s="1"/>
  <c r="B140" i="5"/>
  <c r="C140" i="5"/>
  <c r="D140" i="5"/>
  <c r="A141" i="5"/>
  <c r="G141" i="5" s="1"/>
  <c r="B141" i="5"/>
  <c r="C141" i="5"/>
  <c r="D141" i="5"/>
  <c r="A142" i="5"/>
  <c r="G142" i="5" s="1"/>
  <c r="B142" i="5"/>
  <c r="C142" i="5"/>
  <c r="D142" i="5"/>
  <c r="A143" i="5"/>
  <c r="G143" i="5" s="1"/>
  <c r="B143" i="5"/>
  <c r="C143" i="5"/>
  <c r="D143" i="5"/>
  <c r="A144" i="5"/>
  <c r="G144" i="5" s="1"/>
  <c r="B144" i="5"/>
  <c r="C144" i="5"/>
  <c r="D144" i="5"/>
  <c r="A145" i="5"/>
  <c r="G145" i="5" s="1"/>
  <c r="B145" i="5"/>
  <c r="C145" i="5"/>
  <c r="D145" i="5"/>
  <c r="A146" i="5"/>
  <c r="G146" i="5" s="1"/>
  <c r="B146" i="5"/>
  <c r="C146" i="5"/>
  <c r="D146" i="5"/>
  <c r="A147" i="5"/>
  <c r="G147" i="5" s="1"/>
  <c r="B147" i="5"/>
  <c r="C147" i="5"/>
  <c r="D147" i="5"/>
  <c r="A148" i="5"/>
  <c r="G148" i="5" s="1"/>
  <c r="B148" i="5"/>
  <c r="C148" i="5"/>
  <c r="D148" i="5"/>
  <c r="A149" i="5"/>
  <c r="G149" i="5" s="1"/>
  <c r="B149" i="5"/>
  <c r="C149" i="5"/>
  <c r="D149" i="5"/>
  <c r="A150" i="5"/>
  <c r="G150" i="5" s="1"/>
  <c r="B150" i="5"/>
  <c r="C150" i="5"/>
  <c r="D150" i="5"/>
  <c r="A151" i="5"/>
  <c r="G151" i="5" s="1"/>
  <c r="B151" i="5"/>
  <c r="C151" i="5"/>
  <c r="D151" i="5"/>
  <c r="A152" i="5"/>
  <c r="G152" i="5" s="1"/>
  <c r="B152" i="5"/>
  <c r="C152" i="5"/>
  <c r="D152" i="5"/>
  <c r="A153" i="5"/>
  <c r="G153" i="5" s="1"/>
  <c r="B153" i="5"/>
  <c r="C153" i="5"/>
  <c r="D153" i="5"/>
  <c r="A154" i="5"/>
  <c r="G154" i="5" s="1"/>
  <c r="B154" i="5"/>
  <c r="C154" i="5"/>
  <c r="D154" i="5"/>
  <c r="A155" i="5"/>
  <c r="G155" i="5" s="1"/>
  <c r="B155" i="5"/>
  <c r="C155" i="5"/>
  <c r="D155" i="5"/>
  <c r="A156" i="5"/>
  <c r="G156" i="5" s="1"/>
  <c r="B156" i="5"/>
  <c r="C156" i="5"/>
  <c r="D156" i="5"/>
  <c r="A157" i="5"/>
  <c r="G157" i="5" s="1"/>
  <c r="B157" i="5"/>
  <c r="C157" i="5"/>
  <c r="D157" i="5"/>
  <c r="A158" i="5"/>
  <c r="G158" i="5" s="1"/>
  <c r="B158" i="5"/>
  <c r="C158" i="5"/>
  <c r="D158" i="5"/>
  <c r="A159" i="5"/>
  <c r="G159" i="5" s="1"/>
  <c r="B159" i="5"/>
  <c r="C159" i="5"/>
  <c r="D159" i="5"/>
  <c r="A160" i="5"/>
  <c r="G160" i="5" s="1"/>
  <c r="B160" i="5"/>
  <c r="C160" i="5"/>
  <c r="D160" i="5"/>
  <c r="A161" i="5"/>
  <c r="G161" i="5" s="1"/>
  <c r="B161" i="5"/>
  <c r="C161" i="5"/>
  <c r="D161" i="5"/>
  <c r="A162" i="5"/>
  <c r="G162" i="5" s="1"/>
  <c r="B162" i="5"/>
  <c r="C162" i="5"/>
  <c r="D162" i="5"/>
  <c r="A163" i="5"/>
  <c r="G163" i="5" s="1"/>
  <c r="B163" i="5"/>
  <c r="C163" i="5"/>
  <c r="D163" i="5"/>
  <c r="A164" i="5"/>
  <c r="G164" i="5" s="1"/>
  <c r="B164" i="5"/>
  <c r="C164" i="5"/>
  <c r="D164" i="5"/>
  <c r="A165" i="5"/>
  <c r="G165" i="5" s="1"/>
  <c r="B165" i="5"/>
  <c r="C165" i="5"/>
  <c r="D165" i="5"/>
  <c r="A166" i="5"/>
  <c r="G166" i="5" s="1"/>
  <c r="B166" i="5"/>
  <c r="C166" i="5"/>
  <c r="D166" i="5"/>
  <c r="A167" i="5"/>
  <c r="G167" i="5" s="1"/>
  <c r="B167" i="5"/>
  <c r="C167" i="5"/>
  <c r="D167" i="5"/>
  <c r="A168" i="5"/>
  <c r="G168" i="5" s="1"/>
  <c r="B168" i="5"/>
  <c r="C168" i="5"/>
  <c r="D168" i="5"/>
  <c r="A169" i="5"/>
  <c r="G169" i="5" s="1"/>
  <c r="B169" i="5"/>
  <c r="C169" i="5"/>
  <c r="D169" i="5"/>
  <c r="A170" i="5"/>
  <c r="G170" i="5" s="1"/>
  <c r="B170" i="5"/>
  <c r="C170" i="5"/>
  <c r="D170" i="5"/>
  <c r="A171" i="5"/>
  <c r="G171" i="5" s="1"/>
  <c r="B171" i="5"/>
  <c r="C171" i="5"/>
  <c r="D171" i="5"/>
  <c r="A172" i="5"/>
  <c r="G172" i="5" s="1"/>
  <c r="B172" i="5"/>
  <c r="C172" i="5"/>
  <c r="D172" i="5"/>
  <c r="A173" i="5"/>
  <c r="G173" i="5" s="1"/>
  <c r="B173" i="5"/>
  <c r="C173" i="5"/>
  <c r="D173" i="5"/>
  <c r="A174" i="5"/>
  <c r="G174" i="5" s="1"/>
  <c r="B174" i="5"/>
  <c r="C174" i="5"/>
  <c r="D174" i="5"/>
  <c r="A175" i="5"/>
  <c r="G175" i="5" s="1"/>
  <c r="B175" i="5"/>
  <c r="C175" i="5"/>
  <c r="D175" i="5"/>
  <c r="A176" i="5"/>
  <c r="G176" i="5" s="1"/>
  <c r="B176" i="5"/>
  <c r="C176" i="5"/>
  <c r="D176" i="5"/>
  <c r="A177" i="5"/>
  <c r="G177" i="5" s="1"/>
  <c r="B177" i="5"/>
  <c r="C177" i="5"/>
  <c r="D177" i="5"/>
  <c r="A178" i="5"/>
  <c r="G178" i="5" s="1"/>
  <c r="B178" i="5"/>
  <c r="C178" i="5"/>
  <c r="D178" i="5"/>
  <c r="A179" i="5"/>
  <c r="G179" i="5" s="1"/>
  <c r="B179" i="5"/>
  <c r="C179" i="5"/>
  <c r="D179" i="5"/>
  <c r="A180" i="5"/>
  <c r="G180" i="5" s="1"/>
  <c r="B180" i="5"/>
  <c r="C180" i="5"/>
  <c r="D180" i="5"/>
  <c r="A181" i="5"/>
  <c r="G181" i="5" s="1"/>
  <c r="B181" i="5"/>
  <c r="C181" i="5"/>
  <c r="D181" i="5"/>
  <c r="A182" i="5"/>
  <c r="G182" i="5" s="1"/>
  <c r="B182" i="5"/>
  <c r="C182" i="5"/>
  <c r="D182" i="5"/>
  <c r="A183" i="5"/>
  <c r="G183" i="5" s="1"/>
  <c r="B183" i="5"/>
  <c r="C183" i="5"/>
  <c r="D183" i="5"/>
  <c r="A184" i="5"/>
  <c r="G184" i="5" s="1"/>
  <c r="B184" i="5"/>
  <c r="C184" i="5"/>
  <c r="D184" i="5"/>
  <c r="A185" i="5"/>
  <c r="G185" i="5" s="1"/>
  <c r="B185" i="5"/>
  <c r="C185" i="5"/>
  <c r="D185" i="5"/>
  <c r="A186" i="5"/>
  <c r="G186" i="5" s="1"/>
  <c r="B186" i="5"/>
  <c r="C186" i="5"/>
  <c r="D186" i="5"/>
  <c r="A187" i="5"/>
  <c r="G187" i="5" s="1"/>
  <c r="B187" i="5"/>
  <c r="C187" i="5"/>
  <c r="D187" i="5"/>
  <c r="A188" i="5"/>
  <c r="G188" i="5" s="1"/>
  <c r="B188" i="5"/>
  <c r="C188" i="5"/>
  <c r="D188" i="5"/>
  <c r="A189" i="5"/>
  <c r="G189" i="5" s="1"/>
  <c r="B189" i="5"/>
  <c r="C189" i="5"/>
  <c r="D189" i="5"/>
  <c r="A190" i="5"/>
  <c r="G190" i="5" s="1"/>
  <c r="B190" i="5"/>
  <c r="C190" i="5"/>
  <c r="D190" i="5"/>
  <c r="A191" i="5"/>
  <c r="G191" i="5" s="1"/>
  <c r="B191" i="5"/>
  <c r="C191" i="5"/>
  <c r="D191" i="5"/>
  <c r="A192" i="5"/>
  <c r="G192" i="5" s="1"/>
  <c r="B192" i="5"/>
  <c r="C192" i="5"/>
  <c r="D192" i="5"/>
  <c r="A193" i="5"/>
  <c r="G193" i="5" s="1"/>
  <c r="B193" i="5"/>
  <c r="C193" i="5"/>
  <c r="D193" i="5"/>
  <c r="A194" i="5"/>
  <c r="G194" i="5" s="1"/>
  <c r="B194" i="5"/>
  <c r="C194" i="5"/>
  <c r="D194" i="5"/>
  <c r="A195" i="5"/>
  <c r="G195" i="5" s="1"/>
  <c r="B195" i="5"/>
  <c r="C195" i="5"/>
  <c r="D195" i="5"/>
  <c r="A196" i="5"/>
  <c r="G196" i="5" s="1"/>
  <c r="B196" i="5"/>
  <c r="C196" i="5"/>
  <c r="D196" i="5"/>
  <c r="A197" i="5"/>
  <c r="G197" i="5" s="1"/>
  <c r="B197" i="5"/>
  <c r="C197" i="5"/>
  <c r="D197" i="5"/>
  <c r="A198" i="5"/>
  <c r="G198" i="5" s="1"/>
  <c r="B198" i="5"/>
  <c r="C198" i="5"/>
  <c r="D198" i="5"/>
  <c r="A199" i="5"/>
  <c r="G199" i="5" s="1"/>
  <c r="B199" i="5"/>
  <c r="C199" i="5"/>
  <c r="D199" i="5"/>
  <c r="A200" i="5"/>
  <c r="G200" i="5" s="1"/>
  <c r="B200" i="5"/>
  <c r="C200" i="5"/>
  <c r="D200" i="5"/>
  <c r="A201" i="5"/>
  <c r="G201" i="5" s="1"/>
  <c r="B201" i="5"/>
  <c r="C201" i="5"/>
  <c r="D201" i="5"/>
  <c r="A202" i="5"/>
  <c r="G202" i="5" s="1"/>
  <c r="B202" i="5"/>
  <c r="C202" i="5"/>
  <c r="D202" i="5"/>
  <c r="A203" i="5"/>
  <c r="G203" i="5" s="1"/>
  <c r="B203" i="5"/>
  <c r="C203" i="5"/>
  <c r="D203" i="5"/>
  <c r="A204" i="5"/>
  <c r="G204" i="5" s="1"/>
  <c r="B204" i="5"/>
  <c r="C204" i="5"/>
  <c r="D204" i="5"/>
  <c r="A205" i="5"/>
  <c r="G205" i="5" s="1"/>
  <c r="B205" i="5"/>
  <c r="C205" i="5"/>
  <c r="D205" i="5"/>
  <c r="A206" i="5"/>
  <c r="G206" i="5" s="1"/>
  <c r="B206" i="5"/>
  <c r="C206" i="5"/>
  <c r="D206" i="5"/>
  <c r="A207" i="5"/>
  <c r="G207" i="5" s="1"/>
  <c r="B207" i="5"/>
  <c r="C207" i="5"/>
  <c r="D207" i="5"/>
  <c r="A208" i="5"/>
  <c r="G208" i="5" s="1"/>
  <c r="B208" i="5"/>
  <c r="C208" i="5"/>
  <c r="D208" i="5"/>
  <c r="A209" i="5"/>
  <c r="G209" i="5" s="1"/>
  <c r="B209" i="5"/>
  <c r="C209" i="5"/>
  <c r="D209" i="5"/>
  <c r="A210" i="5"/>
  <c r="G210" i="5" s="1"/>
  <c r="B210" i="5"/>
  <c r="C210" i="5"/>
  <c r="D210" i="5"/>
  <c r="A211" i="5"/>
  <c r="G211" i="5" s="1"/>
  <c r="B211" i="5"/>
  <c r="C211" i="5"/>
  <c r="D211" i="5"/>
  <c r="A212" i="5"/>
  <c r="G212" i="5" s="1"/>
  <c r="B212" i="5"/>
  <c r="C212" i="5"/>
  <c r="D212" i="5"/>
  <c r="A213" i="5"/>
  <c r="G213" i="5" s="1"/>
  <c r="B213" i="5"/>
  <c r="C213" i="5"/>
  <c r="D213" i="5"/>
  <c r="A214" i="5"/>
  <c r="G214" i="5" s="1"/>
  <c r="B214" i="5"/>
  <c r="C214" i="5"/>
  <c r="D214" i="5"/>
  <c r="A215" i="5"/>
  <c r="G215" i="5" s="1"/>
  <c r="B215" i="5"/>
  <c r="C215" i="5"/>
  <c r="D215" i="5"/>
  <c r="A216" i="5"/>
  <c r="G216" i="5" s="1"/>
  <c r="B216" i="5"/>
  <c r="C216" i="5"/>
  <c r="D216" i="5"/>
  <c r="A217" i="5"/>
  <c r="G217" i="5" s="1"/>
  <c r="B217" i="5"/>
  <c r="C217" i="5"/>
  <c r="D217" i="5"/>
  <c r="A218" i="5"/>
  <c r="G218" i="5" s="1"/>
  <c r="B218" i="5"/>
  <c r="C218" i="5"/>
  <c r="D218" i="5"/>
  <c r="A219" i="5"/>
  <c r="G219" i="5" s="1"/>
  <c r="B219" i="5"/>
  <c r="C219" i="5"/>
  <c r="D219" i="5"/>
  <c r="A220" i="5"/>
  <c r="G220" i="5" s="1"/>
  <c r="B220" i="5"/>
  <c r="C220" i="5"/>
  <c r="D220" i="5"/>
  <c r="A221" i="5"/>
  <c r="G221" i="5" s="1"/>
  <c r="B221" i="5"/>
  <c r="C221" i="5"/>
  <c r="D221" i="5"/>
  <c r="A222" i="5"/>
  <c r="G222" i="5" s="1"/>
  <c r="B222" i="5"/>
  <c r="C222" i="5"/>
  <c r="D222" i="5"/>
  <c r="A223" i="5"/>
  <c r="G223" i="5" s="1"/>
  <c r="B223" i="5"/>
  <c r="C223" i="5"/>
  <c r="D223" i="5"/>
  <c r="A224" i="5"/>
  <c r="G224" i="5" s="1"/>
  <c r="B224" i="5"/>
  <c r="C224" i="5"/>
  <c r="D224" i="5"/>
  <c r="A225" i="5"/>
  <c r="G225" i="5" s="1"/>
  <c r="B225" i="5"/>
  <c r="C225" i="5"/>
  <c r="D225" i="5"/>
  <c r="A226" i="5"/>
  <c r="G226" i="5" s="1"/>
  <c r="B226" i="5"/>
  <c r="C226" i="5"/>
  <c r="D226" i="5"/>
  <c r="A227" i="5"/>
  <c r="G227" i="5" s="1"/>
  <c r="B227" i="5"/>
  <c r="C227" i="5"/>
  <c r="D227" i="5"/>
  <c r="A228" i="5"/>
  <c r="G228" i="5" s="1"/>
  <c r="B228" i="5"/>
  <c r="C228" i="5"/>
  <c r="D228" i="5"/>
  <c r="A229" i="5"/>
  <c r="G229" i="5" s="1"/>
  <c r="B229" i="5"/>
  <c r="C229" i="5"/>
  <c r="D229" i="5"/>
  <c r="A230" i="5"/>
  <c r="G230" i="5" s="1"/>
  <c r="B230" i="5"/>
  <c r="C230" i="5"/>
  <c r="D230" i="5"/>
  <c r="A231" i="5"/>
  <c r="G231" i="5" s="1"/>
  <c r="B231" i="5"/>
  <c r="C231" i="5"/>
  <c r="D231" i="5"/>
  <c r="A232" i="5"/>
  <c r="G232" i="5" s="1"/>
  <c r="B232" i="5"/>
  <c r="C232" i="5"/>
  <c r="D232" i="5"/>
  <c r="A233" i="5"/>
  <c r="G233" i="5" s="1"/>
  <c r="B233" i="5"/>
  <c r="C233" i="5"/>
  <c r="D233" i="5"/>
  <c r="A234" i="5"/>
  <c r="G234" i="5" s="1"/>
  <c r="B234" i="5"/>
  <c r="C234" i="5"/>
  <c r="D234" i="5"/>
  <c r="A235" i="5"/>
  <c r="G235" i="5" s="1"/>
  <c r="B235" i="5"/>
  <c r="C235" i="5"/>
  <c r="D235" i="5"/>
  <c r="A236" i="5"/>
  <c r="G236" i="5" s="1"/>
  <c r="B236" i="5"/>
  <c r="C236" i="5"/>
  <c r="D236" i="5"/>
  <c r="A237" i="5"/>
  <c r="G237" i="5" s="1"/>
  <c r="B237" i="5"/>
  <c r="C237" i="5"/>
  <c r="D237" i="5"/>
  <c r="A238" i="5"/>
  <c r="G238" i="5" s="1"/>
  <c r="B238" i="5"/>
  <c r="C238" i="5"/>
  <c r="D238" i="5"/>
  <c r="A239" i="5"/>
  <c r="G239" i="5" s="1"/>
  <c r="B239" i="5"/>
  <c r="C239" i="5"/>
  <c r="D239" i="5"/>
  <c r="A240" i="5"/>
  <c r="G240" i="5" s="1"/>
  <c r="B240" i="5"/>
  <c r="C240" i="5"/>
  <c r="D240" i="5"/>
  <c r="A241" i="5"/>
  <c r="G241" i="5" s="1"/>
  <c r="B241" i="5"/>
  <c r="C241" i="5"/>
  <c r="D241" i="5"/>
  <c r="A242" i="5"/>
  <c r="G242" i="5" s="1"/>
  <c r="B242" i="5"/>
  <c r="C242" i="5"/>
  <c r="D242" i="5"/>
  <c r="A243" i="5"/>
  <c r="G243" i="5" s="1"/>
  <c r="B243" i="5"/>
  <c r="C243" i="5"/>
  <c r="D243" i="5"/>
  <c r="A244" i="5"/>
  <c r="G244" i="5" s="1"/>
  <c r="B244" i="5"/>
  <c r="C244" i="5"/>
  <c r="D244" i="5"/>
  <c r="A245" i="5"/>
  <c r="G245" i="5" s="1"/>
  <c r="B245" i="5"/>
  <c r="C245" i="5"/>
  <c r="D245" i="5"/>
  <c r="A246" i="5"/>
  <c r="G246" i="5" s="1"/>
  <c r="B246" i="5"/>
  <c r="C246" i="5"/>
  <c r="D246" i="5"/>
  <c r="A247" i="5"/>
  <c r="G247" i="5" s="1"/>
  <c r="B247" i="5"/>
  <c r="C247" i="5"/>
  <c r="D247" i="5"/>
  <c r="A248" i="5"/>
  <c r="G248" i="5" s="1"/>
  <c r="B248" i="5"/>
  <c r="C248" i="5"/>
  <c r="D248" i="5"/>
  <c r="A249" i="5"/>
  <c r="G249" i="5" s="1"/>
  <c r="B249" i="5"/>
  <c r="C249" i="5"/>
  <c r="D249" i="5"/>
  <c r="A250" i="5"/>
  <c r="G250" i="5" s="1"/>
  <c r="B250" i="5"/>
  <c r="C250" i="5"/>
  <c r="D250" i="5"/>
  <c r="A251" i="5"/>
  <c r="G251" i="5" s="1"/>
  <c r="B251" i="5"/>
  <c r="C251" i="5"/>
  <c r="D251" i="5"/>
  <c r="A252" i="5"/>
  <c r="G252" i="5" s="1"/>
  <c r="B252" i="5"/>
  <c r="C252" i="5"/>
  <c r="D252" i="5"/>
  <c r="A253" i="5"/>
  <c r="G253" i="5" s="1"/>
  <c r="B253" i="5"/>
  <c r="C253" i="5"/>
  <c r="D253" i="5"/>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16" i="10"/>
  <c r="H253" i="10"/>
  <c r="H252" i="10"/>
  <c r="H251" i="10"/>
  <c r="H250" i="10"/>
  <c r="H249" i="10"/>
  <c r="H248" i="10"/>
  <c r="H247" i="10"/>
  <c r="H246" i="10"/>
  <c r="H245" i="10"/>
  <c r="H244" i="10"/>
  <c r="H243" i="10"/>
  <c r="H242" i="10"/>
  <c r="H241" i="10"/>
  <c r="H240" i="10"/>
  <c r="H239" i="10"/>
  <c r="H238" i="10"/>
  <c r="H237" i="10"/>
  <c r="H236" i="10"/>
  <c r="H235" i="10"/>
  <c r="H234" i="10"/>
  <c r="H233" i="10"/>
  <c r="H232" i="10"/>
  <c r="H231" i="10"/>
  <c r="H230" i="10"/>
  <c r="H229" i="10"/>
  <c r="H228" i="10"/>
  <c r="H227" i="10"/>
  <c r="H226" i="10"/>
  <c r="H225" i="10"/>
  <c r="H224" i="10"/>
  <c r="H223" i="10"/>
  <c r="H222" i="10"/>
  <c r="H221" i="10"/>
  <c r="H220" i="10"/>
  <c r="H219" i="10"/>
  <c r="H218" i="10"/>
  <c r="H217" i="10"/>
  <c r="H216" i="10"/>
  <c r="H215" i="10"/>
  <c r="H214" i="10"/>
  <c r="H213" i="10"/>
  <c r="H212" i="10"/>
  <c r="H211" i="10"/>
  <c r="H210" i="10"/>
  <c r="H209" i="10"/>
  <c r="H208" i="10"/>
  <c r="H207" i="10"/>
  <c r="H206" i="10"/>
  <c r="H205" i="10"/>
  <c r="H204" i="10"/>
  <c r="H203" i="10"/>
  <c r="H202" i="10"/>
  <c r="H201" i="10"/>
  <c r="H200" i="10"/>
  <c r="H199" i="10"/>
  <c r="H198" i="10"/>
  <c r="H197" i="10"/>
  <c r="H196" i="10"/>
  <c r="H195" i="10"/>
  <c r="H194" i="10"/>
  <c r="H193" i="10"/>
  <c r="H192" i="10"/>
  <c r="H191" i="10"/>
  <c r="H190" i="10"/>
  <c r="H189" i="10"/>
  <c r="H188" i="10"/>
  <c r="H187" i="10"/>
  <c r="H186" i="10"/>
  <c r="H185" i="10"/>
  <c r="H184" i="10"/>
  <c r="H183" i="10"/>
  <c r="H182" i="10"/>
  <c r="H181" i="10"/>
  <c r="H180" i="10"/>
  <c r="H179" i="10"/>
  <c r="H178" i="10"/>
  <c r="H177" i="10"/>
  <c r="H176" i="10"/>
  <c r="H175" i="10"/>
  <c r="H174" i="10"/>
  <c r="H173" i="10"/>
  <c r="H172" i="10"/>
  <c r="H171" i="10"/>
  <c r="H170" i="10"/>
  <c r="H169" i="10"/>
  <c r="H168" i="10"/>
  <c r="H167" i="10"/>
  <c r="H166" i="10"/>
  <c r="H165" i="10"/>
  <c r="H164" i="10"/>
  <c r="H163" i="10"/>
  <c r="H162" i="10"/>
  <c r="H161" i="10"/>
  <c r="H160" i="10"/>
  <c r="H159" i="10"/>
  <c r="H158" i="10"/>
  <c r="H157" i="10"/>
  <c r="H156" i="10"/>
  <c r="H155" i="10"/>
  <c r="H154" i="10"/>
  <c r="H153" i="10"/>
  <c r="H152" i="10"/>
  <c r="H151" i="10"/>
  <c r="H150" i="10"/>
  <c r="H149" i="10"/>
  <c r="H148" i="10"/>
  <c r="H147" i="10"/>
  <c r="H146" i="10"/>
  <c r="H145" i="10"/>
  <c r="H144" i="10"/>
  <c r="H143" i="10"/>
  <c r="H142" i="10"/>
  <c r="H141" i="10"/>
  <c r="H140" i="10"/>
  <c r="H139" i="10"/>
  <c r="H138" i="10"/>
  <c r="H137" i="10"/>
  <c r="H136" i="10"/>
  <c r="H135" i="10"/>
  <c r="H134" i="10"/>
  <c r="H133" i="10"/>
  <c r="H132" i="10"/>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247" i="10"/>
  <c r="A248" i="10"/>
  <c r="A249" i="10"/>
  <c r="A250" i="10"/>
  <c r="A251" i="10"/>
  <c r="A252" i="10"/>
  <c r="A253" i="10"/>
  <c r="A16" i="10"/>
  <c r="B5" i="5"/>
  <c r="C5" i="5"/>
  <c r="B6" i="5"/>
  <c r="C6" i="5"/>
  <c r="D6" i="5"/>
  <c r="C7" i="5"/>
  <c r="D7" i="5"/>
  <c r="B8" i="5"/>
  <c r="C8" i="5"/>
  <c r="D8" i="5"/>
  <c r="B9" i="5"/>
  <c r="D9" i="5"/>
  <c r="B10" i="5"/>
  <c r="C10" i="5"/>
  <c r="D10" i="5"/>
  <c r="B11" i="5"/>
  <c r="C11" i="5"/>
  <c r="D11" i="5"/>
  <c r="B12" i="5"/>
  <c r="D12" i="5"/>
  <c r="B13" i="5"/>
  <c r="C13" i="5"/>
  <c r="D13" i="5"/>
  <c r="B14" i="5"/>
  <c r="C14" i="5"/>
  <c r="D14" i="5"/>
  <c r="B15" i="5"/>
  <c r="C15" i="5"/>
  <c r="D15" i="5"/>
  <c r="B16" i="5"/>
  <c r="C16" i="5"/>
  <c r="D16" i="5"/>
  <c r="B17" i="5"/>
  <c r="C17" i="5"/>
  <c r="D17" i="5"/>
  <c r="B18" i="5"/>
  <c r="C18" i="5"/>
  <c r="D18" i="5"/>
  <c r="B19" i="5"/>
  <c r="C19" i="5"/>
  <c r="D19" i="5"/>
  <c r="B20" i="5"/>
  <c r="C20" i="5"/>
  <c r="D20" i="5"/>
  <c r="B21" i="5"/>
  <c r="C21" i="5"/>
  <c r="D21" i="5"/>
  <c r="B22" i="5"/>
  <c r="C22" i="5"/>
  <c r="D22" i="5"/>
  <c r="B23" i="5"/>
  <c r="C23" i="5"/>
  <c r="D23" i="5"/>
  <c r="B24" i="5"/>
  <c r="C24" i="5"/>
  <c r="D24" i="5"/>
  <c r="B25" i="5"/>
  <c r="C25" i="5"/>
  <c r="D25" i="5"/>
  <c r="B26" i="5"/>
  <c r="C26" i="5"/>
  <c r="D26" i="5"/>
  <c r="B27" i="5"/>
  <c r="C27" i="5"/>
  <c r="D27" i="5"/>
  <c r="B28" i="5"/>
  <c r="C28" i="5"/>
  <c r="D28" i="5"/>
  <c r="B29" i="5"/>
  <c r="C29" i="5"/>
  <c r="D29" i="5"/>
  <c r="D4" i="5"/>
  <c r="C4" i="5"/>
  <c r="B4" i="5"/>
  <c r="A5" i="5"/>
  <c r="G5" i="5" s="1"/>
  <c r="A6" i="5"/>
  <c r="G6" i="5" s="1"/>
  <c r="A7" i="5"/>
  <c r="A8" i="5"/>
  <c r="G8" i="5" s="1"/>
  <c r="A9" i="5"/>
  <c r="A10" i="5"/>
  <c r="G10" i="5" s="1"/>
  <c r="A11" i="5"/>
  <c r="G11" i="5" s="1"/>
  <c r="A12" i="5"/>
  <c r="G12" i="5" s="1"/>
  <c r="A13" i="5"/>
  <c r="A14" i="5"/>
  <c r="G14" i="5" s="1"/>
  <c r="A15" i="5"/>
  <c r="G15" i="5" s="1"/>
  <c r="A16" i="5"/>
  <c r="A17" i="5"/>
  <c r="G17" i="5" s="1"/>
  <c r="A18" i="5"/>
  <c r="G18" i="5" s="1"/>
  <c r="A19" i="5"/>
  <c r="A20" i="5"/>
  <c r="G20" i="5" s="1"/>
  <c r="A21" i="5"/>
  <c r="G21" i="5" s="1"/>
  <c r="A22" i="5"/>
  <c r="G22" i="5" s="1"/>
  <c r="A23" i="5"/>
  <c r="A24" i="5"/>
  <c r="A25" i="5"/>
  <c r="G25" i="5" s="1"/>
  <c r="A26" i="5"/>
  <c r="G26" i="5" s="1"/>
  <c r="A27" i="5"/>
  <c r="G27" i="5" s="1"/>
  <c r="A28" i="5"/>
  <c r="G28" i="5" s="1"/>
  <c r="A29" i="5"/>
  <c r="G29" i="5" s="1"/>
  <c r="A4" i="5"/>
  <c r="B5" i="10"/>
  <c r="C5" i="10" s="1"/>
  <c r="B4" i="10"/>
  <c r="C4" i="10" s="1"/>
  <c r="B3" i="10"/>
  <c r="C3" i="10" s="1"/>
  <c r="H116" i="9" s="1"/>
  <c r="AB116" i="9" s="1"/>
  <c r="Y260" i="9"/>
  <c r="Y3" i="9"/>
  <c r="U260" i="9"/>
  <c r="U3" i="9"/>
  <c r="S260" i="9"/>
  <c r="S3" i="9"/>
  <c r="O260" i="9"/>
  <c r="K3" i="9"/>
  <c r="I260" i="9"/>
  <c r="I3" i="9"/>
  <c r="D3" i="9"/>
  <c r="B260" i="9"/>
  <c r="C260" i="9"/>
  <c r="D260" i="9"/>
  <c r="E260" i="9"/>
  <c r="F260" i="9"/>
  <c r="G260" i="9"/>
  <c r="A260" i="9" s="1"/>
  <c r="C3" i="9"/>
  <c r="E3" i="9"/>
  <c r="F3" i="9"/>
  <c r="G3" i="9"/>
  <c r="B3" i="9"/>
  <c r="S4" i="1"/>
  <c r="U4" i="1"/>
  <c r="Y4" i="1"/>
  <c r="S5" i="1"/>
  <c r="U5" i="1"/>
  <c r="Y5" i="1"/>
  <c r="S6" i="1"/>
  <c r="U6" i="1"/>
  <c r="Y6" i="1"/>
  <c r="S7" i="1"/>
  <c r="U7" i="1"/>
  <c r="Y7" i="1"/>
  <c r="S8" i="1"/>
  <c r="U8" i="1"/>
  <c r="Y8" i="1"/>
  <c r="S9" i="1"/>
  <c r="U9" i="1"/>
  <c r="Y9" i="1"/>
  <c r="S10" i="1"/>
  <c r="U10" i="1"/>
  <c r="Y10" i="1"/>
  <c r="S11" i="1"/>
  <c r="U11" i="1"/>
  <c r="Y11" i="1"/>
  <c r="S12" i="1"/>
  <c r="U12" i="1"/>
  <c r="Y12" i="1"/>
  <c r="S13" i="1"/>
  <c r="U13" i="1"/>
  <c r="Y13" i="1"/>
  <c r="S14" i="1"/>
  <c r="U14" i="1"/>
  <c r="Y14" i="1"/>
  <c r="S15" i="1"/>
  <c r="U15" i="1"/>
  <c r="Y15" i="1"/>
  <c r="S16" i="1"/>
  <c r="U16" i="1"/>
  <c r="Y16" i="1"/>
  <c r="S17" i="1"/>
  <c r="U17" i="1"/>
  <c r="Y17" i="1"/>
  <c r="S18" i="1"/>
  <c r="U18" i="1"/>
  <c r="Y18" i="1"/>
  <c r="S19" i="1"/>
  <c r="U19" i="1"/>
  <c r="Y19" i="1"/>
  <c r="S20" i="1"/>
  <c r="U20" i="1"/>
  <c r="Y20" i="1"/>
  <c r="S21" i="1"/>
  <c r="U21" i="1"/>
  <c r="Y21" i="1"/>
  <c r="S22" i="1"/>
  <c r="U22" i="1"/>
  <c r="Y22" i="1"/>
  <c r="S23" i="1"/>
  <c r="U23" i="1"/>
  <c r="Y23" i="1"/>
  <c r="S24" i="1"/>
  <c r="U24" i="1"/>
  <c r="Y24" i="1"/>
  <c r="S25" i="1"/>
  <c r="U25" i="1"/>
  <c r="Y25" i="1"/>
  <c r="S26" i="1"/>
  <c r="U26" i="1"/>
  <c r="Y26" i="1"/>
  <c r="S27" i="1"/>
  <c r="U27" i="1"/>
  <c r="Y27" i="1"/>
  <c r="S28" i="1"/>
  <c r="U28" i="1"/>
  <c r="Y28" i="1"/>
  <c r="S29" i="1"/>
  <c r="U29" i="1"/>
  <c r="Y29" i="1"/>
  <c r="S30" i="1"/>
  <c r="U30" i="1"/>
  <c r="Y30" i="1"/>
  <c r="S31" i="1"/>
  <c r="U31" i="1"/>
  <c r="Y31" i="1"/>
  <c r="S32" i="1"/>
  <c r="U32" i="1"/>
  <c r="Y32" i="1"/>
  <c r="S33" i="1"/>
  <c r="U33" i="1"/>
  <c r="Y33" i="1"/>
  <c r="S34" i="1"/>
  <c r="U34" i="1"/>
  <c r="Y34" i="1"/>
  <c r="S35" i="1"/>
  <c r="U35" i="1"/>
  <c r="Y35" i="1"/>
  <c r="S36" i="1"/>
  <c r="U36" i="1"/>
  <c r="Y36" i="1"/>
  <c r="S37" i="1"/>
  <c r="U37" i="1"/>
  <c r="Y37" i="1"/>
  <c r="S38" i="1"/>
  <c r="U38" i="1"/>
  <c r="Y38" i="1"/>
  <c r="S39" i="1"/>
  <c r="U39" i="1"/>
  <c r="Y39" i="1"/>
  <c r="S40" i="1"/>
  <c r="U40" i="1"/>
  <c r="Y40" i="1"/>
  <c r="S41" i="1"/>
  <c r="U41" i="1"/>
  <c r="Y41" i="1"/>
  <c r="S42" i="1"/>
  <c r="U42" i="1"/>
  <c r="Y42" i="1"/>
  <c r="S43" i="1"/>
  <c r="U43" i="1"/>
  <c r="Y43" i="1"/>
  <c r="S44" i="1"/>
  <c r="U44" i="1"/>
  <c r="Y44" i="1"/>
  <c r="S45" i="1"/>
  <c r="U45" i="1"/>
  <c r="Y45" i="1"/>
  <c r="S46" i="1"/>
  <c r="U46" i="1"/>
  <c r="Y46" i="1"/>
  <c r="S47" i="1"/>
  <c r="U47" i="1"/>
  <c r="Y47" i="1"/>
  <c r="S48" i="1"/>
  <c r="U48" i="1"/>
  <c r="Y48" i="1"/>
  <c r="S49" i="1"/>
  <c r="U49" i="1"/>
  <c r="Y49" i="1"/>
  <c r="S50" i="1"/>
  <c r="U50" i="1"/>
  <c r="Y50" i="1"/>
  <c r="S51" i="1"/>
  <c r="U51" i="1"/>
  <c r="Y51" i="1"/>
  <c r="S52" i="1"/>
  <c r="U52" i="1"/>
  <c r="Y52" i="1"/>
  <c r="S53" i="1"/>
  <c r="U53" i="1"/>
  <c r="Y53" i="1"/>
  <c r="S54" i="1"/>
  <c r="U54" i="1"/>
  <c r="Y54" i="1"/>
  <c r="S55" i="1"/>
  <c r="U55" i="1"/>
  <c r="Y55" i="1"/>
  <c r="S56" i="1"/>
  <c r="U56" i="1"/>
  <c r="Y56" i="1"/>
  <c r="S57" i="1"/>
  <c r="U57" i="1"/>
  <c r="Y57" i="1"/>
  <c r="S58" i="1"/>
  <c r="U58" i="1"/>
  <c r="Y58" i="1"/>
  <c r="S59" i="1"/>
  <c r="U59" i="1"/>
  <c r="Y59" i="1"/>
  <c r="S60" i="1"/>
  <c r="U60" i="1"/>
  <c r="Y60" i="1"/>
  <c r="S61" i="1"/>
  <c r="U61" i="1"/>
  <c r="Y61" i="1"/>
  <c r="S62" i="1"/>
  <c r="U62" i="1"/>
  <c r="Y62" i="1"/>
  <c r="S63" i="1"/>
  <c r="U63" i="1"/>
  <c r="Y63" i="1"/>
  <c r="S64" i="1"/>
  <c r="U64" i="1"/>
  <c r="Y64" i="1"/>
  <c r="S65" i="1"/>
  <c r="U65" i="1"/>
  <c r="Y65" i="1"/>
  <c r="S66" i="1"/>
  <c r="U66" i="1"/>
  <c r="Y66" i="1"/>
  <c r="S67" i="1"/>
  <c r="U67" i="1"/>
  <c r="Y67" i="1"/>
  <c r="S68" i="1"/>
  <c r="U68" i="1"/>
  <c r="Y68" i="1"/>
  <c r="S69" i="1"/>
  <c r="U69" i="1"/>
  <c r="Y69" i="1"/>
  <c r="S70" i="1"/>
  <c r="U70" i="1"/>
  <c r="Y70" i="1"/>
  <c r="S71" i="1"/>
  <c r="U71" i="1"/>
  <c r="Y71" i="1"/>
  <c r="S72" i="1"/>
  <c r="U72" i="1"/>
  <c r="Y72" i="1"/>
  <c r="S73" i="1"/>
  <c r="U73" i="1"/>
  <c r="Y73" i="1"/>
  <c r="S74" i="1"/>
  <c r="U74" i="1"/>
  <c r="Y74" i="1"/>
  <c r="S75" i="1"/>
  <c r="U75" i="1"/>
  <c r="Y75" i="1"/>
  <c r="S76" i="1"/>
  <c r="U76" i="1"/>
  <c r="Y76" i="1"/>
  <c r="S77" i="1"/>
  <c r="U77" i="1"/>
  <c r="Y77" i="1"/>
  <c r="S78" i="1"/>
  <c r="U78" i="1"/>
  <c r="Y78" i="1"/>
  <c r="S79" i="1"/>
  <c r="U79" i="1"/>
  <c r="Y79" i="1"/>
  <c r="S80" i="1"/>
  <c r="U80" i="1"/>
  <c r="Y80" i="1"/>
  <c r="S81" i="1"/>
  <c r="U81" i="1"/>
  <c r="Y81" i="1"/>
  <c r="S82" i="1"/>
  <c r="U82" i="1"/>
  <c r="Y82" i="1"/>
  <c r="S83" i="1"/>
  <c r="U83" i="1"/>
  <c r="Y83" i="1"/>
  <c r="S84" i="1"/>
  <c r="U84" i="1"/>
  <c r="Y84" i="1"/>
  <c r="S85" i="1"/>
  <c r="U85" i="1"/>
  <c r="Y85" i="1"/>
  <c r="S86" i="1"/>
  <c r="U86" i="1"/>
  <c r="Y86" i="1"/>
  <c r="S87" i="1"/>
  <c r="U87" i="1"/>
  <c r="Y87" i="1"/>
  <c r="S88" i="1"/>
  <c r="U88" i="1"/>
  <c r="Y88" i="1"/>
  <c r="S89" i="1"/>
  <c r="U89" i="1"/>
  <c r="Y89" i="1"/>
  <c r="S90" i="1"/>
  <c r="U90" i="1"/>
  <c r="Y90" i="1"/>
  <c r="S91" i="1"/>
  <c r="U91" i="1"/>
  <c r="Y91" i="1"/>
  <c r="S92" i="1"/>
  <c r="U92" i="1"/>
  <c r="Y92" i="1"/>
  <c r="S93" i="1"/>
  <c r="U93" i="1"/>
  <c r="Y93" i="1"/>
  <c r="S94" i="1"/>
  <c r="U94" i="1"/>
  <c r="Y94" i="1"/>
  <c r="S95" i="1"/>
  <c r="U95" i="1"/>
  <c r="Y95" i="1"/>
  <c r="S96" i="1"/>
  <c r="U96" i="1"/>
  <c r="Y96" i="1"/>
  <c r="S97" i="1"/>
  <c r="U97" i="1"/>
  <c r="Y97" i="1"/>
  <c r="S98" i="1"/>
  <c r="U98" i="1"/>
  <c r="Y98" i="1"/>
  <c r="S99" i="1"/>
  <c r="U99" i="1"/>
  <c r="Y99" i="1"/>
  <c r="S100" i="1"/>
  <c r="U100" i="1"/>
  <c r="Y100" i="1"/>
  <c r="S101" i="1"/>
  <c r="U101" i="1"/>
  <c r="Y101" i="1"/>
  <c r="S102" i="1"/>
  <c r="U102" i="1"/>
  <c r="Y102" i="1"/>
  <c r="S103" i="1"/>
  <c r="U103" i="1"/>
  <c r="Y103" i="1"/>
  <c r="S104" i="1"/>
  <c r="U104" i="1"/>
  <c r="Y104" i="1"/>
  <c r="S105" i="1"/>
  <c r="U105" i="1"/>
  <c r="Y105" i="1"/>
  <c r="S106" i="1"/>
  <c r="U106" i="1"/>
  <c r="Y106" i="1"/>
  <c r="S107" i="1"/>
  <c r="U107" i="1"/>
  <c r="Y107" i="1"/>
  <c r="S108" i="1"/>
  <c r="U108" i="1"/>
  <c r="Y108" i="1"/>
  <c r="S109" i="1"/>
  <c r="U109" i="1"/>
  <c r="Y109" i="1"/>
  <c r="S110" i="1"/>
  <c r="U110" i="1"/>
  <c r="Y110" i="1"/>
  <c r="S111" i="1"/>
  <c r="U111" i="1"/>
  <c r="Y111" i="1"/>
  <c r="S112" i="1"/>
  <c r="U112" i="1"/>
  <c r="Y112" i="1"/>
  <c r="S113" i="1"/>
  <c r="U113" i="1"/>
  <c r="Y113" i="1"/>
  <c r="S114" i="1"/>
  <c r="U114" i="1"/>
  <c r="Y114" i="1"/>
  <c r="S115" i="1"/>
  <c r="U115" i="1"/>
  <c r="Y115" i="1"/>
  <c r="S116" i="1"/>
  <c r="U116" i="1"/>
  <c r="Y116" i="1"/>
  <c r="S117" i="1"/>
  <c r="U117" i="1"/>
  <c r="Y117" i="1"/>
  <c r="S118" i="1"/>
  <c r="U118" i="1"/>
  <c r="Y118" i="1"/>
  <c r="S119" i="1"/>
  <c r="U119" i="1"/>
  <c r="Y119" i="1"/>
  <c r="S120" i="1"/>
  <c r="U120" i="1"/>
  <c r="Y120" i="1"/>
  <c r="S121" i="1"/>
  <c r="U121" i="1"/>
  <c r="Y121" i="1"/>
  <c r="S122" i="1"/>
  <c r="U122" i="1"/>
  <c r="Y122" i="1"/>
  <c r="S123" i="1"/>
  <c r="U123" i="1"/>
  <c r="Y123" i="1"/>
  <c r="S124" i="1"/>
  <c r="U124" i="1"/>
  <c r="Y124" i="1"/>
  <c r="S125" i="1"/>
  <c r="U125" i="1"/>
  <c r="Y125" i="1"/>
  <c r="S126" i="1"/>
  <c r="U126" i="1"/>
  <c r="Y126" i="1"/>
  <c r="S127" i="1"/>
  <c r="U127" i="1"/>
  <c r="Y127" i="1"/>
  <c r="S128" i="1"/>
  <c r="U128" i="1"/>
  <c r="Y128" i="1"/>
  <c r="S129" i="1"/>
  <c r="U129" i="1"/>
  <c r="Y129" i="1"/>
  <c r="S130" i="1"/>
  <c r="U130" i="1"/>
  <c r="Y130" i="1"/>
  <c r="S131" i="1"/>
  <c r="U131" i="1"/>
  <c r="Y131" i="1"/>
  <c r="S132" i="1"/>
  <c r="U132" i="1"/>
  <c r="Y132" i="1"/>
  <c r="S133" i="1"/>
  <c r="U133" i="1"/>
  <c r="Y133" i="1"/>
  <c r="S134" i="1"/>
  <c r="U134" i="1"/>
  <c r="Y134" i="1"/>
  <c r="S135" i="1"/>
  <c r="U135" i="1"/>
  <c r="Y135" i="1"/>
  <c r="S136" i="1"/>
  <c r="U136" i="1"/>
  <c r="Y136" i="1"/>
  <c r="S137" i="1"/>
  <c r="U137" i="1"/>
  <c r="Y137" i="1"/>
  <c r="S138" i="1"/>
  <c r="U138" i="1"/>
  <c r="Y138" i="1"/>
  <c r="S139" i="1"/>
  <c r="U139" i="1"/>
  <c r="Y139" i="1"/>
  <c r="S140" i="1"/>
  <c r="U140" i="1"/>
  <c r="Y140" i="1"/>
  <c r="S141" i="1"/>
  <c r="U141" i="1"/>
  <c r="Y141" i="1"/>
  <c r="S142" i="1"/>
  <c r="U142" i="1"/>
  <c r="Y142" i="1"/>
  <c r="S143" i="1"/>
  <c r="U143" i="1"/>
  <c r="Y143" i="1"/>
  <c r="S144" i="1"/>
  <c r="U144" i="1"/>
  <c r="Y144" i="1"/>
  <c r="S145" i="1"/>
  <c r="U145" i="1"/>
  <c r="Y145" i="1"/>
  <c r="S146" i="1"/>
  <c r="U146" i="1"/>
  <c r="Y146" i="1"/>
  <c r="S147" i="1"/>
  <c r="U147" i="1"/>
  <c r="Y147" i="1"/>
  <c r="S148" i="1"/>
  <c r="U148" i="1"/>
  <c r="Y148" i="1"/>
  <c r="S149" i="1"/>
  <c r="U149" i="1"/>
  <c r="Y149" i="1"/>
  <c r="S150" i="1"/>
  <c r="U150" i="1"/>
  <c r="Y150" i="1"/>
  <c r="S151" i="1"/>
  <c r="U151" i="1"/>
  <c r="Y151" i="1"/>
  <c r="S152" i="1"/>
  <c r="U152" i="1"/>
  <c r="Y152" i="1"/>
  <c r="S153" i="1"/>
  <c r="U153" i="1"/>
  <c r="Y153" i="1"/>
  <c r="S154" i="1"/>
  <c r="U154" i="1"/>
  <c r="Y154" i="1"/>
  <c r="S155" i="1"/>
  <c r="U155" i="1"/>
  <c r="Y155" i="1"/>
  <c r="S156" i="1"/>
  <c r="U156" i="1"/>
  <c r="Y156" i="1"/>
  <c r="S157" i="1"/>
  <c r="U157" i="1"/>
  <c r="Y157" i="1"/>
  <c r="S158" i="1"/>
  <c r="U158" i="1"/>
  <c r="Y158" i="1"/>
  <c r="S159" i="1"/>
  <c r="U159" i="1"/>
  <c r="Y159" i="1"/>
  <c r="S160" i="1"/>
  <c r="U160" i="1"/>
  <c r="Y160" i="1"/>
  <c r="S161" i="1"/>
  <c r="U161" i="1"/>
  <c r="Y161" i="1"/>
  <c r="S162" i="1"/>
  <c r="U162" i="1"/>
  <c r="Y162" i="1"/>
  <c r="S163" i="1"/>
  <c r="U163" i="1"/>
  <c r="Y163" i="1"/>
  <c r="S164" i="1"/>
  <c r="U164" i="1"/>
  <c r="Y164" i="1"/>
  <c r="S165" i="1"/>
  <c r="U165" i="1"/>
  <c r="Y165" i="1"/>
  <c r="S166" i="1"/>
  <c r="U166" i="1"/>
  <c r="Y166" i="1"/>
  <c r="S167" i="1"/>
  <c r="U167" i="1"/>
  <c r="Y167" i="1"/>
  <c r="S168" i="1"/>
  <c r="U168" i="1"/>
  <c r="Y168" i="1"/>
  <c r="S169" i="1"/>
  <c r="U169" i="1"/>
  <c r="Y169" i="1"/>
  <c r="S170" i="1"/>
  <c r="U170" i="1"/>
  <c r="Y170" i="1"/>
  <c r="S171" i="1"/>
  <c r="U171" i="1"/>
  <c r="Y171" i="1"/>
  <c r="S172" i="1"/>
  <c r="U172" i="1"/>
  <c r="Y172" i="1"/>
  <c r="S173" i="1"/>
  <c r="U173" i="1"/>
  <c r="Y173" i="1"/>
  <c r="S174" i="1"/>
  <c r="U174" i="1"/>
  <c r="Y174" i="1"/>
  <c r="S175" i="1"/>
  <c r="U175" i="1"/>
  <c r="Y175" i="1"/>
  <c r="S176" i="1"/>
  <c r="U176" i="1"/>
  <c r="Y176" i="1"/>
  <c r="S177" i="1"/>
  <c r="U177" i="1"/>
  <c r="Y177" i="1"/>
  <c r="S178" i="1"/>
  <c r="U178" i="1"/>
  <c r="Y178" i="1"/>
  <c r="S179" i="1"/>
  <c r="U179" i="1"/>
  <c r="Y179" i="1"/>
  <c r="S180" i="1"/>
  <c r="U180" i="1"/>
  <c r="Y180" i="1"/>
  <c r="S181" i="1"/>
  <c r="U181" i="1"/>
  <c r="Y181" i="1"/>
  <c r="S182" i="1"/>
  <c r="U182" i="1"/>
  <c r="Y182" i="1"/>
  <c r="S183" i="1"/>
  <c r="U183" i="1"/>
  <c r="Y183" i="1"/>
  <c r="S184" i="1"/>
  <c r="U184" i="1"/>
  <c r="Y184" i="1"/>
  <c r="S185" i="1"/>
  <c r="U185" i="1"/>
  <c r="Y185" i="1"/>
  <c r="S186" i="1"/>
  <c r="U186" i="1"/>
  <c r="Y186" i="1"/>
  <c r="S187" i="1"/>
  <c r="U187" i="1"/>
  <c r="Y187" i="1"/>
  <c r="S188" i="1"/>
  <c r="U188" i="1"/>
  <c r="Y188" i="1"/>
  <c r="S189" i="1"/>
  <c r="U189" i="1"/>
  <c r="Y189" i="1"/>
  <c r="S190" i="1"/>
  <c r="U190" i="1"/>
  <c r="Y190" i="1"/>
  <c r="S191" i="1"/>
  <c r="U191" i="1"/>
  <c r="Y191" i="1"/>
  <c r="S192" i="1"/>
  <c r="U192" i="1"/>
  <c r="Y192" i="1"/>
  <c r="S193" i="1"/>
  <c r="U193" i="1"/>
  <c r="Y193" i="1"/>
  <c r="S194" i="1"/>
  <c r="U194" i="1"/>
  <c r="Y194" i="1"/>
  <c r="S195" i="1"/>
  <c r="U195" i="1"/>
  <c r="Y195" i="1"/>
  <c r="S196" i="1"/>
  <c r="U196" i="1"/>
  <c r="Y196" i="1"/>
  <c r="S197" i="1"/>
  <c r="U197" i="1"/>
  <c r="Y197" i="1"/>
  <c r="S198" i="1"/>
  <c r="U198" i="1"/>
  <c r="Y198" i="1"/>
  <c r="S199" i="1"/>
  <c r="U199" i="1"/>
  <c r="Y199" i="1"/>
  <c r="S200" i="1"/>
  <c r="U200" i="1"/>
  <c r="Y200" i="1"/>
  <c r="S201" i="1"/>
  <c r="U201" i="1"/>
  <c r="Y201" i="1"/>
  <c r="S202" i="1"/>
  <c r="U202" i="1"/>
  <c r="Y202" i="1"/>
  <c r="S203" i="1"/>
  <c r="U203" i="1"/>
  <c r="Y203" i="1"/>
  <c r="S204" i="1"/>
  <c r="U204" i="1"/>
  <c r="Y204" i="1"/>
  <c r="S205" i="1"/>
  <c r="U205" i="1"/>
  <c r="Y205" i="1"/>
  <c r="S206" i="1"/>
  <c r="U206" i="1"/>
  <c r="Y206" i="1"/>
  <c r="S207" i="1"/>
  <c r="U207" i="1"/>
  <c r="Y207" i="1"/>
  <c r="S208" i="1"/>
  <c r="U208" i="1"/>
  <c r="Y208" i="1"/>
  <c r="S209" i="1"/>
  <c r="U209" i="1"/>
  <c r="Y209" i="1"/>
  <c r="S210" i="1"/>
  <c r="U210" i="1"/>
  <c r="Y210" i="1"/>
  <c r="S211" i="1"/>
  <c r="U211" i="1"/>
  <c r="Y211" i="1"/>
  <c r="S212" i="1"/>
  <c r="U212" i="1"/>
  <c r="Y212" i="1"/>
  <c r="S213" i="1"/>
  <c r="U213" i="1"/>
  <c r="Y213" i="1"/>
  <c r="S214" i="1"/>
  <c r="U214" i="1"/>
  <c r="Y214" i="1"/>
  <c r="S215" i="1"/>
  <c r="U215" i="1"/>
  <c r="Y215" i="1"/>
  <c r="S216" i="1"/>
  <c r="U216" i="1"/>
  <c r="Y216" i="1"/>
  <c r="S217" i="1"/>
  <c r="U217" i="1"/>
  <c r="Y217" i="1"/>
  <c r="S218" i="1"/>
  <c r="U218" i="1"/>
  <c r="Y218" i="1"/>
  <c r="S219" i="1"/>
  <c r="U219" i="1"/>
  <c r="Y219" i="1"/>
  <c r="S220" i="1"/>
  <c r="U220" i="1"/>
  <c r="Y220" i="1"/>
  <c r="S221" i="1"/>
  <c r="U221" i="1"/>
  <c r="Y221" i="1"/>
  <c r="S222" i="1"/>
  <c r="U222" i="1"/>
  <c r="Y222" i="1"/>
  <c r="S223" i="1"/>
  <c r="U223" i="1"/>
  <c r="Y223" i="1"/>
  <c r="S224" i="1"/>
  <c r="U224" i="1"/>
  <c r="Y224" i="1"/>
  <c r="S225" i="1"/>
  <c r="U225" i="1"/>
  <c r="Y225" i="1"/>
  <c r="S226" i="1"/>
  <c r="U226" i="1"/>
  <c r="Y226" i="1"/>
  <c r="S227" i="1"/>
  <c r="U227" i="1"/>
  <c r="Y227" i="1"/>
  <c r="S228" i="1"/>
  <c r="U228" i="1"/>
  <c r="Y228" i="1"/>
  <c r="S229" i="1"/>
  <c r="U229" i="1"/>
  <c r="Y229" i="1"/>
  <c r="S230" i="1"/>
  <c r="U230" i="1"/>
  <c r="Y230" i="1"/>
  <c r="S231" i="1"/>
  <c r="U231" i="1"/>
  <c r="Y231" i="1"/>
  <c r="S232" i="1"/>
  <c r="U232" i="1"/>
  <c r="Y232" i="1"/>
  <c r="S233" i="1"/>
  <c r="U233" i="1"/>
  <c r="Y233" i="1"/>
  <c r="S234" i="1"/>
  <c r="U234" i="1"/>
  <c r="Y234" i="1"/>
  <c r="S235" i="1"/>
  <c r="U235" i="1"/>
  <c r="Y235" i="1"/>
  <c r="S236" i="1"/>
  <c r="U236" i="1"/>
  <c r="Y236" i="1"/>
  <c r="S237" i="1"/>
  <c r="U237" i="1"/>
  <c r="Y237" i="1"/>
  <c r="S238" i="1"/>
  <c r="U238" i="1"/>
  <c r="Y238" i="1"/>
  <c r="S239" i="1"/>
  <c r="U239" i="1"/>
  <c r="Y239" i="1"/>
  <c r="S240" i="1"/>
  <c r="U240" i="1"/>
  <c r="Y240" i="1"/>
  <c r="S241" i="1"/>
  <c r="U241" i="1"/>
  <c r="Y241" i="1"/>
  <c r="S242" i="1"/>
  <c r="U242" i="1"/>
  <c r="Y242" i="1"/>
  <c r="S243" i="1"/>
  <c r="U243" i="1"/>
  <c r="Y243" i="1"/>
  <c r="S244" i="1"/>
  <c r="U244" i="1"/>
  <c r="Y244" i="1"/>
  <c r="S245" i="1"/>
  <c r="U245" i="1"/>
  <c r="Y245" i="1"/>
  <c r="S246" i="1"/>
  <c r="U246" i="1"/>
  <c r="Y246" i="1"/>
  <c r="S247" i="1"/>
  <c r="U247" i="1"/>
  <c r="Y247" i="1"/>
  <c r="S248" i="1"/>
  <c r="U248" i="1"/>
  <c r="Y248" i="1"/>
  <c r="S249" i="1"/>
  <c r="U249" i="1"/>
  <c r="Y249" i="1"/>
  <c r="S250" i="1"/>
  <c r="U250" i="1"/>
  <c r="Y250" i="1"/>
  <c r="S251" i="1"/>
  <c r="U251" i="1"/>
  <c r="Y251" i="1"/>
  <c r="S252" i="1"/>
  <c r="U252" i="1"/>
  <c r="Y252" i="1"/>
  <c r="S253" i="1"/>
  <c r="U253" i="1"/>
  <c r="Y253" i="1"/>
  <c r="S254" i="1"/>
  <c r="U254" i="1"/>
  <c r="Y254" i="1"/>
  <c r="S255" i="1"/>
  <c r="U255" i="1"/>
  <c r="Y255" i="1"/>
  <c r="S256" i="1"/>
  <c r="U256" i="1"/>
  <c r="Y256" i="1"/>
  <c r="S257" i="1"/>
  <c r="U257" i="1"/>
  <c r="Y257" i="1"/>
  <c r="S258" i="1"/>
  <c r="U258" i="1"/>
  <c r="Y258" i="1"/>
  <c r="S259" i="1"/>
  <c r="U259" i="1"/>
  <c r="Y259" i="1"/>
  <c r="S260" i="1"/>
  <c r="U260" i="1"/>
  <c r="Y260" i="1"/>
  <c r="Y3" i="1"/>
  <c r="U3" i="1"/>
  <c r="S3" i="1"/>
  <c r="O15" i="1"/>
  <c r="O20"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I4" i="1"/>
  <c r="K4" i="1"/>
  <c r="I5" i="1"/>
  <c r="K5" i="1"/>
  <c r="I6" i="1"/>
  <c r="K6" i="1"/>
  <c r="I7" i="1"/>
  <c r="K7" i="1"/>
  <c r="I8" i="1"/>
  <c r="K8" i="1"/>
  <c r="I9" i="1"/>
  <c r="K9" i="1"/>
  <c r="I10" i="1"/>
  <c r="I11" i="1"/>
  <c r="K11" i="1"/>
  <c r="I12" i="1"/>
  <c r="K12" i="1"/>
  <c r="I13" i="1"/>
  <c r="K13" i="1"/>
  <c r="I14" i="1"/>
  <c r="K14" i="1"/>
  <c r="I15" i="1"/>
  <c r="K15" i="1"/>
  <c r="I16" i="1"/>
  <c r="K16" i="1"/>
  <c r="I17" i="1"/>
  <c r="K17" i="1"/>
  <c r="I18" i="1"/>
  <c r="K18" i="1"/>
  <c r="I19" i="1"/>
  <c r="K19" i="1"/>
  <c r="I20" i="1"/>
  <c r="K20" i="1"/>
  <c r="I21" i="1"/>
  <c r="K21" i="1"/>
  <c r="I22" i="1"/>
  <c r="K22" i="1"/>
  <c r="I23" i="1"/>
  <c r="K23" i="1"/>
  <c r="I24" i="1"/>
  <c r="K24" i="1"/>
  <c r="I25" i="1"/>
  <c r="K25" i="1"/>
  <c r="I26" i="1"/>
  <c r="K26" i="1"/>
  <c r="I27" i="1"/>
  <c r="K27" i="1"/>
  <c r="I28" i="1"/>
  <c r="K28" i="1"/>
  <c r="K3"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3" i="1"/>
  <c r="B4" i="1"/>
  <c r="C4" i="1"/>
  <c r="D4" i="1"/>
  <c r="E4" i="1"/>
  <c r="F4" i="1"/>
  <c r="G4" i="1"/>
  <c r="B5" i="1"/>
  <c r="C5" i="1"/>
  <c r="D5" i="1"/>
  <c r="E5" i="1"/>
  <c r="F5" i="1"/>
  <c r="G5" i="1"/>
  <c r="B6" i="1"/>
  <c r="C6" i="1"/>
  <c r="D6" i="1"/>
  <c r="E6" i="1"/>
  <c r="F6" i="1"/>
  <c r="G6" i="1"/>
  <c r="B7" i="1"/>
  <c r="C7" i="1"/>
  <c r="D7" i="1"/>
  <c r="E7" i="1"/>
  <c r="F7" i="1"/>
  <c r="G7" i="1"/>
  <c r="B8" i="1"/>
  <c r="C8" i="1"/>
  <c r="D8" i="1"/>
  <c r="E8" i="1"/>
  <c r="F8" i="1"/>
  <c r="G8" i="1"/>
  <c r="B9" i="1"/>
  <c r="C9" i="1"/>
  <c r="D9" i="1"/>
  <c r="E9" i="1"/>
  <c r="F9" i="1"/>
  <c r="G9" i="1"/>
  <c r="B10" i="1"/>
  <c r="C10" i="1"/>
  <c r="D10" i="1"/>
  <c r="E10" i="1"/>
  <c r="F10" i="1"/>
  <c r="G10" i="1"/>
  <c r="B11" i="1"/>
  <c r="C11" i="1"/>
  <c r="D11" i="1"/>
  <c r="E11" i="1"/>
  <c r="F11" i="1"/>
  <c r="G11" i="1"/>
  <c r="B12" i="1"/>
  <c r="C12" i="1"/>
  <c r="D12" i="1"/>
  <c r="E12" i="1"/>
  <c r="F12" i="1"/>
  <c r="G12" i="1"/>
  <c r="B13" i="1"/>
  <c r="C13" i="1"/>
  <c r="D13" i="1"/>
  <c r="E13" i="1"/>
  <c r="F13" i="1"/>
  <c r="G13" i="1"/>
  <c r="B14" i="1"/>
  <c r="C14" i="1"/>
  <c r="D14" i="1"/>
  <c r="E14" i="1"/>
  <c r="F14" i="1"/>
  <c r="G14" i="1"/>
  <c r="B15" i="1"/>
  <c r="C15" i="1"/>
  <c r="D15" i="1"/>
  <c r="E15" i="1"/>
  <c r="F15" i="1"/>
  <c r="G15" i="1"/>
  <c r="B16" i="1"/>
  <c r="C16" i="1"/>
  <c r="D16" i="1"/>
  <c r="E16" i="1"/>
  <c r="F16" i="1"/>
  <c r="G16" i="1"/>
  <c r="B17" i="1"/>
  <c r="C17" i="1"/>
  <c r="D17" i="1"/>
  <c r="E17" i="1"/>
  <c r="F17" i="1"/>
  <c r="G17" i="1"/>
  <c r="B18" i="1"/>
  <c r="C18" i="1"/>
  <c r="D18" i="1"/>
  <c r="E18" i="1"/>
  <c r="F18" i="1"/>
  <c r="G18" i="1"/>
  <c r="B19" i="1"/>
  <c r="C19" i="1"/>
  <c r="D19" i="1"/>
  <c r="E19" i="1"/>
  <c r="F19" i="1"/>
  <c r="G19" i="1"/>
  <c r="B20" i="1"/>
  <c r="C20" i="1"/>
  <c r="D20" i="1"/>
  <c r="E20" i="1"/>
  <c r="F20" i="1"/>
  <c r="G20" i="1"/>
  <c r="B21" i="1"/>
  <c r="C21" i="1"/>
  <c r="D21" i="1"/>
  <c r="E21" i="1"/>
  <c r="F21" i="1"/>
  <c r="G21" i="1"/>
  <c r="B22" i="1"/>
  <c r="C22" i="1"/>
  <c r="D22" i="1"/>
  <c r="E22" i="1"/>
  <c r="F22" i="1"/>
  <c r="G22" i="1"/>
  <c r="B23" i="1"/>
  <c r="C23" i="1"/>
  <c r="D23" i="1"/>
  <c r="E23" i="1"/>
  <c r="F23" i="1"/>
  <c r="G23" i="1"/>
  <c r="B24" i="1"/>
  <c r="C24" i="1"/>
  <c r="D24" i="1"/>
  <c r="E24" i="1"/>
  <c r="F24" i="1"/>
  <c r="G24" i="1"/>
  <c r="B25" i="1"/>
  <c r="C25" i="1"/>
  <c r="D25" i="1"/>
  <c r="E25" i="1"/>
  <c r="F25" i="1"/>
  <c r="G25" i="1"/>
  <c r="B26" i="1"/>
  <c r="C26" i="1"/>
  <c r="D26" i="1"/>
  <c r="E26" i="1"/>
  <c r="F26" i="1"/>
  <c r="G26" i="1"/>
  <c r="B27" i="1"/>
  <c r="C27" i="1"/>
  <c r="D27" i="1"/>
  <c r="E27" i="1"/>
  <c r="F27" i="1"/>
  <c r="G27" i="1"/>
  <c r="B28" i="1"/>
  <c r="C28" i="1"/>
  <c r="D28" i="1"/>
  <c r="E28" i="1"/>
  <c r="F28" i="1"/>
  <c r="G28" i="1"/>
  <c r="B29" i="1"/>
  <c r="C29" i="1"/>
  <c r="D29" i="1"/>
  <c r="E29" i="1"/>
  <c r="F29" i="1"/>
  <c r="G29" i="1"/>
  <c r="A29" i="1" s="1"/>
  <c r="B30" i="1"/>
  <c r="C30" i="1"/>
  <c r="D30" i="1"/>
  <c r="E30" i="1"/>
  <c r="F30" i="1"/>
  <c r="G30" i="1"/>
  <c r="A30" i="1" s="1"/>
  <c r="B31" i="1"/>
  <c r="C31" i="1"/>
  <c r="D31" i="1"/>
  <c r="E31" i="1"/>
  <c r="F31" i="1"/>
  <c r="G31" i="1"/>
  <c r="A31" i="1" s="1"/>
  <c r="B32" i="1"/>
  <c r="C32" i="1"/>
  <c r="D32" i="1"/>
  <c r="E32" i="1"/>
  <c r="F32" i="1"/>
  <c r="G32" i="1"/>
  <c r="A32" i="1" s="1"/>
  <c r="B33" i="1"/>
  <c r="C33" i="1"/>
  <c r="D33" i="1"/>
  <c r="E33" i="1"/>
  <c r="F33" i="1"/>
  <c r="G33" i="1"/>
  <c r="A33" i="1" s="1"/>
  <c r="B34" i="1"/>
  <c r="C34" i="1"/>
  <c r="D34" i="1"/>
  <c r="E34" i="1"/>
  <c r="F34" i="1"/>
  <c r="G34" i="1"/>
  <c r="A34" i="1" s="1"/>
  <c r="B35" i="1"/>
  <c r="C35" i="1"/>
  <c r="D35" i="1"/>
  <c r="E35" i="1"/>
  <c r="F35" i="1"/>
  <c r="G35" i="1"/>
  <c r="A35" i="1" s="1"/>
  <c r="B36" i="1"/>
  <c r="C36" i="1"/>
  <c r="D36" i="1"/>
  <c r="E36" i="1"/>
  <c r="F36" i="1"/>
  <c r="G36" i="1"/>
  <c r="A36" i="1" s="1"/>
  <c r="B37" i="1"/>
  <c r="C37" i="1"/>
  <c r="D37" i="1"/>
  <c r="E37" i="1"/>
  <c r="F37" i="1"/>
  <c r="G37" i="1"/>
  <c r="A37" i="1" s="1"/>
  <c r="B38" i="1"/>
  <c r="C38" i="1"/>
  <c r="D38" i="1"/>
  <c r="E38" i="1"/>
  <c r="F38" i="1"/>
  <c r="G38" i="1"/>
  <c r="A38" i="1" s="1"/>
  <c r="B39" i="1"/>
  <c r="C39" i="1"/>
  <c r="D39" i="1"/>
  <c r="E39" i="1"/>
  <c r="F39" i="1"/>
  <c r="G39" i="1"/>
  <c r="A39" i="1" s="1"/>
  <c r="B40" i="1"/>
  <c r="C40" i="1"/>
  <c r="D40" i="1"/>
  <c r="E40" i="1"/>
  <c r="F40" i="1"/>
  <c r="G40" i="1"/>
  <c r="A40" i="1" s="1"/>
  <c r="B41" i="1"/>
  <c r="C41" i="1"/>
  <c r="D41" i="1"/>
  <c r="E41" i="1"/>
  <c r="F41" i="1"/>
  <c r="G41" i="1"/>
  <c r="A41" i="1" s="1"/>
  <c r="B42" i="1"/>
  <c r="C42" i="1"/>
  <c r="D42" i="1"/>
  <c r="E42" i="1"/>
  <c r="F42" i="1"/>
  <c r="G42" i="1"/>
  <c r="A42" i="1" s="1"/>
  <c r="B43" i="1"/>
  <c r="C43" i="1"/>
  <c r="D43" i="1"/>
  <c r="E43" i="1"/>
  <c r="F43" i="1"/>
  <c r="G43" i="1"/>
  <c r="A43" i="1" s="1"/>
  <c r="B44" i="1"/>
  <c r="C44" i="1"/>
  <c r="D44" i="1"/>
  <c r="E44" i="1"/>
  <c r="F44" i="1"/>
  <c r="G44" i="1"/>
  <c r="A44" i="1" s="1"/>
  <c r="B45" i="1"/>
  <c r="C45" i="1"/>
  <c r="D45" i="1"/>
  <c r="E45" i="1"/>
  <c r="F45" i="1"/>
  <c r="G45" i="1"/>
  <c r="A45" i="1" s="1"/>
  <c r="B46" i="1"/>
  <c r="C46" i="1"/>
  <c r="D46" i="1"/>
  <c r="E46" i="1"/>
  <c r="F46" i="1"/>
  <c r="G46" i="1"/>
  <c r="A46" i="1" s="1"/>
  <c r="B47" i="1"/>
  <c r="C47" i="1"/>
  <c r="D47" i="1"/>
  <c r="E47" i="1"/>
  <c r="F47" i="1"/>
  <c r="G47" i="1"/>
  <c r="A47" i="1" s="1"/>
  <c r="B48" i="1"/>
  <c r="C48" i="1"/>
  <c r="D48" i="1"/>
  <c r="E48" i="1"/>
  <c r="F48" i="1"/>
  <c r="G48" i="1"/>
  <c r="A48" i="1" s="1"/>
  <c r="B49" i="1"/>
  <c r="C49" i="1"/>
  <c r="D49" i="1"/>
  <c r="E49" i="1"/>
  <c r="F49" i="1"/>
  <c r="G49" i="1"/>
  <c r="A49" i="1" s="1"/>
  <c r="B50" i="1"/>
  <c r="C50" i="1"/>
  <c r="D50" i="1"/>
  <c r="E50" i="1"/>
  <c r="F50" i="1"/>
  <c r="G50" i="1"/>
  <c r="A50" i="1" s="1"/>
  <c r="B51" i="1"/>
  <c r="C51" i="1"/>
  <c r="D51" i="1"/>
  <c r="E51" i="1"/>
  <c r="F51" i="1"/>
  <c r="G51" i="1"/>
  <c r="A51" i="1" s="1"/>
  <c r="B52" i="1"/>
  <c r="C52" i="1"/>
  <c r="D52" i="1"/>
  <c r="E52" i="1"/>
  <c r="F52" i="1"/>
  <c r="G52" i="1"/>
  <c r="A52" i="1" s="1"/>
  <c r="B53" i="1"/>
  <c r="C53" i="1"/>
  <c r="D53" i="1"/>
  <c r="E53" i="1"/>
  <c r="F53" i="1"/>
  <c r="G53" i="1"/>
  <c r="A53" i="1" s="1"/>
  <c r="B54" i="1"/>
  <c r="C54" i="1"/>
  <c r="D54" i="1"/>
  <c r="E54" i="1"/>
  <c r="F54" i="1"/>
  <c r="G54" i="1"/>
  <c r="A54" i="1" s="1"/>
  <c r="B55" i="1"/>
  <c r="C55" i="1"/>
  <c r="D55" i="1"/>
  <c r="E55" i="1"/>
  <c r="F55" i="1"/>
  <c r="G55" i="1"/>
  <c r="A55" i="1" s="1"/>
  <c r="B56" i="1"/>
  <c r="C56" i="1"/>
  <c r="D56" i="1"/>
  <c r="E56" i="1"/>
  <c r="F56" i="1"/>
  <c r="G56" i="1"/>
  <c r="A56" i="1" s="1"/>
  <c r="B57" i="1"/>
  <c r="C57" i="1"/>
  <c r="D57" i="1"/>
  <c r="E57" i="1"/>
  <c r="F57" i="1"/>
  <c r="G57" i="1"/>
  <c r="A57" i="1" s="1"/>
  <c r="B58" i="1"/>
  <c r="C58" i="1"/>
  <c r="D58" i="1"/>
  <c r="E58" i="1"/>
  <c r="F58" i="1"/>
  <c r="G58" i="1"/>
  <c r="A58" i="1" s="1"/>
  <c r="B59" i="1"/>
  <c r="C59" i="1"/>
  <c r="D59" i="1"/>
  <c r="E59" i="1"/>
  <c r="F59" i="1"/>
  <c r="G59" i="1"/>
  <c r="A59" i="1" s="1"/>
  <c r="B60" i="1"/>
  <c r="C60" i="1"/>
  <c r="D60" i="1"/>
  <c r="E60" i="1"/>
  <c r="F60" i="1"/>
  <c r="G60" i="1"/>
  <c r="A60" i="1" s="1"/>
  <c r="B61" i="1"/>
  <c r="C61" i="1"/>
  <c r="D61" i="1"/>
  <c r="E61" i="1"/>
  <c r="F61" i="1"/>
  <c r="G61" i="1"/>
  <c r="A61" i="1" s="1"/>
  <c r="B62" i="1"/>
  <c r="C62" i="1"/>
  <c r="D62" i="1"/>
  <c r="E62" i="1"/>
  <c r="F62" i="1"/>
  <c r="G62" i="1"/>
  <c r="A62" i="1" s="1"/>
  <c r="B63" i="1"/>
  <c r="C63" i="1"/>
  <c r="D63" i="1"/>
  <c r="E63" i="1"/>
  <c r="F63" i="1"/>
  <c r="G63" i="1"/>
  <c r="A63" i="1" s="1"/>
  <c r="B64" i="1"/>
  <c r="C64" i="1"/>
  <c r="D64" i="1"/>
  <c r="E64" i="1"/>
  <c r="F64" i="1"/>
  <c r="G64" i="1"/>
  <c r="A64" i="1" s="1"/>
  <c r="B65" i="1"/>
  <c r="C65" i="1"/>
  <c r="D65" i="1"/>
  <c r="E65" i="1"/>
  <c r="F65" i="1"/>
  <c r="G65" i="1"/>
  <c r="A65" i="1" s="1"/>
  <c r="B66" i="1"/>
  <c r="C66" i="1"/>
  <c r="D66" i="1"/>
  <c r="E66" i="1"/>
  <c r="F66" i="1"/>
  <c r="G66" i="1"/>
  <c r="A66" i="1" s="1"/>
  <c r="B67" i="1"/>
  <c r="C67" i="1"/>
  <c r="D67" i="1"/>
  <c r="E67" i="1"/>
  <c r="F67" i="1"/>
  <c r="G67" i="1"/>
  <c r="A67" i="1" s="1"/>
  <c r="B68" i="1"/>
  <c r="C68" i="1"/>
  <c r="D68" i="1"/>
  <c r="E68" i="1"/>
  <c r="F68" i="1"/>
  <c r="G68" i="1"/>
  <c r="A68" i="1" s="1"/>
  <c r="B69" i="1"/>
  <c r="C69" i="1"/>
  <c r="D69" i="1"/>
  <c r="E69" i="1"/>
  <c r="F69" i="1"/>
  <c r="G69" i="1"/>
  <c r="A69" i="1" s="1"/>
  <c r="B70" i="1"/>
  <c r="C70" i="1"/>
  <c r="D70" i="1"/>
  <c r="E70" i="1"/>
  <c r="F70" i="1"/>
  <c r="G70" i="1"/>
  <c r="A70" i="1" s="1"/>
  <c r="B71" i="1"/>
  <c r="C71" i="1"/>
  <c r="D71" i="1"/>
  <c r="E71" i="1"/>
  <c r="F71" i="1"/>
  <c r="G71" i="1"/>
  <c r="A71" i="1" s="1"/>
  <c r="B72" i="1"/>
  <c r="C72" i="1"/>
  <c r="D72" i="1"/>
  <c r="E72" i="1"/>
  <c r="F72" i="1"/>
  <c r="G72" i="1"/>
  <c r="A72" i="1" s="1"/>
  <c r="B73" i="1"/>
  <c r="C73" i="1"/>
  <c r="D73" i="1"/>
  <c r="E73" i="1"/>
  <c r="F73" i="1"/>
  <c r="G73" i="1"/>
  <c r="A73" i="1" s="1"/>
  <c r="B74" i="1"/>
  <c r="C74" i="1"/>
  <c r="D74" i="1"/>
  <c r="E74" i="1"/>
  <c r="F74" i="1"/>
  <c r="G74" i="1"/>
  <c r="A74" i="1" s="1"/>
  <c r="B75" i="1"/>
  <c r="C75" i="1"/>
  <c r="D75" i="1"/>
  <c r="E75" i="1"/>
  <c r="F75" i="1"/>
  <c r="G75" i="1"/>
  <c r="A75" i="1" s="1"/>
  <c r="B76" i="1"/>
  <c r="C76" i="1"/>
  <c r="D76" i="1"/>
  <c r="E76" i="1"/>
  <c r="F76" i="1"/>
  <c r="G76" i="1"/>
  <c r="A76" i="1" s="1"/>
  <c r="B77" i="1"/>
  <c r="C77" i="1"/>
  <c r="D77" i="1"/>
  <c r="E77" i="1"/>
  <c r="F77" i="1"/>
  <c r="G77" i="1"/>
  <c r="A77" i="1" s="1"/>
  <c r="B78" i="1"/>
  <c r="C78" i="1"/>
  <c r="D78" i="1"/>
  <c r="E78" i="1"/>
  <c r="F78" i="1"/>
  <c r="G78" i="1"/>
  <c r="A78" i="1" s="1"/>
  <c r="B79" i="1"/>
  <c r="C79" i="1"/>
  <c r="D79" i="1"/>
  <c r="E79" i="1"/>
  <c r="F79" i="1"/>
  <c r="G79" i="1"/>
  <c r="A79" i="1" s="1"/>
  <c r="B80" i="1"/>
  <c r="C80" i="1"/>
  <c r="D80" i="1"/>
  <c r="E80" i="1"/>
  <c r="F80" i="1"/>
  <c r="G80" i="1"/>
  <c r="A80" i="1" s="1"/>
  <c r="B81" i="1"/>
  <c r="C81" i="1"/>
  <c r="D81" i="1"/>
  <c r="E81" i="1"/>
  <c r="F81" i="1"/>
  <c r="G81" i="1"/>
  <c r="A81" i="1" s="1"/>
  <c r="B82" i="1"/>
  <c r="C82" i="1"/>
  <c r="D82" i="1"/>
  <c r="E82" i="1"/>
  <c r="F82" i="1"/>
  <c r="G82" i="1"/>
  <c r="A82" i="1" s="1"/>
  <c r="B83" i="1"/>
  <c r="C83" i="1"/>
  <c r="D83" i="1"/>
  <c r="E83" i="1"/>
  <c r="F83" i="1"/>
  <c r="G83" i="1"/>
  <c r="A83" i="1" s="1"/>
  <c r="B84" i="1"/>
  <c r="C84" i="1"/>
  <c r="D84" i="1"/>
  <c r="E84" i="1"/>
  <c r="F84" i="1"/>
  <c r="G84" i="1"/>
  <c r="A84" i="1" s="1"/>
  <c r="B85" i="1"/>
  <c r="C85" i="1"/>
  <c r="D85" i="1"/>
  <c r="E85" i="1"/>
  <c r="F85" i="1"/>
  <c r="G85" i="1"/>
  <c r="A85" i="1" s="1"/>
  <c r="B86" i="1"/>
  <c r="C86" i="1"/>
  <c r="D86" i="1"/>
  <c r="E86" i="1"/>
  <c r="F86" i="1"/>
  <c r="G86" i="1"/>
  <c r="A86" i="1" s="1"/>
  <c r="B87" i="1"/>
  <c r="C87" i="1"/>
  <c r="D87" i="1"/>
  <c r="E87" i="1"/>
  <c r="F87" i="1"/>
  <c r="G87" i="1"/>
  <c r="A87" i="1" s="1"/>
  <c r="B88" i="1"/>
  <c r="C88" i="1"/>
  <c r="D88" i="1"/>
  <c r="E88" i="1"/>
  <c r="F88" i="1"/>
  <c r="G88" i="1"/>
  <c r="A88" i="1" s="1"/>
  <c r="B89" i="1"/>
  <c r="C89" i="1"/>
  <c r="D89" i="1"/>
  <c r="E89" i="1"/>
  <c r="F89" i="1"/>
  <c r="G89" i="1"/>
  <c r="A89" i="1" s="1"/>
  <c r="B90" i="1"/>
  <c r="C90" i="1"/>
  <c r="D90" i="1"/>
  <c r="E90" i="1"/>
  <c r="F90" i="1"/>
  <c r="G90" i="1"/>
  <c r="A90" i="1" s="1"/>
  <c r="B91" i="1"/>
  <c r="C91" i="1"/>
  <c r="D91" i="1"/>
  <c r="E91" i="1"/>
  <c r="F91" i="1"/>
  <c r="G91" i="1"/>
  <c r="A91" i="1" s="1"/>
  <c r="B92" i="1"/>
  <c r="C92" i="1"/>
  <c r="D92" i="1"/>
  <c r="E92" i="1"/>
  <c r="F92" i="1"/>
  <c r="G92" i="1"/>
  <c r="A92" i="1" s="1"/>
  <c r="B93" i="1"/>
  <c r="C93" i="1"/>
  <c r="D93" i="1"/>
  <c r="E93" i="1"/>
  <c r="F93" i="1"/>
  <c r="G93" i="1"/>
  <c r="A93" i="1" s="1"/>
  <c r="B94" i="1"/>
  <c r="C94" i="1"/>
  <c r="D94" i="1"/>
  <c r="E94" i="1"/>
  <c r="F94" i="1"/>
  <c r="G94" i="1"/>
  <c r="A94" i="1" s="1"/>
  <c r="B95" i="1"/>
  <c r="C95" i="1"/>
  <c r="D95" i="1"/>
  <c r="E95" i="1"/>
  <c r="F95" i="1"/>
  <c r="G95" i="1"/>
  <c r="A95" i="1" s="1"/>
  <c r="B96" i="1"/>
  <c r="C96" i="1"/>
  <c r="D96" i="1"/>
  <c r="E96" i="1"/>
  <c r="F96" i="1"/>
  <c r="G96" i="1"/>
  <c r="A96" i="1" s="1"/>
  <c r="B97" i="1"/>
  <c r="C97" i="1"/>
  <c r="D97" i="1"/>
  <c r="E97" i="1"/>
  <c r="F97" i="1"/>
  <c r="G97" i="1"/>
  <c r="A97" i="1" s="1"/>
  <c r="B98" i="1"/>
  <c r="C98" i="1"/>
  <c r="D98" i="1"/>
  <c r="E98" i="1"/>
  <c r="F98" i="1"/>
  <c r="G98" i="1"/>
  <c r="A98" i="1" s="1"/>
  <c r="B99" i="1"/>
  <c r="C99" i="1"/>
  <c r="D99" i="1"/>
  <c r="E99" i="1"/>
  <c r="F99" i="1"/>
  <c r="G99" i="1"/>
  <c r="A99" i="1" s="1"/>
  <c r="B100" i="1"/>
  <c r="C100" i="1"/>
  <c r="D100" i="1"/>
  <c r="E100" i="1"/>
  <c r="F100" i="1"/>
  <c r="G100" i="1"/>
  <c r="A100" i="1" s="1"/>
  <c r="B101" i="1"/>
  <c r="C101" i="1"/>
  <c r="D101" i="1"/>
  <c r="E101" i="1"/>
  <c r="F101" i="1"/>
  <c r="G101" i="1"/>
  <c r="A101" i="1" s="1"/>
  <c r="B102" i="1"/>
  <c r="C102" i="1"/>
  <c r="D102" i="1"/>
  <c r="E102" i="1"/>
  <c r="F102" i="1"/>
  <c r="G102" i="1"/>
  <c r="A102" i="1" s="1"/>
  <c r="B103" i="1"/>
  <c r="C103" i="1"/>
  <c r="D103" i="1"/>
  <c r="E103" i="1"/>
  <c r="F103" i="1"/>
  <c r="G103" i="1"/>
  <c r="A103" i="1" s="1"/>
  <c r="B104" i="1"/>
  <c r="C104" i="1"/>
  <c r="D104" i="1"/>
  <c r="E104" i="1"/>
  <c r="F104" i="1"/>
  <c r="G104" i="1"/>
  <c r="A104" i="1" s="1"/>
  <c r="B105" i="1"/>
  <c r="C105" i="1"/>
  <c r="D105" i="1"/>
  <c r="E105" i="1"/>
  <c r="F105" i="1"/>
  <c r="G105" i="1"/>
  <c r="A105" i="1" s="1"/>
  <c r="B106" i="1"/>
  <c r="C106" i="1"/>
  <c r="D106" i="1"/>
  <c r="E106" i="1"/>
  <c r="F106" i="1"/>
  <c r="G106" i="1"/>
  <c r="A106" i="1" s="1"/>
  <c r="B107" i="1"/>
  <c r="C107" i="1"/>
  <c r="D107" i="1"/>
  <c r="E107" i="1"/>
  <c r="F107" i="1"/>
  <c r="G107" i="1"/>
  <c r="A107" i="1" s="1"/>
  <c r="B108" i="1"/>
  <c r="C108" i="1"/>
  <c r="D108" i="1"/>
  <c r="E108" i="1"/>
  <c r="F108" i="1"/>
  <c r="G108" i="1"/>
  <c r="A108" i="1" s="1"/>
  <c r="B109" i="1"/>
  <c r="C109" i="1"/>
  <c r="D109" i="1"/>
  <c r="E109" i="1"/>
  <c r="F109" i="1"/>
  <c r="G109" i="1"/>
  <c r="A109" i="1" s="1"/>
  <c r="B110" i="1"/>
  <c r="C110" i="1"/>
  <c r="D110" i="1"/>
  <c r="E110" i="1"/>
  <c r="F110" i="1"/>
  <c r="G110" i="1"/>
  <c r="A110" i="1" s="1"/>
  <c r="B111" i="1"/>
  <c r="C111" i="1"/>
  <c r="D111" i="1"/>
  <c r="E111" i="1"/>
  <c r="F111" i="1"/>
  <c r="G111" i="1"/>
  <c r="A111" i="1" s="1"/>
  <c r="B112" i="1"/>
  <c r="C112" i="1"/>
  <c r="D112" i="1"/>
  <c r="E112" i="1"/>
  <c r="F112" i="1"/>
  <c r="G112" i="1"/>
  <c r="A112" i="1" s="1"/>
  <c r="B113" i="1"/>
  <c r="C113" i="1"/>
  <c r="D113" i="1"/>
  <c r="E113" i="1"/>
  <c r="F113" i="1"/>
  <c r="G113" i="1"/>
  <c r="A113" i="1" s="1"/>
  <c r="B114" i="1"/>
  <c r="C114" i="1"/>
  <c r="D114" i="1"/>
  <c r="E114" i="1"/>
  <c r="F114" i="1"/>
  <c r="G114" i="1"/>
  <c r="A114" i="1" s="1"/>
  <c r="B115" i="1"/>
  <c r="C115" i="1"/>
  <c r="D115" i="1"/>
  <c r="E115" i="1"/>
  <c r="F115" i="1"/>
  <c r="G115" i="1"/>
  <c r="A115" i="1" s="1"/>
  <c r="B116" i="1"/>
  <c r="C116" i="1"/>
  <c r="D116" i="1"/>
  <c r="E116" i="1"/>
  <c r="F116" i="1"/>
  <c r="G116" i="1"/>
  <c r="A116" i="1" s="1"/>
  <c r="B117" i="1"/>
  <c r="C117" i="1"/>
  <c r="D117" i="1"/>
  <c r="E117" i="1"/>
  <c r="F117" i="1"/>
  <c r="G117" i="1"/>
  <c r="A117" i="1" s="1"/>
  <c r="B118" i="1"/>
  <c r="C118" i="1"/>
  <c r="D118" i="1"/>
  <c r="E118" i="1"/>
  <c r="F118" i="1"/>
  <c r="G118" i="1"/>
  <c r="A118" i="1" s="1"/>
  <c r="B119" i="1"/>
  <c r="C119" i="1"/>
  <c r="D119" i="1"/>
  <c r="E119" i="1"/>
  <c r="F119" i="1"/>
  <c r="G119" i="1"/>
  <c r="A119" i="1" s="1"/>
  <c r="B120" i="1"/>
  <c r="C120" i="1"/>
  <c r="D120" i="1"/>
  <c r="E120" i="1"/>
  <c r="F120" i="1"/>
  <c r="G120" i="1"/>
  <c r="A120" i="1" s="1"/>
  <c r="B121" i="1"/>
  <c r="C121" i="1"/>
  <c r="D121" i="1"/>
  <c r="E121" i="1"/>
  <c r="F121" i="1"/>
  <c r="G121" i="1"/>
  <c r="A121" i="1" s="1"/>
  <c r="B122" i="1"/>
  <c r="C122" i="1"/>
  <c r="D122" i="1"/>
  <c r="E122" i="1"/>
  <c r="F122" i="1"/>
  <c r="G122" i="1"/>
  <c r="A122" i="1" s="1"/>
  <c r="B123" i="1"/>
  <c r="C123" i="1"/>
  <c r="D123" i="1"/>
  <c r="E123" i="1"/>
  <c r="F123" i="1"/>
  <c r="G123" i="1"/>
  <c r="A123" i="1" s="1"/>
  <c r="B124" i="1"/>
  <c r="C124" i="1"/>
  <c r="D124" i="1"/>
  <c r="E124" i="1"/>
  <c r="F124" i="1"/>
  <c r="G124" i="1"/>
  <c r="A124" i="1" s="1"/>
  <c r="B125" i="1"/>
  <c r="C125" i="1"/>
  <c r="D125" i="1"/>
  <c r="E125" i="1"/>
  <c r="F125" i="1"/>
  <c r="G125" i="1"/>
  <c r="A125" i="1" s="1"/>
  <c r="B126" i="1"/>
  <c r="C126" i="1"/>
  <c r="D126" i="1"/>
  <c r="E126" i="1"/>
  <c r="F126" i="1"/>
  <c r="G126" i="1"/>
  <c r="A126" i="1" s="1"/>
  <c r="B127" i="1"/>
  <c r="C127" i="1"/>
  <c r="D127" i="1"/>
  <c r="E127" i="1"/>
  <c r="F127" i="1"/>
  <c r="G127" i="1"/>
  <c r="A127" i="1" s="1"/>
  <c r="B128" i="1"/>
  <c r="C128" i="1"/>
  <c r="D128" i="1"/>
  <c r="E128" i="1"/>
  <c r="F128" i="1"/>
  <c r="G128" i="1"/>
  <c r="A128" i="1" s="1"/>
  <c r="B129" i="1"/>
  <c r="C129" i="1"/>
  <c r="D129" i="1"/>
  <c r="E129" i="1"/>
  <c r="F129" i="1"/>
  <c r="G129" i="1"/>
  <c r="A129" i="1" s="1"/>
  <c r="B130" i="1"/>
  <c r="C130" i="1"/>
  <c r="D130" i="1"/>
  <c r="E130" i="1"/>
  <c r="F130" i="1"/>
  <c r="G130" i="1"/>
  <c r="A130" i="1" s="1"/>
  <c r="B131" i="1"/>
  <c r="C131" i="1"/>
  <c r="D131" i="1"/>
  <c r="E131" i="1"/>
  <c r="F131" i="1"/>
  <c r="G131" i="1"/>
  <c r="A131" i="1" s="1"/>
  <c r="B132" i="1"/>
  <c r="C132" i="1"/>
  <c r="D132" i="1"/>
  <c r="E132" i="1"/>
  <c r="F132" i="1"/>
  <c r="G132" i="1"/>
  <c r="A132" i="1" s="1"/>
  <c r="B133" i="1"/>
  <c r="C133" i="1"/>
  <c r="D133" i="1"/>
  <c r="E133" i="1"/>
  <c r="F133" i="1"/>
  <c r="G133" i="1"/>
  <c r="A133" i="1" s="1"/>
  <c r="B134" i="1"/>
  <c r="C134" i="1"/>
  <c r="D134" i="1"/>
  <c r="E134" i="1"/>
  <c r="F134" i="1"/>
  <c r="G134" i="1"/>
  <c r="A134" i="1" s="1"/>
  <c r="B135" i="1"/>
  <c r="C135" i="1"/>
  <c r="D135" i="1"/>
  <c r="E135" i="1"/>
  <c r="F135" i="1"/>
  <c r="G135" i="1"/>
  <c r="A135" i="1" s="1"/>
  <c r="B136" i="1"/>
  <c r="C136" i="1"/>
  <c r="D136" i="1"/>
  <c r="E136" i="1"/>
  <c r="F136" i="1"/>
  <c r="G136" i="1"/>
  <c r="A136" i="1" s="1"/>
  <c r="B137" i="1"/>
  <c r="C137" i="1"/>
  <c r="D137" i="1"/>
  <c r="E137" i="1"/>
  <c r="F137" i="1"/>
  <c r="G137" i="1"/>
  <c r="A137" i="1" s="1"/>
  <c r="B138" i="1"/>
  <c r="C138" i="1"/>
  <c r="D138" i="1"/>
  <c r="E138" i="1"/>
  <c r="F138" i="1"/>
  <c r="G138" i="1"/>
  <c r="A138" i="1" s="1"/>
  <c r="B139" i="1"/>
  <c r="C139" i="1"/>
  <c r="D139" i="1"/>
  <c r="E139" i="1"/>
  <c r="F139" i="1"/>
  <c r="G139" i="1"/>
  <c r="A139" i="1" s="1"/>
  <c r="B140" i="1"/>
  <c r="C140" i="1"/>
  <c r="D140" i="1"/>
  <c r="E140" i="1"/>
  <c r="F140" i="1"/>
  <c r="G140" i="1"/>
  <c r="A140" i="1" s="1"/>
  <c r="B141" i="1"/>
  <c r="C141" i="1"/>
  <c r="D141" i="1"/>
  <c r="E141" i="1"/>
  <c r="F141" i="1"/>
  <c r="G141" i="1"/>
  <c r="A141" i="1" s="1"/>
  <c r="B142" i="1"/>
  <c r="C142" i="1"/>
  <c r="D142" i="1"/>
  <c r="E142" i="1"/>
  <c r="F142" i="1"/>
  <c r="G142" i="1"/>
  <c r="A142" i="1" s="1"/>
  <c r="B143" i="1"/>
  <c r="C143" i="1"/>
  <c r="D143" i="1"/>
  <c r="E143" i="1"/>
  <c r="F143" i="1"/>
  <c r="G143" i="1"/>
  <c r="A143" i="1" s="1"/>
  <c r="B144" i="1"/>
  <c r="C144" i="1"/>
  <c r="D144" i="1"/>
  <c r="E144" i="1"/>
  <c r="F144" i="1"/>
  <c r="G144" i="1"/>
  <c r="A144" i="1" s="1"/>
  <c r="B145" i="1"/>
  <c r="C145" i="1"/>
  <c r="D145" i="1"/>
  <c r="E145" i="1"/>
  <c r="F145" i="1"/>
  <c r="G145" i="1"/>
  <c r="A145" i="1" s="1"/>
  <c r="B146" i="1"/>
  <c r="C146" i="1"/>
  <c r="D146" i="1"/>
  <c r="E146" i="1"/>
  <c r="F146" i="1"/>
  <c r="G146" i="1"/>
  <c r="A146" i="1" s="1"/>
  <c r="B147" i="1"/>
  <c r="C147" i="1"/>
  <c r="D147" i="1"/>
  <c r="E147" i="1"/>
  <c r="F147" i="1"/>
  <c r="G147" i="1"/>
  <c r="A147" i="1" s="1"/>
  <c r="B148" i="1"/>
  <c r="C148" i="1"/>
  <c r="D148" i="1"/>
  <c r="E148" i="1"/>
  <c r="F148" i="1"/>
  <c r="G148" i="1"/>
  <c r="A148" i="1" s="1"/>
  <c r="B149" i="1"/>
  <c r="C149" i="1"/>
  <c r="D149" i="1"/>
  <c r="E149" i="1"/>
  <c r="F149" i="1"/>
  <c r="G149" i="1"/>
  <c r="A149" i="1" s="1"/>
  <c r="B150" i="1"/>
  <c r="C150" i="1"/>
  <c r="D150" i="1"/>
  <c r="E150" i="1"/>
  <c r="F150" i="1"/>
  <c r="G150" i="1"/>
  <c r="A150" i="1" s="1"/>
  <c r="B151" i="1"/>
  <c r="C151" i="1"/>
  <c r="D151" i="1"/>
  <c r="E151" i="1"/>
  <c r="F151" i="1"/>
  <c r="G151" i="1"/>
  <c r="A151" i="1" s="1"/>
  <c r="B152" i="1"/>
  <c r="C152" i="1"/>
  <c r="D152" i="1"/>
  <c r="E152" i="1"/>
  <c r="F152" i="1"/>
  <c r="G152" i="1"/>
  <c r="A152" i="1" s="1"/>
  <c r="B153" i="1"/>
  <c r="C153" i="1"/>
  <c r="D153" i="1"/>
  <c r="E153" i="1"/>
  <c r="F153" i="1"/>
  <c r="G153" i="1"/>
  <c r="A153" i="1" s="1"/>
  <c r="B154" i="1"/>
  <c r="C154" i="1"/>
  <c r="D154" i="1"/>
  <c r="E154" i="1"/>
  <c r="F154" i="1"/>
  <c r="G154" i="1"/>
  <c r="A154" i="1" s="1"/>
  <c r="B155" i="1"/>
  <c r="C155" i="1"/>
  <c r="D155" i="1"/>
  <c r="E155" i="1"/>
  <c r="F155" i="1"/>
  <c r="G155" i="1"/>
  <c r="A155" i="1" s="1"/>
  <c r="B156" i="1"/>
  <c r="C156" i="1"/>
  <c r="D156" i="1"/>
  <c r="E156" i="1"/>
  <c r="F156" i="1"/>
  <c r="G156" i="1"/>
  <c r="A156" i="1" s="1"/>
  <c r="B157" i="1"/>
  <c r="C157" i="1"/>
  <c r="D157" i="1"/>
  <c r="E157" i="1"/>
  <c r="F157" i="1"/>
  <c r="G157" i="1"/>
  <c r="A157" i="1" s="1"/>
  <c r="B158" i="1"/>
  <c r="C158" i="1"/>
  <c r="D158" i="1"/>
  <c r="E158" i="1"/>
  <c r="F158" i="1"/>
  <c r="G158" i="1"/>
  <c r="A158" i="1" s="1"/>
  <c r="B159" i="1"/>
  <c r="C159" i="1"/>
  <c r="D159" i="1"/>
  <c r="E159" i="1"/>
  <c r="F159" i="1"/>
  <c r="G159" i="1"/>
  <c r="A159" i="1" s="1"/>
  <c r="B160" i="1"/>
  <c r="C160" i="1"/>
  <c r="D160" i="1"/>
  <c r="E160" i="1"/>
  <c r="F160" i="1"/>
  <c r="G160" i="1"/>
  <c r="A160" i="1" s="1"/>
  <c r="B161" i="1"/>
  <c r="C161" i="1"/>
  <c r="D161" i="1"/>
  <c r="E161" i="1"/>
  <c r="F161" i="1"/>
  <c r="G161" i="1"/>
  <c r="A161" i="1" s="1"/>
  <c r="B162" i="1"/>
  <c r="C162" i="1"/>
  <c r="D162" i="1"/>
  <c r="E162" i="1"/>
  <c r="F162" i="1"/>
  <c r="G162" i="1"/>
  <c r="A162" i="1" s="1"/>
  <c r="B163" i="1"/>
  <c r="C163" i="1"/>
  <c r="D163" i="1"/>
  <c r="E163" i="1"/>
  <c r="F163" i="1"/>
  <c r="G163" i="1"/>
  <c r="A163" i="1" s="1"/>
  <c r="B164" i="1"/>
  <c r="C164" i="1"/>
  <c r="D164" i="1"/>
  <c r="E164" i="1"/>
  <c r="F164" i="1"/>
  <c r="G164" i="1"/>
  <c r="A164" i="1" s="1"/>
  <c r="B165" i="1"/>
  <c r="C165" i="1"/>
  <c r="D165" i="1"/>
  <c r="E165" i="1"/>
  <c r="F165" i="1"/>
  <c r="G165" i="1"/>
  <c r="A165" i="1" s="1"/>
  <c r="B166" i="1"/>
  <c r="C166" i="1"/>
  <c r="D166" i="1"/>
  <c r="E166" i="1"/>
  <c r="F166" i="1"/>
  <c r="G166" i="1"/>
  <c r="A166" i="1" s="1"/>
  <c r="B167" i="1"/>
  <c r="C167" i="1"/>
  <c r="D167" i="1"/>
  <c r="E167" i="1"/>
  <c r="F167" i="1"/>
  <c r="G167" i="1"/>
  <c r="A167" i="1" s="1"/>
  <c r="B168" i="1"/>
  <c r="C168" i="1"/>
  <c r="D168" i="1"/>
  <c r="E168" i="1"/>
  <c r="F168" i="1"/>
  <c r="G168" i="1"/>
  <c r="A168" i="1" s="1"/>
  <c r="B169" i="1"/>
  <c r="C169" i="1"/>
  <c r="D169" i="1"/>
  <c r="E169" i="1"/>
  <c r="F169" i="1"/>
  <c r="G169" i="1"/>
  <c r="A169" i="1" s="1"/>
  <c r="B170" i="1"/>
  <c r="C170" i="1"/>
  <c r="D170" i="1"/>
  <c r="E170" i="1"/>
  <c r="F170" i="1"/>
  <c r="G170" i="1"/>
  <c r="A170" i="1" s="1"/>
  <c r="B171" i="1"/>
  <c r="C171" i="1"/>
  <c r="D171" i="1"/>
  <c r="E171" i="1"/>
  <c r="F171" i="1"/>
  <c r="G171" i="1"/>
  <c r="A171" i="1" s="1"/>
  <c r="B172" i="1"/>
  <c r="C172" i="1"/>
  <c r="D172" i="1"/>
  <c r="E172" i="1"/>
  <c r="F172" i="1"/>
  <c r="G172" i="1"/>
  <c r="A172" i="1" s="1"/>
  <c r="B173" i="1"/>
  <c r="C173" i="1"/>
  <c r="D173" i="1"/>
  <c r="E173" i="1"/>
  <c r="F173" i="1"/>
  <c r="G173" i="1"/>
  <c r="A173" i="1" s="1"/>
  <c r="B174" i="1"/>
  <c r="C174" i="1"/>
  <c r="D174" i="1"/>
  <c r="E174" i="1"/>
  <c r="F174" i="1"/>
  <c r="G174" i="1"/>
  <c r="A174" i="1" s="1"/>
  <c r="B175" i="1"/>
  <c r="C175" i="1"/>
  <c r="D175" i="1"/>
  <c r="E175" i="1"/>
  <c r="F175" i="1"/>
  <c r="G175" i="1"/>
  <c r="A175" i="1" s="1"/>
  <c r="B176" i="1"/>
  <c r="C176" i="1"/>
  <c r="D176" i="1"/>
  <c r="E176" i="1"/>
  <c r="F176" i="1"/>
  <c r="G176" i="1"/>
  <c r="A176" i="1" s="1"/>
  <c r="B177" i="1"/>
  <c r="C177" i="1"/>
  <c r="D177" i="1"/>
  <c r="E177" i="1"/>
  <c r="F177" i="1"/>
  <c r="G177" i="1"/>
  <c r="A177" i="1" s="1"/>
  <c r="B178" i="1"/>
  <c r="C178" i="1"/>
  <c r="D178" i="1"/>
  <c r="E178" i="1"/>
  <c r="F178" i="1"/>
  <c r="G178" i="1"/>
  <c r="A178" i="1" s="1"/>
  <c r="B179" i="1"/>
  <c r="C179" i="1"/>
  <c r="D179" i="1"/>
  <c r="E179" i="1"/>
  <c r="F179" i="1"/>
  <c r="G179" i="1"/>
  <c r="A179" i="1" s="1"/>
  <c r="B180" i="1"/>
  <c r="C180" i="1"/>
  <c r="D180" i="1"/>
  <c r="E180" i="1"/>
  <c r="F180" i="1"/>
  <c r="G180" i="1"/>
  <c r="A180" i="1" s="1"/>
  <c r="B181" i="1"/>
  <c r="C181" i="1"/>
  <c r="D181" i="1"/>
  <c r="E181" i="1"/>
  <c r="F181" i="1"/>
  <c r="G181" i="1"/>
  <c r="A181" i="1" s="1"/>
  <c r="B182" i="1"/>
  <c r="C182" i="1"/>
  <c r="D182" i="1"/>
  <c r="E182" i="1"/>
  <c r="F182" i="1"/>
  <c r="G182" i="1"/>
  <c r="A182" i="1" s="1"/>
  <c r="B183" i="1"/>
  <c r="C183" i="1"/>
  <c r="D183" i="1"/>
  <c r="E183" i="1"/>
  <c r="F183" i="1"/>
  <c r="G183" i="1"/>
  <c r="A183" i="1" s="1"/>
  <c r="B184" i="1"/>
  <c r="C184" i="1"/>
  <c r="D184" i="1"/>
  <c r="E184" i="1"/>
  <c r="F184" i="1"/>
  <c r="G184" i="1"/>
  <c r="A184" i="1" s="1"/>
  <c r="B185" i="1"/>
  <c r="C185" i="1"/>
  <c r="D185" i="1"/>
  <c r="E185" i="1"/>
  <c r="F185" i="1"/>
  <c r="G185" i="1"/>
  <c r="A185" i="1" s="1"/>
  <c r="B186" i="1"/>
  <c r="C186" i="1"/>
  <c r="D186" i="1"/>
  <c r="E186" i="1"/>
  <c r="F186" i="1"/>
  <c r="G186" i="1"/>
  <c r="A186" i="1" s="1"/>
  <c r="B187" i="1"/>
  <c r="C187" i="1"/>
  <c r="D187" i="1"/>
  <c r="E187" i="1"/>
  <c r="F187" i="1"/>
  <c r="G187" i="1"/>
  <c r="A187" i="1" s="1"/>
  <c r="B188" i="1"/>
  <c r="C188" i="1"/>
  <c r="D188" i="1"/>
  <c r="E188" i="1"/>
  <c r="F188" i="1"/>
  <c r="G188" i="1"/>
  <c r="A188" i="1" s="1"/>
  <c r="B189" i="1"/>
  <c r="C189" i="1"/>
  <c r="D189" i="1"/>
  <c r="E189" i="1"/>
  <c r="F189" i="1"/>
  <c r="G189" i="1"/>
  <c r="A189" i="1" s="1"/>
  <c r="B190" i="1"/>
  <c r="C190" i="1"/>
  <c r="D190" i="1"/>
  <c r="E190" i="1"/>
  <c r="F190" i="1"/>
  <c r="G190" i="1"/>
  <c r="A190" i="1" s="1"/>
  <c r="B191" i="1"/>
  <c r="C191" i="1"/>
  <c r="D191" i="1"/>
  <c r="E191" i="1"/>
  <c r="F191" i="1"/>
  <c r="G191" i="1"/>
  <c r="A191" i="1" s="1"/>
  <c r="B192" i="1"/>
  <c r="C192" i="1"/>
  <c r="D192" i="1"/>
  <c r="E192" i="1"/>
  <c r="F192" i="1"/>
  <c r="G192" i="1"/>
  <c r="A192" i="1" s="1"/>
  <c r="B193" i="1"/>
  <c r="C193" i="1"/>
  <c r="D193" i="1"/>
  <c r="E193" i="1"/>
  <c r="F193" i="1"/>
  <c r="G193" i="1"/>
  <c r="A193" i="1" s="1"/>
  <c r="B194" i="1"/>
  <c r="C194" i="1"/>
  <c r="D194" i="1"/>
  <c r="E194" i="1"/>
  <c r="F194" i="1"/>
  <c r="G194" i="1"/>
  <c r="A194" i="1" s="1"/>
  <c r="B195" i="1"/>
  <c r="C195" i="1"/>
  <c r="D195" i="1"/>
  <c r="E195" i="1"/>
  <c r="F195" i="1"/>
  <c r="G195" i="1"/>
  <c r="A195" i="1" s="1"/>
  <c r="B196" i="1"/>
  <c r="C196" i="1"/>
  <c r="D196" i="1"/>
  <c r="E196" i="1"/>
  <c r="F196" i="1"/>
  <c r="G196" i="1"/>
  <c r="A196" i="1" s="1"/>
  <c r="B197" i="1"/>
  <c r="C197" i="1"/>
  <c r="D197" i="1"/>
  <c r="E197" i="1"/>
  <c r="F197" i="1"/>
  <c r="G197" i="1"/>
  <c r="A197" i="1" s="1"/>
  <c r="B198" i="1"/>
  <c r="C198" i="1"/>
  <c r="D198" i="1"/>
  <c r="E198" i="1"/>
  <c r="F198" i="1"/>
  <c r="G198" i="1"/>
  <c r="A198" i="1" s="1"/>
  <c r="B199" i="1"/>
  <c r="C199" i="1"/>
  <c r="D199" i="1"/>
  <c r="E199" i="1"/>
  <c r="F199" i="1"/>
  <c r="G199" i="1"/>
  <c r="A199" i="1" s="1"/>
  <c r="B200" i="1"/>
  <c r="C200" i="1"/>
  <c r="D200" i="1"/>
  <c r="E200" i="1"/>
  <c r="F200" i="1"/>
  <c r="G200" i="1"/>
  <c r="A200" i="1" s="1"/>
  <c r="B201" i="1"/>
  <c r="C201" i="1"/>
  <c r="D201" i="1"/>
  <c r="E201" i="1"/>
  <c r="F201" i="1"/>
  <c r="G201" i="1"/>
  <c r="A201" i="1" s="1"/>
  <c r="B202" i="1"/>
  <c r="C202" i="1"/>
  <c r="D202" i="1"/>
  <c r="E202" i="1"/>
  <c r="F202" i="1"/>
  <c r="G202" i="1"/>
  <c r="A202" i="1" s="1"/>
  <c r="B203" i="1"/>
  <c r="C203" i="1"/>
  <c r="D203" i="1"/>
  <c r="E203" i="1"/>
  <c r="F203" i="1"/>
  <c r="G203" i="1"/>
  <c r="A203" i="1" s="1"/>
  <c r="B204" i="1"/>
  <c r="C204" i="1"/>
  <c r="D204" i="1"/>
  <c r="E204" i="1"/>
  <c r="F204" i="1"/>
  <c r="G204" i="1"/>
  <c r="A204" i="1" s="1"/>
  <c r="B205" i="1"/>
  <c r="C205" i="1"/>
  <c r="D205" i="1"/>
  <c r="E205" i="1"/>
  <c r="F205" i="1"/>
  <c r="G205" i="1"/>
  <c r="A205" i="1" s="1"/>
  <c r="B206" i="1"/>
  <c r="C206" i="1"/>
  <c r="D206" i="1"/>
  <c r="E206" i="1"/>
  <c r="F206" i="1"/>
  <c r="G206" i="1"/>
  <c r="A206" i="1" s="1"/>
  <c r="B207" i="1"/>
  <c r="C207" i="1"/>
  <c r="D207" i="1"/>
  <c r="E207" i="1"/>
  <c r="F207" i="1"/>
  <c r="G207" i="1"/>
  <c r="A207" i="1" s="1"/>
  <c r="B208" i="1"/>
  <c r="C208" i="1"/>
  <c r="D208" i="1"/>
  <c r="E208" i="1"/>
  <c r="F208" i="1"/>
  <c r="G208" i="1"/>
  <c r="A208" i="1" s="1"/>
  <c r="B209" i="1"/>
  <c r="C209" i="1"/>
  <c r="D209" i="1"/>
  <c r="E209" i="1"/>
  <c r="F209" i="1"/>
  <c r="G209" i="1"/>
  <c r="A209" i="1" s="1"/>
  <c r="B210" i="1"/>
  <c r="C210" i="1"/>
  <c r="D210" i="1"/>
  <c r="E210" i="1"/>
  <c r="F210" i="1"/>
  <c r="G210" i="1"/>
  <c r="A210" i="1" s="1"/>
  <c r="B211" i="1"/>
  <c r="C211" i="1"/>
  <c r="D211" i="1"/>
  <c r="E211" i="1"/>
  <c r="F211" i="1"/>
  <c r="G211" i="1"/>
  <c r="A211" i="1" s="1"/>
  <c r="B212" i="1"/>
  <c r="C212" i="1"/>
  <c r="D212" i="1"/>
  <c r="E212" i="1"/>
  <c r="F212" i="1"/>
  <c r="G212" i="1"/>
  <c r="A212" i="1" s="1"/>
  <c r="B213" i="1"/>
  <c r="C213" i="1"/>
  <c r="D213" i="1"/>
  <c r="E213" i="1"/>
  <c r="F213" i="1"/>
  <c r="G213" i="1"/>
  <c r="A213" i="1" s="1"/>
  <c r="B214" i="1"/>
  <c r="C214" i="1"/>
  <c r="D214" i="1"/>
  <c r="E214" i="1"/>
  <c r="F214" i="1"/>
  <c r="G214" i="1"/>
  <c r="A214" i="1" s="1"/>
  <c r="B215" i="1"/>
  <c r="C215" i="1"/>
  <c r="D215" i="1"/>
  <c r="E215" i="1"/>
  <c r="F215" i="1"/>
  <c r="G215" i="1"/>
  <c r="A215" i="1" s="1"/>
  <c r="B216" i="1"/>
  <c r="C216" i="1"/>
  <c r="D216" i="1"/>
  <c r="E216" i="1"/>
  <c r="F216" i="1"/>
  <c r="G216" i="1"/>
  <c r="A216" i="1" s="1"/>
  <c r="B217" i="1"/>
  <c r="C217" i="1"/>
  <c r="D217" i="1"/>
  <c r="E217" i="1"/>
  <c r="F217" i="1"/>
  <c r="G217" i="1"/>
  <c r="A217" i="1" s="1"/>
  <c r="B218" i="1"/>
  <c r="C218" i="1"/>
  <c r="D218" i="1"/>
  <c r="E218" i="1"/>
  <c r="F218" i="1"/>
  <c r="G218" i="1"/>
  <c r="A218" i="1" s="1"/>
  <c r="B219" i="1"/>
  <c r="C219" i="1"/>
  <c r="D219" i="1"/>
  <c r="E219" i="1"/>
  <c r="F219" i="1"/>
  <c r="G219" i="1"/>
  <c r="A219" i="1" s="1"/>
  <c r="B220" i="1"/>
  <c r="C220" i="1"/>
  <c r="D220" i="1"/>
  <c r="E220" i="1"/>
  <c r="F220" i="1"/>
  <c r="G220" i="1"/>
  <c r="A220" i="1" s="1"/>
  <c r="B221" i="1"/>
  <c r="C221" i="1"/>
  <c r="D221" i="1"/>
  <c r="E221" i="1"/>
  <c r="F221" i="1"/>
  <c r="G221" i="1"/>
  <c r="A221" i="1" s="1"/>
  <c r="B222" i="1"/>
  <c r="C222" i="1"/>
  <c r="D222" i="1"/>
  <c r="E222" i="1"/>
  <c r="F222" i="1"/>
  <c r="G222" i="1"/>
  <c r="A222" i="1" s="1"/>
  <c r="B223" i="1"/>
  <c r="C223" i="1"/>
  <c r="D223" i="1"/>
  <c r="E223" i="1"/>
  <c r="F223" i="1"/>
  <c r="G223" i="1"/>
  <c r="A223" i="1" s="1"/>
  <c r="B224" i="1"/>
  <c r="C224" i="1"/>
  <c r="D224" i="1"/>
  <c r="E224" i="1"/>
  <c r="F224" i="1"/>
  <c r="G224" i="1"/>
  <c r="A224" i="1" s="1"/>
  <c r="B225" i="1"/>
  <c r="C225" i="1"/>
  <c r="D225" i="1"/>
  <c r="E225" i="1"/>
  <c r="F225" i="1"/>
  <c r="G225" i="1"/>
  <c r="A225" i="1" s="1"/>
  <c r="B226" i="1"/>
  <c r="C226" i="1"/>
  <c r="D226" i="1"/>
  <c r="E226" i="1"/>
  <c r="F226" i="1"/>
  <c r="G226" i="1"/>
  <c r="A226" i="1" s="1"/>
  <c r="B227" i="1"/>
  <c r="C227" i="1"/>
  <c r="D227" i="1"/>
  <c r="E227" i="1"/>
  <c r="F227" i="1"/>
  <c r="G227" i="1"/>
  <c r="A227" i="1" s="1"/>
  <c r="B228" i="1"/>
  <c r="C228" i="1"/>
  <c r="D228" i="1"/>
  <c r="E228" i="1"/>
  <c r="F228" i="1"/>
  <c r="G228" i="1"/>
  <c r="A228" i="1" s="1"/>
  <c r="B229" i="1"/>
  <c r="C229" i="1"/>
  <c r="D229" i="1"/>
  <c r="E229" i="1"/>
  <c r="F229" i="1"/>
  <c r="G229" i="1"/>
  <c r="A229" i="1" s="1"/>
  <c r="B230" i="1"/>
  <c r="C230" i="1"/>
  <c r="D230" i="1"/>
  <c r="E230" i="1"/>
  <c r="F230" i="1"/>
  <c r="G230" i="1"/>
  <c r="A230" i="1" s="1"/>
  <c r="B231" i="1"/>
  <c r="C231" i="1"/>
  <c r="D231" i="1"/>
  <c r="E231" i="1"/>
  <c r="F231" i="1"/>
  <c r="G231" i="1"/>
  <c r="A231" i="1" s="1"/>
  <c r="B232" i="1"/>
  <c r="C232" i="1"/>
  <c r="D232" i="1"/>
  <c r="E232" i="1"/>
  <c r="F232" i="1"/>
  <c r="G232" i="1"/>
  <c r="A232" i="1" s="1"/>
  <c r="B233" i="1"/>
  <c r="C233" i="1"/>
  <c r="D233" i="1"/>
  <c r="E233" i="1"/>
  <c r="F233" i="1"/>
  <c r="G233" i="1"/>
  <c r="A233" i="1" s="1"/>
  <c r="B234" i="1"/>
  <c r="C234" i="1"/>
  <c r="D234" i="1"/>
  <c r="E234" i="1"/>
  <c r="F234" i="1"/>
  <c r="G234" i="1"/>
  <c r="A234" i="1" s="1"/>
  <c r="B235" i="1"/>
  <c r="C235" i="1"/>
  <c r="D235" i="1"/>
  <c r="E235" i="1"/>
  <c r="F235" i="1"/>
  <c r="G235" i="1"/>
  <c r="A235" i="1" s="1"/>
  <c r="B236" i="1"/>
  <c r="C236" i="1"/>
  <c r="D236" i="1"/>
  <c r="E236" i="1"/>
  <c r="F236" i="1"/>
  <c r="G236" i="1"/>
  <c r="A236" i="1" s="1"/>
  <c r="B237" i="1"/>
  <c r="C237" i="1"/>
  <c r="D237" i="1"/>
  <c r="E237" i="1"/>
  <c r="F237" i="1"/>
  <c r="G237" i="1"/>
  <c r="A237" i="1" s="1"/>
  <c r="B238" i="1"/>
  <c r="C238" i="1"/>
  <c r="D238" i="1"/>
  <c r="E238" i="1"/>
  <c r="F238" i="1"/>
  <c r="G238" i="1"/>
  <c r="A238" i="1" s="1"/>
  <c r="B239" i="1"/>
  <c r="C239" i="1"/>
  <c r="D239" i="1"/>
  <c r="E239" i="1"/>
  <c r="F239" i="1"/>
  <c r="G239" i="1"/>
  <c r="A239" i="1" s="1"/>
  <c r="B240" i="1"/>
  <c r="C240" i="1"/>
  <c r="D240" i="1"/>
  <c r="E240" i="1"/>
  <c r="F240" i="1"/>
  <c r="G240" i="1"/>
  <c r="A240" i="1" s="1"/>
  <c r="B241" i="1"/>
  <c r="C241" i="1"/>
  <c r="D241" i="1"/>
  <c r="E241" i="1"/>
  <c r="F241" i="1"/>
  <c r="G241" i="1"/>
  <c r="A241" i="1" s="1"/>
  <c r="B242" i="1"/>
  <c r="C242" i="1"/>
  <c r="D242" i="1"/>
  <c r="E242" i="1"/>
  <c r="F242" i="1"/>
  <c r="G242" i="1"/>
  <c r="A242" i="1" s="1"/>
  <c r="B243" i="1"/>
  <c r="C243" i="1"/>
  <c r="D243" i="1"/>
  <c r="E243" i="1"/>
  <c r="F243" i="1"/>
  <c r="G243" i="1"/>
  <c r="A243" i="1" s="1"/>
  <c r="B244" i="1"/>
  <c r="C244" i="1"/>
  <c r="D244" i="1"/>
  <c r="E244" i="1"/>
  <c r="F244" i="1"/>
  <c r="G244" i="1"/>
  <c r="A244" i="1" s="1"/>
  <c r="B245" i="1"/>
  <c r="C245" i="1"/>
  <c r="D245" i="1"/>
  <c r="E245" i="1"/>
  <c r="F245" i="1"/>
  <c r="G245" i="1"/>
  <c r="A245" i="1" s="1"/>
  <c r="B246" i="1"/>
  <c r="C246" i="1"/>
  <c r="D246" i="1"/>
  <c r="E246" i="1"/>
  <c r="F246" i="1"/>
  <c r="G246" i="1"/>
  <c r="A246" i="1" s="1"/>
  <c r="B247" i="1"/>
  <c r="C247" i="1"/>
  <c r="D247" i="1"/>
  <c r="E247" i="1"/>
  <c r="F247" i="1"/>
  <c r="G247" i="1"/>
  <c r="A247" i="1" s="1"/>
  <c r="B248" i="1"/>
  <c r="C248" i="1"/>
  <c r="D248" i="1"/>
  <c r="E248" i="1"/>
  <c r="F248" i="1"/>
  <c r="G248" i="1"/>
  <c r="A248" i="1" s="1"/>
  <c r="B249" i="1"/>
  <c r="C249" i="1"/>
  <c r="D249" i="1"/>
  <c r="E249" i="1"/>
  <c r="F249" i="1"/>
  <c r="G249" i="1"/>
  <c r="A249" i="1" s="1"/>
  <c r="B250" i="1"/>
  <c r="C250" i="1"/>
  <c r="D250" i="1"/>
  <c r="E250" i="1"/>
  <c r="F250" i="1"/>
  <c r="G250" i="1"/>
  <c r="A250" i="1" s="1"/>
  <c r="B251" i="1"/>
  <c r="C251" i="1"/>
  <c r="D251" i="1"/>
  <c r="E251" i="1"/>
  <c r="F251" i="1"/>
  <c r="G251" i="1"/>
  <c r="A251" i="1" s="1"/>
  <c r="B252" i="1"/>
  <c r="C252" i="1"/>
  <c r="D252" i="1"/>
  <c r="E252" i="1"/>
  <c r="F252" i="1"/>
  <c r="G252" i="1"/>
  <c r="A252" i="1" s="1"/>
  <c r="B253" i="1"/>
  <c r="C253" i="1"/>
  <c r="D253" i="1"/>
  <c r="E253" i="1"/>
  <c r="F253" i="1"/>
  <c r="G253" i="1"/>
  <c r="A253" i="1" s="1"/>
  <c r="B254" i="1"/>
  <c r="C254" i="1"/>
  <c r="D254" i="1"/>
  <c r="E254" i="1"/>
  <c r="F254" i="1"/>
  <c r="G254" i="1"/>
  <c r="A254" i="1" s="1"/>
  <c r="B255" i="1"/>
  <c r="C255" i="1"/>
  <c r="D255" i="1"/>
  <c r="E255" i="1"/>
  <c r="F255" i="1"/>
  <c r="G255" i="1"/>
  <c r="A255" i="1" s="1"/>
  <c r="B256" i="1"/>
  <c r="C256" i="1"/>
  <c r="D256" i="1"/>
  <c r="E256" i="1"/>
  <c r="F256" i="1"/>
  <c r="G256" i="1"/>
  <c r="A256" i="1" s="1"/>
  <c r="B257" i="1"/>
  <c r="C257" i="1"/>
  <c r="D257" i="1"/>
  <c r="E257" i="1"/>
  <c r="F257" i="1"/>
  <c r="G257" i="1"/>
  <c r="A257" i="1" s="1"/>
  <c r="B258" i="1"/>
  <c r="C258" i="1"/>
  <c r="D258" i="1"/>
  <c r="E258" i="1"/>
  <c r="F258" i="1"/>
  <c r="G258" i="1"/>
  <c r="A258" i="1" s="1"/>
  <c r="B259" i="1"/>
  <c r="C259" i="1"/>
  <c r="D259" i="1"/>
  <c r="E259" i="1"/>
  <c r="F259" i="1"/>
  <c r="G259" i="1"/>
  <c r="A259" i="1" s="1"/>
  <c r="B260" i="1"/>
  <c r="C260" i="1"/>
  <c r="D260" i="1"/>
  <c r="E260" i="1"/>
  <c r="F260" i="1"/>
  <c r="G260" i="1"/>
  <c r="A260" i="1" s="1"/>
  <c r="C3" i="1"/>
  <c r="D3" i="1"/>
  <c r="E3" i="1"/>
  <c r="F3" i="1"/>
  <c r="G3" i="1"/>
  <c r="B3" i="1"/>
  <c r="Z9" i="1" l="1"/>
  <c r="P9" i="1"/>
  <c r="Z9" i="9"/>
  <c r="P9" i="9"/>
  <c r="Z8" i="1"/>
  <c r="P8" i="1"/>
  <c r="Z8" i="9"/>
  <c r="P8" i="9"/>
  <c r="V28" i="1"/>
  <c r="L28" i="1"/>
  <c r="V28" i="9"/>
  <c r="L28" i="9"/>
  <c r="T28" i="1"/>
  <c r="W28" i="1" s="1"/>
  <c r="J28" i="1"/>
  <c r="M28" i="1" s="1"/>
  <c r="T28" i="9"/>
  <c r="W28" i="9" s="1"/>
  <c r="J28" i="9"/>
  <c r="M28" i="9" s="1"/>
  <c r="Z28" i="1"/>
  <c r="AA28" i="1" s="1"/>
  <c r="P28" i="1"/>
  <c r="Q28" i="1" s="1"/>
  <c r="Z28" i="9"/>
  <c r="AA28" i="9" s="1"/>
  <c r="P28" i="9"/>
  <c r="Q28" i="9" s="1"/>
  <c r="Z27" i="1"/>
  <c r="P27" i="1"/>
  <c r="Z27" i="9"/>
  <c r="P27" i="9"/>
  <c r="V27" i="1"/>
  <c r="AA27" i="1" s="1"/>
  <c r="L27" i="1"/>
  <c r="Q27" i="1" s="1"/>
  <c r="V27" i="9"/>
  <c r="AA27" i="9" s="1"/>
  <c r="L27" i="9"/>
  <c r="Q27" i="9" s="1"/>
  <c r="T27" i="1"/>
  <c r="W27" i="1" s="1"/>
  <c r="J27" i="1"/>
  <c r="M27" i="1" s="1"/>
  <c r="T27" i="9"/>
  <c r="W27" i="9" s="1"/>
  <c r="J27" i="9"/>
  <c r="M27" i="9" s="1"/>
  <c r="T21" i="1"/>
  <c r="J21" i="1"/>
  <c r="T21" i="9"/>
  <c r="J21" i="9"/>
  <c r="V21" i="1"/>
  <c r="W21" i="1" s="1"/>
  <c r="L21" i="1"/>
  <c r="M21" i="1" s="1"/>
  <c r="V21" i="9"/>
  <c r="W21" i="9" s="1"/>
  <c r="L21" i="9"/>
  <c r="M21" i="9" s="1"/>
  <c r="Z21" i="1"/>
  <c r="AA21" i="1" s="1"/>
  <c r="P21" i="1"/>
  <c r="Q21" i="1" s="1"/>
  <c r="Z21" i="9"/>
  <c r="AA21" i="9" s="1"/>
  <c r="P21" i="9"/>
  <c r="Q21" i="9" s="1"/>
  <c r="V16" i="1"/>
  <c r="L16" i="1"/>
  <c r="V16" i="9"/>
  <c r="L16" i="9"/>
  <c r="T16" i="1"/>
  <c r="W16" i="1" s="1"/>
  <c r="J16" i="1"/>
  <c r="M16" i="1" s="1"/>
  <c r="T16" i="9"/>
  <c r="W16" i="9" s="1"/>
  <c r="J16" i="9"/>
  <c r="M16" i="9" s="1"/>
  <c r="Z16" i="1"/>
  <c r="AA16" i="1" s="1"/>
  <c r="P16" i="1"/>
  <c r="Q16" i="1" s="1"/>
  <c r="Z16" i="9"/>
  <c r="AA16" i="9" s="1"/>
  <c r="P16" i="9"/>
  <c r="Q16" i="9" s="1"/>
  <c r="Z15" i="1"/>
  <c r="P15" i="1"/>
  <c r="Z15" i="9"/>
  <c r="P15" i="9"/>
  <c r="Z12" i="1"/>
  <c r="P12" i="1"/>
  <c r="Z12" i="9"/>
  <c r="P12" i="9"/>
  <c r="Z11" i="1"/>
  <c r="P11" i="1"/>
  <c r="Z11" i="9"/>
  <c r="P11" i="9"/>
  <c r="D12" i="10"/>
  <c r="B12" i="10"/>
  <c r="V15" i="1"/>
  <c r="AA15" i="1" s="1"/>
  <c r="L15" i="1"/>
  <c r="Q15" i="1" s="1"/>
  <c r="V15" i="9"/>
  <c r="AA15" i="9" s="1"/>
  <c r="L15" i="9"/>
  <c r="Q15" i="9" s="1"/>
  <c r="V12" i="1"/>
  <c r="AA12" i="1" s="1"/>
  <c r="L12" i="1"/>
  <c r="Q12" i="1" s="1"/>
  <c r="V12" i="9"/>
  <c r="AA12" i="9" s="1"/>
  <c r="L12" i="9"/>
  <c r="Q12" i="9" s="1"/>
  <c r="T12" i="1"/>
  <c r="W12" i="1" s="1"/>
  <c r="J12" i="1"/>
  <c r="M12" i="1" s="1"/>
  <c r="T12" i="9"/>
  <c r="W12" i="9" s="1"/>
  <c r="J12" i="9"/>
  <c r="M12" i="9" s="1"/>
  <c r="V11" i="1"/>
  <c r="AA11" i="1" s="1"/>
  <c r="L11" i="1"/>
  <c r="Q11" i="1" s="1"/>
  <c r="V11" i="9"/>
  <c r="AA11" i="9" s="1"/>
  <c r="L11" i="9"/>
  <c r="Q11" i="9" s="1"/>
  <c r="V9" i="1"/>
  <c r="AA9" i="1" s="1"/>
  <c r="L9" i="1"/>
  <c r="Q9" i="1" s="1"/>
  <c r="V9" i="9"/>
  <c r="AA9" i="9" s="1"/>
  <c r="L9" i="9"/>
  <c r="Q9" i="9" s="1"/>
  <c r="T9" i="1"/>
  <c r="W9" i="1" s="1"/>
  <c r="J9" i="1"/>
  <c r="M9" i="1" s="1"/>
  <c r="T9" i="9"/>
  <c r="W9" i="9" s="1"/>
  <c r="J9" i="9"/>
  <c r="M9" i="9" s="1"/>
  <c r="V8" i="1"/>
  <c r="AA8" i="1" s="1"/>
  <c r="L8" i="1"/>
  <c r="Q8" i="1" s="1"/>
  <c r="V8" i="9"/>
  <c r="AA8" i="9" s="1"/>
  <c r="L8" i="9"/>
  <c r="Q8" i="9" s="1"/>
  <c r="D11" i="10"/>
  <c r="E12" i="10" s="1"/>
  <c r="B11" i="10"/>
  <c r="C12" i="10" s="1"/>
  <c r="T8" i="1"/>
  <c r="W8" i="1" s="1"/>
  <c r="J8" i="1"/>
  <c r="M8" i="1" s="1"/>
  <c r="T8" i="9"/>
  <c r="W8" i="9" s="1"/>
  <c r="J8" i="9"/>
  <c r="M8" i="9" s="1"/>
  <c r="T11" i="1"/>
  <c r="W11" i="1" s="1"/>
  <c r="J11" i="1"/>
  <c r="M11" i="1" s="1"/>
  <c r="T11" i="9"/>
  <c r="W11" i="9" s="1"/>
  <c r="J11" i="9"/>
  <c r="M11" i="9" s="1"/>
  <c r="T15" i="1"/>
  <c r="W15" i="1" s="1"/>
  <c r="J15" i="1"/>
  <c r="M15" i="1" s="1"/>
  <c r="T15" i="9"/>
  <c r="W15" i="9" s="1"/>
  <c r="J15" i="9"/>
  <c r="M15" i="9" s="1"/>
  <c r="D10" i="10"/>
  <c r="E11" i="10" s="1"/>
  <c r="B10" i="10"/>
  <c r="C11" i="10" s="1"/>
  <c r="N18" i="11"/>
  <c r="R18" i="11"/>
  <c r="X18" i="11"/>
  <c r="AB18" i="11"/>
  <c r="G19" i="5"/>
  <c r="N22" i="11"/>
  <c r="R22" i="11"/>
  <c r="X22" i="11"/>
  <c r="AB22" i="11"/>
  <c r="G23" i="5"/>
  <c r="N8" i="11"/>
  <c r="R8" i="11"/>
  <c r="X8" i="11"/>
  <c r="AB8" i="11"/>
  <c r="G9" i="5"/>
  <c r="N6" i="11"/>
  <c r="R6" i="11"/>
  <c r="X6" i="11"/>
  <c r="AB6" i="11"/>
  <c r="G7" i="5"/>
  <c r="X12" i="11"/>
  <c r="AB12" i="11"/>
  <c r="R12" i="11"/>
  <c r="N12" i="11"/>
  <c r="G13" i="5"/>
  <c r="X15" i="11"/>
  <c r="AB15" i="11"/>
  <c r="N15" i="11"/>
  <c r="R15" i="11"/>
  <c r="G16" i="5"/>
  <c r="N23" i="11"/>
  <c r="R23" i="11"/>
  <c r="X23" i="11"/>
  <c r="AB23" i="11"/>
  <c r="G24" i="5"/>
  <c r="X11" i="12"/>
  <c r="AB11" i="12"/>
  <c r="N11" i="12"/>
  <c r="R11" i="12"/>
  <c r="X9" i="12"/>
  <c r="AB9" i="12"/>
  <c r="R9" i="12"/>
  <c r="N9" i="12"/>
  <c r="N29" i="12"/>
  <c r="R29" i="12"/>
  <c r="AB29" i="12"/>
  <c r="X29" i="12"/>
  <c r="N28" i="12"/>
  <c r="R28" i="12"/>
  <c r="X28" i="12"/>
  <c r="AB28" i="12"/>
  <c r="X16" i="12"/>
  <c r="AB16" i="12"/>
  <c r="R16" i="12"/>
  <c r="N16" i="12"/>
  <c r="N21" i="12"/>
  <c r="R21" i="12"/>
  <c r="AB21" i="12"/>
  <c r="X21" i="12"/>
  <c r="N27" i="12"/>
  <c r="R27" i="12"/>
  <c r="AB27" i="12"/>
  <c r="X27" i="12"/>
  <c r="Q12" i="10"/>
  <c r="S12" i="10"/>
  <c r="O11" i="1"/>
  <c r="H258" i="9"/>
  <c r="O4" i="9"/>
  <c r="O14" i="9"/>
  <c r="H246" i="9"/>
  <c r="O14" i="1"/>
  <c r="O24" i="9"/>
  <c r="K24" i="9"/>
  <c r="H250" i="9"/>
  <c r="K10" i="1"/>
  <c r="H254" i="9"/>
  <c r="H242" i="9"/>
  <c r="H237" i="9"/>
  <c r="O26" i="9"/>
  <c r="K26" i="9"/>
  <c r="O25" i="9"/>
  <c r="K25" i="9"/>
  <c r="H257" i="9"/>
  <c r="H253" i="9"/>
  <c r="H249" i="9"/>
  <c r="X249" i="9" s="1"/>
  <c r="H245" i="9"/>
  <c r="H241" i="9"/>
  <c r="H235" i="9"/>
  <c r="H234" i="9"/>
  <c r="R234" i="9" s="1"/>
  <c r="H227" i="9"/>
  <c r="H224" i="9"/>
  <c r="H223" i="9"/>
  <c r="H220" i="9"/>
  <c r="X220" i="9" s="1"/>
  <c r="H219" i="9"/>
  <c r="H216" i="9"/>
  <c r="H214" i="9"/>
  <c r="H213" i="9"/>
  <c r="N213" i="9" s="1"/>
  <c r="H162" i="9"/>
  <c r="X162" i="9" s="1"/>
  <c r="H135" i="9"/>
  <c r="H134" i="9"/>
  <c r="AB134" i="9" s="1"/>
  <c r="H112" i="9"/>
  <c r="AB112" i="9" s="1"/>
  <c r="H84" i="9"/>
  <c r="N84" i="9" s="1"/>
  <c r="H69" i="9"/>
  <c r="H66" i="9"/>
  <c r="X66" i="9" s="1"/>
  <c r="H61" i="9"/>
  <c r="H59" i="9"/>
  <c r="H54" i="9"/>
  <c r="H52" i="9"/>
  <c r="X52" i="9" s="1"/>
  <c r="H47" i="9"/>
  <c r="N47" i="9" s="1"/>
  <c r="H45" i="9"/>
  <c r="N45" i="9" s="1"/>
  <c r="H43" i="9"/>
  <c r="N43" i="9" s="1"/>
  <c r="H41" i="9"/>
  <c r="N41" i="9" s="1"/>
  <c r="H28" i="9"/>
  <c r="R28" i="9" s="1"/>
  <c r="H23" i="9"/>
  <c r="N23" i="9" s="1"/>
  <c r="H236" i="9"/>
  <c r="R236" i="9" s="1"/>
  <c r="H226" i="9"/>
  <c r="H225" i="9"/>
  <c r="N225" i="9" s="1"/>
  <c r="H222" i="9"/>
  <c r="H221" i="9"/>
  <c r="N221" i="9" s="1"/>
  <c r="H218" i="9"/>
  <c r="H217" i="9"/>
  <c r="N217" i="9" s="1"/>
  <c r="H207" i="9"/>
  <c r="H206" i="9"/>
  <c r="H205" i="9"/>
  <c r="H204" i="9"/>
  <c r="X204" i="9" s="1"/>
  <c r="H203" i="9"/>
  <c r="H202" i="9"/>
  <c r="H201" i="9"/>
  <c r="H200" i="9"/>
  <c r="H199" i="9"/>
  <c r="H198" i="9"/>
  <c r="H197" i="9"/>
  <c r="H196" i="9"/>
  <c r="X196" i="9" s="1"/>
  <c r="H195" i="9"/>
  <c r="H194" i="9"/>
  <c r="H193" i="9"/>
  <c r="H192" i="9"/>
  <c r="H191" i="9"/>
  <c r="H190" i="9"/>
  <c r="H189" i="9"/>
  <c r="H188" i="9"/>
  <c r="X188" i="9" s="1"/>
  <c r="H186" i="9"/>
  <c r="H184" i="9"/>
  <c r="H181" i="9"/>
  <c r="H178" i="9"/>
  <c r="H176" i="9"/>
  <c r="H173" i="9"/>
  <c r="H172" i="9"/>
  <c r="H170" i="9"/>
  <c r="N170" i="9" s="1"/>
  <c r="H164" i="9"/>
  <c r="N164" i="9" s="1"/>
  <c r="H163" i="9"/>
  <c r="H156" i="9"/>
  <c r="N156" i="9" s="1"/>
  <c r="H155" i="9"/>
  <c r="H154" i="9"/>
  <c r="N154" i="9" s="1"/>
  <c r="H153" i="9"/>
  <c r="H152" i="9"/>
  <c r="N152" i="9" s="1"/>
  <c r="H140" i="9"/>
  <c r="X140" i="9" s="1"/>
  <c r="H133" i="9"/>
  <c r="N133" i="9" s="1"/>
  <c r="H130" i="9"/>
  <c r="H129" i="9"/>
  <c r="H126" i="9"/>
  <c r="H125" i="9"/>
  <c r="H122" i="9"/>
  <c r="AB122" i="9" s="1"/>
  <c r="H121" i="9"/>
  <c r="N121" i="9" s="1"/>
  <c r="H120" i="9"/>
  <c r="N120" i="9" s="1"/>
  <c r="H111" i="9"/>
  <c r="AB111" i="9" s="1"/>
  <c r="H110" i="9"/>
  <c r="AB110" i="9" s="1"/>
  <c r="H100" i="9"/>
  <c r="H99" i="9"/>
  <c r="H92" i="9"/>
  <c r="H91" i="9"/>
  <c r="H80" i="9"/>
  <c r="H71" i="9"/>
  <c r="AB71" i="9" s="1"/>
  <c r="H68" i="9"/>
  <c r="H63" i="9"/>
  <c r="H58" i="9"/>
  <c r="H8" i="9"/>
  <c r="AB8" i="9" s="1"/>
  <c r="H259" i="9"/>
  <c r="H255" i="9"/>
  <c r="H251" i="9"/>
  <c r="H247" i="9"/>
  <c r="X247" i="9" s="1"/>
  <c r="H243" i="9"/>
  <c r="H239" i="9"/>
  <c r="H238" i="9"/>
  <c r="R238" i="9" s="1"/>
  <c r="H231" i="9"/>
  <c r="H210" i="9"/>
  <c r="H209" i="9"/>
  <c r="N209" i="9" s="1"/>
  <c r="H158" i="9"/>
  <c r="X158" i="9" s="1"/>
  <c r="H119" i="9"/>
  <c r="N119" i="9" s="1"/>
  <c r="H118" i="9"/>
  <c r="AB118" i="9" s="1"/>
  <c r="H117" i="9"/>
  <c r="AB117" i="9" s="1"/>
  <c r="H109" i="9"/>
  <c r="AB109" i="9" s="1"/>
  <c r="H108" i="9"/>
  <c r="AB108" i="9" s="1"/>
  <c r="H104" i="9"/>
  <c r="H86" i="9"/>
  <c r="H78" i="9"/>
  <c r="H77" i="9"/>
  <c r="N77" i="9" s="1"/>
  <c r="H75" i="9"/>
  <c r="H73" i="9"/>
  <c r="H70" i="9"/>
  <c r="X70" i="9" s="1"/>
  <c r="H65" i="9"/>
  <c r="H62" i="9"/>
  <c r="X62" i="9" s="1"/>
  <c r="H53" i="9"/>
  <c r="H18" i="9"/>
  <c r="H11" i="9"/>
  <c r="AB11" i="9" s="1"/>
  <c r="H267" i="11"/>
  <c r="AB267" i="11" s="1"/>
  <c r="H263" i="11"/>
  <c r="H9" i="9"/>
  <c r="AB9" i="9" s="1"/>
  <c r="H82" i="9"/>
  <c r="AB82" i="9" s="1"/>
  <c r="H256" i="9"/>
  <c r="H252" i="9"/>
  <c r="H248" i="9"/>
  <c r="H244" i="9"/>
  <c r="H240" i="9"/>
  <c r="H233" i="9"/>
  <c r="H232" i="9"/>
  <c r="R232" i="9" s="1"/>
  <c r="H230" i="9"/>
  <c r="AB230" i="9" s="1"/>
  <c r="H229" i="9"/>
  <c r="N229" i="9" s="1"/>
  <c r="H228" i="9"/>
  <c r="H168" i="9"/>
  <c r="X168" i="9" s="1"/>
  <c r="H166" i="9"/>
  <c r="R166" i="9" s="1"/>
  <c r="H160" i="9"/>
  <c r="N160" i="9" s="1"/>
  <c r="H159" i="9"/>
  <c r="H115" i="9"/>
  <c r="AB115" i="9" s="1"/>
  <c r="H114" i="9"/>
  <c r="AB114" i="9" s="1"/>
  <c r="H113" i="9"/>
  <c r="AB113" i="9" s="1"/>
  <c r="H72" i="9"/>
  <c r="H67" i="9"/>
  <c r="H64" i="9"/>
  <c r="H57" i="9"/>
  <c r="H55" i="9"/>
  <c r="H50" i="9"/>
  <c r="H266" i="11"/>
  <c r="AB266" i="11" s="1"/>
  <c r="H183" i="9"/>
  <c r="H175" i="9"/>
  <c r="H171" i="9"/>
  <c r="N171" i="9" s="1"/>
  <c r="H167" i="9"/>
  <c r="H151" i="9"/>
  <c r="H149" i="9"/>
  <c r="H147" i="9"/>
  <c r="H145" i="9"/>
  <c r="H143" i="9"/>
  <c r="H141" i="9"/>
  <c r="H107" i="9"/>
  <c r="AB107" i="9" s="1"/>
  <c r="H98" i="9"/>
  <c r="H97" i="9"/>
  <c r="H90" i="9"/>
  <c r="H89" i="9"/>
  <c r="H87" i="9"/>
  <c r="H83" i="9"/>
  <c r="H51" i="9"/>
  <c r="H39" i="9"/>
  <c r="N39" i="9" s="1"/>
  <c r="H37" i="9"/>
  <c r="N37" i="9" s="1"/>
  <c r="H35" i="9"/>
  <c r="N35" i="9" s="1"/>
  <c r="H33" i="9"/>
  <c r="N33" i="9" s="1"/>
  <c r="H31" i="9"/>
  <c r="N31" i="9" s="1"/>
  <c r="H22" i="9"/>
  <c r="H16" i="9"/>
  <c r="H15" i="9"/>
  <c r="H262" i="11"/>
  <c r="H215" i="9"/>
  <c r="H185" i="9"/>
  <c r="H182" i="9"/>
  <c r="H180" i="9"/>
  <c r="H177" i="9"/>
  <c r="H174" i="9"/>
  <c r="H132" i="9"/>
  <c r="H131" i="9"/>
  <c r="X131" i="9" s="1"/>
  <c r="H128" i="9"/>
  <c r="H127" i="9"/>
  <c r="H124" i="9"/>
  <c r="H123" i="9"/>
  <c r="H106" i="9"/>
  <c r="H103" i="9"/>
  <c r="H96" i="9"/>
  <c r="H95" i="9"/>
  <c r="N95" i="9" s="1"/>
  <c r="H88" i="9"/>
  <c r="H81" i="9"/>
  <c r="H79" i="9"/>
  <c r="H76" i="9"/>
  <c r="H74" i="9"/>
  <c r="H60" i="9"/>
  <c r="H56" i="9"/>
  <c r="X56" i="9" s="1"/>
  <c r="H48" i="9"/>
  <c r="N48" i="9" s="1"/>
  <c r="H46" i="9"/>
  <c r="N46" i="9" s="1"/>
  <c r="H44" i="9"/>
  <c r="N44" i="9" s="1"/>
  <c r="H42" i="9"/>
  <c r="N42" i="9" s="1"/>
  <c r="H40" i="9"/>
  <c r="N40" i="9" s="1"/>
  <c r="H29" i="9"/>
  <c r="N29" i="9" s="1"/>
  <c r="H27" i="9"/>
  <c r="N27" i="9" s="1"/>
  <c r="H265" i="11"/>
  <c r="H261" i="11"/>
  <c r="N261" i="11" s="1"/>
  <c r="H212" i="9"/>
  <c r="H211" i="9"/>
  <c r="H208" i="9"/>
  <c r="H187" i="9"/>
  <c r="H179" i="9"/>
  <c r="H169" i="9"/>
  <c r="N169" i="9" s="1"/>
  <c r="H165" i="9"/>
  <c r="N165" i="9" s="1"/>
  <c r="H161" i="9"/>
  <c r="H157" i="9"/>
  <c r="H150" i="9"/>
  <c r="H148" i="9"/>
  <c r="H146" i="9"/>
  <c r="H144" i="9"/>
  <c r="H142" i="9"/>
  <c r="H139" i="9"/>
  <c r="N139" i="9" s="1"/>
  <c r="H138" i="9"/>
  <c r="H137" i="9"/>
  <c r="H136" i="9"/>
  <c r="H105" i="9"/>
  <c r="H102" i="9"/>
  <c r="H101" i="9"/>
  <c r="H94" i="9"/>
  <c r="H93" i="9"/>
  <c r="N93" i="9" s="1"/>
  <c r="H85" i="9"/>
  <c r="H49" i="9"/>
  <c r="N49" i="9" s="1"/>
  <c r="H38" i="9"/>
  <c r="N38" i="9" s="1"/>
  <c r="H36" i="9"/>
  <c r="N36" i="9" s="1"/>
  <c r="H34" i="9"/>
  <c r="N34" i="9" s="1"/>
  <c r="H32" i="9"/>
  <c r="N32" i="9" s="1"/>
  <c r="H30" i="9"/>
  <c r="N30" i="9" s="1"/>
  <c r="H21" i="9"/>
  <c r="N21" i="9" s="1"/>
  <c r="H12" i="9"/>
  <c r="H264" i="11"/>
  <c r="AB264" i="11" s="1"/>
  <c r="R162" i="9"/>
  <c r="N134" i="9"/>
  <c r="AB133" i="9"/>
  <c r="AB86" i="9"/>
  <c r="AB85" i="9"/>
  <c r="R158" i="9"/>
  <c r="X122" i="9"/>
  <c r="X103" i="9"/>
  <c r="X152" i="9"/>
  <c r="R168" i="9"/>
  <c r="X130" i="9"/>
  <c r="N122" i="9"/>
  <c r="AB121" i="9"/>
  <c r="AB56" i="9"/>
  <c r="AB49" i="9"/>
  <c r="R164" i="9"/>
  <c r="R160" i="9"/>
  <c r="R156" i="9"/>
  <c r="X154" i="9"/>
  <c r="AB152" i="9"/>
  <c r="X134" i="9"/>
  <c r="R134" i="9"/>
  <c r="R133" i="9"/>
  <c r="R130" i="9"/>
  <c r="R129" i="9"/>
  <c r="R125" i="9"/>
  <c r="R122" i="9"/>
  <c r="R121" i="9"/>
  <c r="X85" i="9"/>
  <c r="R80" i="9"/>
  <c r="AB62" i="9"/>
  <c r="AB52" i="9"/>
  <c r="AB164" i="9"/>
  <c r="AB160" i="9"/>
  <c r="AB156" i="9"/>
  <c r="AB154" i="9"/>
  <c r="R154" i="9"/>
  <c r="X84" i="9"/>
  <c r="X81" i="9"/>
  <c r="X164" i="9"/>
  <c r="X160" i="9"/>
  <c r="X156" i="9"/>
  <c r="R152" i="9"/>
  <c r="AB81" i="9"/>
  <c r="R78" i="9"/>
  <c r="X49" i="9"/>
  <c r="N267" i="11"/>
  <c r="R267" i="11"/>
  <c r="R264" i="11"/>
  <c r="X264" i="11"/>
  <c r="N262" i="11"/>
  <c r="R262" i="11"/>
  <c r="X262" i="11"/>
  <c r="AB262" i="11"/>
  <c r="X267" i="11"/>
  <c r="N265" i="11"/>
  <c r="R265" i="11"/>
  <c r="N263" i="11"/>
  <c r="R263" i="11"/>
  <c r="X263" i="11"/>
  <c r="AB263" i="11"/>
  <c r="X261" i="11"/>
  <c r="X258" i="9"/>
  <c r="AB258" i="9"/>
  <c r="N258" i="9"/>
  <c r="R258" i="9"/>
  <c r="X254" i="9"/>
  <c r="AB254" i="9"/>
  <c r="N254" i="9"/>
  <c r="R254" i="9"/>
  <c r="X250" i="9"/>
  <c r="AB250" i="9"/>
  <c r="N250" i="9"/>
  <c r="R250" i="9"/>
  <c r="X246" i="9"/>
  <c r="AB246" i="9"/>
  <c r="N246" i="9"/>
  <c r="R246" i="9"/>
  <c r="X242" i="9"/>
  <c r="AB242" i="9"/>
  <c r="N242" i="9"/>
  <c r="R242" i="9"/>
  <c r="X237" i="9"/>
  <c r="AB237" i="9"/>
  <c r="R237" i="9"/>
  <c r="N237" i="9"/>
  <c r="X259" i="9"/>
  <c r="AB259" i="9"/>
  <c r="N259" i="9"/>
  <c r="R259" i="9"/>
  <c r="X255" i="9"/>
  <c r="AB255" i="9"/>
  <c r="N255" i="9"/>
  <c r="R255" i="9"/>
  <c r="X251" i="9"/>
  <c r="AB251" i="9"/>
  <c r="N251" i="9"/>
  <c r="R251" i="9"/>
  <c r="N247" i="9"/>
  <c r="X243" i="9"/>
  <c r="AB243" i="9"/>
  <c r="N243" i="9"/>
  <c r="R243" i="9"/>
  <c r="X239" i="9"/>
  <c r="AB239" i="9"/>
  <c r="N239" i="9"/>
  <c r="R239" i="9"/>
  <c r="X231" i="9"/>
  <c r="AB231" i="9"/>
  <c r="R231" i="9"/>
  <c r="N231" i="9"/>
  <c r="X256" i="9"/>
  <c r="AB256" i="9"/>
  <c r="N256" i="9"/>
  <c r="R256" i="9"/>
  <c r="X252" i="9"/>
  <c r="AB252" i="9"/>
  <c r="N252" i="9"/>
  <c r="R252" i="9"/>
  <c r="X248" i="9"/>
  <c r="AB248" i="9"/>
  <c r="N248" i="9"/>
  <c r="R248" i="9"/>
  <c r="X244" i="9"/>
  <c r="AB244" i="9"/>
  <c r="N244" i="9"/>
  <c r="R244" i="9"/>
  <c r="X240" i="9"/>
  <c r="AB240" i="9"/>
  <c r="N240" i="9"/>
  <c r="R240" i="9"/>
  <c r="X233" i="9"/>
  <c r="AB233" i="9"/>
  <c r="R233" i="9"/>
  <c r="N233" i="9"/>
  <c r="X257" i="9"/>
  <c r="AB257" i="9"/>
  <c r="N257" i="9"/>
  <c r="R257" i="9"/>
  <c r="X253" i="9"/>
  <c r="AB253" i="9"/>
  <c r="N253" i="9"/>
  <c r="R253" i="9"/>
  <c r="N249" i="9"/>
  <c r="X245" i="9"/>
  <c r="AB245" i="9"/>
  <c r="N245" i="9"/>
  <c r="R245" i="9"/>
  <c r="X241" i="9"/>
  <c r="AB241" i="9"/>
  <c r="N241" i="9"/>
  <c r="R241" i="9"/>
  <c r="X235" i="9"/>
  <c r="AB235" i="9"/>
  <c r="R235" i="9"/>
  <c r="N235" i="9"/>
  <c r="X228" i="9"/>
  <c r="AB228" i="9"/>
  <c r="X224" i="9"/>
  <c r="AB224" i="9"/>
  <c r="AB220" i="9"/>
  <c r="X216" i="9"/>
  <c r="AB216" i="9"/>
  <c r="X212" i="9"/>
  <c r="AB212" i="9"/>
  <c r="X208" i="9"/>
  <c r="AB208" i="9"/>
  <c r="N187" i="9"/>
  <c r="R187" i="9"/>
  <c r="AB187" i="9"/>
  <c r="X187" i="9"/>
  <c r="N179" i="9"/>
  <c r="R179" i="9"/>
  <c r="X179" i="9"/>
  <c r="AB179" i="9"/>
  <c r="X229" i="9"/>
  <c r="AB229" i="9"/>
  <c r="AB225" i="9"/>
  <c r="X221" i="9"/>
  <c r="AB221" i="9"/>
  <c r="X217" i="9"/>
  <c r="AB217" i="9"/>
  <c r="X213" i="9"/>
  <c r="AB213" i="9"/>
  <c r="X209" i="9"/>
  <c r="AB209" i="9"/>
  <c r="X207" i="9"/>
  <c r="AB207" i="9"/>
  <c r="N207" i="9"/>
  <c r="R207" i="9"/>
  <c r="X206" i="9"/>
  <c r="AB206" i="9"/>
  <c r="N206" i="9"/>
  <c r="R206" i="9"/>
  <c r="X205" i="9"/>
  <c r="AB205" i="9"/>
  <c r="N205" i="9"/>
  <c r="R205" i="9"/>
  <c r="R204" i="9"/>
  <c r="X203" i="9"/>
  <c r="AB203" i="9"/>
  <c r="N203" i="9"/>
  <c r="R203" i="9"/>
  <c r="X202" i="9"/>
  <c r="AB202" i="9"/>
  <c r="N202" i="9"/>
  <c r="R202" i="9"/>
  <c r="X201" i="9"/>
  <c r="AB201" i="9"/>
  <c r="N201" i="9"/>
  <c r="R201" i="9"/>
  <c r="X200" i="9"/>
  <c r="AB200" i="9"/>
  <c r="N200" i="9"/>
  <c r="R200" i="9"/>
  <c r="X199" i="9"/>
  <c r="AB199" i="9"/>
  <c r="N199" i="9"/>
  <c r="R199" i="9"/>
  <c r="X198" i="9"/>
  <c r="AB198" i="9"/>
  <c r="N198" i="9"/>
  <c r="R198" i="9"/>
  <c r="X197" i="9"/>
  <c r="AB197" i="9"/>
  <c r="N197" i="9"/>
  <c r="R197" i="9"/>
  <c r="R196" i="9"/>
  <c r="X195" i="9"/>
  <c r="AB195" i="9"/>
  <c r="N195" i="9"/>
  <c r="R195" i="9"/>
  <c r="X194" i="9"/>
  <c r="AB194" i="9"/>
  <c r="N194" i="9"/>
  <c r="R194" i="9"/>
  <c r="X193" i="9"/>
  <c r="AB193" i="9"/>
  <c r="N193" i="9"/>
  <c r="R193" i="9"/>
  <c r="X192" i="9"/>
  <c r="AB192" i="9"/>
  <c r="N192" i="9"/>
  <c r="R192" i="9"/>
  <c r="X191" i="9"/>
  <c r="AB191" i="9"/>
  <c r="N191" i="9"/>
  <c r="R191" i="9"/>
  <c r="X190" i="9"/>
  <c r="AB190" i="9"/>
  <c r="N190" i="9"/>
  <c r="R190" i="9"/>
  <c r="X189" i="9"/>
  <c r="AB189" i="9"/>
  <c r="N189" i="9"/>
  <c r="R189" i="9"/>
  <c r="R188" i="9"/>
  <c r="N186" i="9"/>
  <c r="R186" i="9"/>
  <c r="X186" i="9"/>
  <c r="AB186" i="9"/>
  <c r="N178" i="9"/>
  <c r="R178" i="9"/>
  <c r="X178" i="9"/>
  <c r="AB178" i="9"/>
  <c r="N172" i="9"/>
  <c r="R172" i="9"/>
  <c r="X172" i="9"/>
  <c r="AB172" i="9"/>
  <c r="X238" i="9"/>
  <c r="AB238" i="9"/>
  <c r="X236" i="9"/>
  <c r="AB236" i="9"/>
  <c r="X234" i="9"/>
  <c r="AB234" i="9"/>
  <c r="X232" i="9"/>
  <c r="AB232" i="9"/>
  <c r="X226" i="9"/>
  <c r="AB226" i="9"/>
  <c r="X222" i="9"/>
  <c r="AB222" i="9"/>
  <c r="X218" i="9"/>
  <c r="AB218" i="9"/>
  <c r="X214" i="9"/>
  <c r="AB214" i="9"/>
  <c r="X210" i="9"/>
  <c r="AB210" i="9"/>
  <c r="N183" i="9"/>
  <c r="R183" i="9"/>
  <c r="X183" i="9"/>
  <c r="AB183" i="9"/>
  <c r="N175" i="9"/>
  <c r="R175" i="9"/>
  <c r="X175" i="9"/>
  <c r="AB175" i="9"/>
  <c r="AB171" i="9"/>
  <c r="N238" i="9"/>
  <c r="N236" i="9"/>
  <c r="N234" i="9"/>
  <c r="N232" i="9"/>
  <c r="R229" i="9"/>
  <c r="X227" i="9"/>
  <c r="AB227" i="9"/>
  <c r="X223" i="9"/>
  <c r="AB223" i="9"/>
  <c r="R221" i="9"/>
  <c r="X219" i="9"/>
  <c r="AB219" i="9"/>
  <c r="R217" i="9"/>
  <c r="X215" i="9"/>
  <c r="AB215" i="9"/>
  <c r="R213" i="9"/>
  <c r="X211" i="9"/>
  <c r="AB211" i="9"/>
  <c r="R209" i="9"/>
  <c r="N182" i="9"/>
  <c r="R182" i="9"/>
  <c r="X182" i="9"/>
  <c r="AB182" i="9"/>
  <c r="N174" i="9"/>
  <c r="R174" i="9"/>
  <c r="X174" i="9"/>
  <c r="AB174" i="9"/>
  <c r="N184" i="9"/>
  <c r="R184" i="9"/>
  <c r="X184" i="9"/>
  <c r="AB184" i="9"/>
  <c r="N180" i="9"/>
  <c r="R180" i="9"/>
  <c r="X180" i="9"/>
  <c r="AB180" i="9"/>
  <c r="N176" i="9"/>
  <c r="R176" i="9"/>
  <c r="X176" i="9"/>
  <c r="AB176" i="9"/>
  <c r="R153" i="9"/>
  <c r="N153" i="9"/>
  <c r="X153" i="9"/>
  <c r="AB153" i="9"/>
  <c r="N151" i="9"/>
  <c r="X151" i="9"/>
  <c r="AB151" i="9"/>
  <c r="R151" i="9"/>
  <c r="N149" i="9"/>
  <c r="R149" i="9"/>
  <c r="X149" i="9"/>
  <c r="AB149" i="9"/>
  <c r="N147" i="9"/>
  <c r="R147" i="9"/>
  <c r="X147" i="9"/>
  <c r="AB147" i="9"/>
  <c r="N145" i="9"/>
  <c r="R145" i="9"/>
  <c r="X145" i="9"/>
  <c r="AB145" i="9"/>
  <c r="N143" i="9"/>
  <c r="R143" i="9"/>
  <c r="X143" i="9"/>
  <c r="AB143" i="9"/>
  <c r="N141" i="9"/>
  <c r="R141" i="9"/>
  <c r="X141" i="9"/>
  <c r="AB141" i="9"/>
  <c r="R169" i="9"/>
  <c r="X169" i="9"/>
  <c r="AB169" i="9"/>
  <c r="N163" i="9"/>
  <c r="X163" i="9"/>
  <c r="AB163" i="9"/>
  <c r="R163" i="9"/>
  <c r="R161" i="9"/>
  <c r="N161" i="9"/>
  <c r="X161" i="9"/>
  <c r="AB161" i="9"/>
  <c r="N159" i="9"/>
  <c r="X159" i="9"/>
  <c r="AB159" i="9"/>
  <c r="R159" i="9"/>
  <c r="R157" i="9"/>
  <c r="N157" i="9"/>
  <c r="X157" i="9"/>
  <c r="AB157" i="9"/>
  <c r="N155" i="9"/>
  <c r="X155" i="9"/>
  <c r="AB155" i="9"/>
  <c r="R155" i="9"/>
  <c r="N185" i="9"/>
  <c r="R185" i="9"/>
  <c r="X185" i="9"/>
  <c r="AB185" i="9"/>
  <c r="N181" i="9"/>
  <c r="R181" i="9"/>
  <c r="X181" i="9"/>
  <c r="AB181" i="9"/>
  <c r="N177" i="9"/>
  <c r="R177" i="9"/>
  <c r="X177" i="9"/>
  <c r="AB177" i="9"/>
  <c r="N173" i="9"/>
  <c r="R173" i="9"/>
  <c r="X173" i="9"/>
  <c r="AB173" i="9"/>
  <c r="N167" i="9"/>
  <c r="X167" i="9"/>
  <c r="AB167" i="9"/>
  <c r="R167" i="9"/>
  <c r="X166" i="9"/>
  <c r="AB166" i="9"/>
  <c r="N166" i="9"/>
  <c r="N150" i="9"/>
  <c r="R150" i="9"/>
  <c r="X150" i="9"/>
  <c r="AB150" i="9"/>
  <c r="N148" i="9"/>
  <c r="R148" i="9"/>
  <c r="X148" i="9"/>
  <c r="AB148" i="9"/>
  <c r="N146" i="9"/>
  <c r="R146" i="9"/>
  <c r="X146" i="9"/>
  <c r="AB146" i="9"/>
  <c r="N144" i="9"/>
  <c r="R144" i="9"/>
  <c r="X144" i="9"/>
  <c r="AB144" i="9"/>
  <c r="N142" i="9"/>
  <c r="R142" i="9"/>
  <c r="X142" i="9"/>
  <c r="AB142" i="9"/>
  <c r="N162" i="9"/>
  <c r="N158" i="9"/>
  <c r="X135" i="9"/>
  <c r="AB135" i="9"/>
  <c r="N135" i="9"/>
  <c r="R135" i="9"/>
  <c r="N132" i="9"/>
  <c r="X132" i="9"/>
  <c r="R132" i="9"/>
  <c r="AB132" i="9"/>
  <c r="AB131" i="9"/>
  <c r="N128" i="9"/>
  <c r="X128" i="9"/>
  <c r="R128" i="9"/>
  <c r="AB128" i="9"/>
  <c r="R127" i="9"/>
  <c r="AB127" i="9"/>
  <c r="N127" i="9"/>
  <c r="X127" i="9"/>
  <c r="N124" i="9"/>
  <c r="X124" i="9"/>
  <c r="R124" i="9"/>
  <c r="AB124" i="9"/>
  <c r="R123" i="9"/>
  <c r="AB123" i="9"/>
  <c r="N123" i="9"/>
  <c r="X123" i="9"/>
  <c r="AB162" i="9"/>
  <c r="AB158" i="9"/>
  <c r="N140" i="9"/>
  <c r="N138" i="9"/>
  <c r="R138" i="9"/>
  <c r="X138" i="9"/>
  <c r="AB138" i="9"/>
  <c r="N137" i="9"/>
  <c r="R137" i="9"/>
  <c r="X137" i="9"/>
  <c r="AB137" i="9"/>
  <c r="N136" i="9"/>
  <c r="R136" i="9"/>
  <c r="X136" i="9"/>
  <c r="AB136" i="9"/>
  <c r="X133" i="9"/>
  <c r="X129" i="9"/>
  <c r="X125" i="9"/>
  <c r="X121" i="9"/>
  <c r="N104" i="9"/>
  <c r="R104" i="9"/>
  <c r="X104" i="9"/>
  <c r="AB104" i="9"/>
  <c r="X102" i="9"/>
  <c r="AB102" i="9"/>
  <c r="N102" i="9"/>
  <c r="R102" i="9"/>
  <c r="X94" i="9"/>
  <c r="AB94" i="9"/>
  <c r="N94" i="9"/>
  <c r="R94" i="9"/>
  <c r="N118" i="9"/>
  <c r="R118" i="9"/>
  <c r="N117" i="9"/>
  <c r="R117" i="9"/>
  <c r="N116" i="9"/>
  <c r="R116" i="9"/>
  <c r="N115" i="9"/>
  <c r="R115" i="9"/>
  <c r="N113" i="9"/>
  <c r="R113" i="9"/>
  <c r="N111" i="9"/>
  <c r="R111" i="9"/>
  <c r="N110" i="9"/>
  <c r="R110" i="9"/>
  <c r="N109" i="9"/>
  <c r="R109" i="9"/>
  <c r="N108" i="9"/>
  <c r="R108" i="9"/>
  <c r="X100" i="9"/>
  <c r="AB100" i="9"/>
  <c r="N100" i="9"/>
  <c r="R100" i="9"/>
  <c r="X92" i="9"/>
  <c r="AB92" i="9"/>
  <c r="N92" i="9"/>
  <c r="R92" i="9"/>
  <c r="N106" i="9"/>
  <c r="R106" i="9"/>
  <c r="X106" i="9"/>
  <c r="AB106" i="9"/>
  <c r="X98" i="9"/>
  <c r="AB98" i="9"/>
  <c r="N98" i="9"/>
  <c r="R98" i="9"/>
  <c r="X90" i="9"/>
  <c r="AB90" i="9"/>
  <c r="N90" i="9"/>
  <c r="R90" i="9"/>
  <c r="X87" i="9"/>
  <c r="AB87" i="9"/>
  <c r="R87" i="9"/>
  <c r="N87" i="9"/>
  <c r="X118" i="9"/>
  <c r="X117" i="9"/>
  <c r="X116" i="9"/>
  <c r="X115" i="9"/>
  <c r="X113" i="9"/>
  <c r="X111" i="9"/>
  <c r="X110" i="9"/>
  <c r="X109" i="9"/>
  <c r="X108" i="9"/>
  <c r="N105" i="9"/>
  <c r="R105" i="9"/>
  <c r="X105" i="9"/>
  <c r="AB105" i="9"/>
  <c r="X96" i="9"/>
  <c r="AB96" i="9"/>
  <c r="N96" i="9"/>
  <c r="R96" i="9"/>
  <c r="X88" i="9"/>
  <c r="AB88" i="9"/>
  <c r="N88" i="9"/>
  <c r="R88" i="9"/>
  <c r="X83" i="9"/>
  <c r="AB83" i="9"/>
  <c r="R83" i="9"/>
  <c r="N83" i="9"/>
  <c r="X101" i="9"/>
  <c r="AB101" i="9"/>
  <c r="X99" i="9"/>
  <c r="AB99" i="9"/>
  <c r="X97" i="9"/>
  <c r="AB97" i="9"/>
  <c r="AB93" i="9"/>
  <c r="X91" i="9"/>
  <c r="AB91" i="9"/>
  <c r="X89" i="9"/>
  <c r="AB89" i="9"/>
  <c r="N72" i="9"/>
  <c r="R72" i="9"/>
  <c r="N68" i="9"/>
  <c r="R68" i="9"/>
  <c r="N64" i="9"/>
  <c r="R64" i="9"/>
  <c r="N58" i="9"/>
  <c r="R58" i="9"/>
  <c r="X58" i="9"/>
  <c r="AB58" i="9"/>
  <c r="N51" i="9"/>
  <c r="R51" i="9"/>
  <c r="X51" i="9"/>
  <c r="AB51" i="9"/>
  <c r="N103" i="9"/>
  <c r="N101" i="9"/>
  <c r="N99" i="9"/>
  <c r="N97" i="9"/>
  <c r="N91" i="9"/>
  <c r="N89" i="9"/>
  <c r="AB84" i="9"/>
  <c r="R84" i="9"/>
  <c r="N76" i="9"/>
  <c r="R76" i="9"/>
  <c r="N75" i="9"/>
  <c r="R75" i="9"/>
  <c r="N74" i="9"/>
  <c r="R74" i="9"/>
  <c r="N73" i="9"/>
  <c r="R73" i="9"/>
  <c r="AB70" i="9"/>
  <c r="N69" i="9"/>
  <c r="R69" i="9"/>
  <c r="X69" i="9"/>
  <c r="AB69" i="9"/>
  <c r="AB66" i="9"/>
  <c r="N65" i="9"/>
  <c r="R65" i="9"/>
  <c r="X65" i="9"/>
  <c r="AB65" i="9"/>
  <c r="N61" i="9"/>
  <c r="R61" i="9"/>
  <c r="X61" i="9"/>
  <c r="AB61" i="9"/>
  <c r="N60" i="9"/>
  <c r="R60" i="9"/>
  <c r="N55" i="9"/>
  <c r="R55" i="9"/>
  <c r="X55" i="9"/>
  <c r="AB55" i="9"/>
  <c r="N53" i="9"/>
  <c r="R53" i="9"/>
  <c r="X53" i="9"/>
  <c r="AB53" i="9"/>
  <c r="N50" i="9"/>
  <c r="R50" i="9"/>
  <c r="X50" i="9"/>
  <c r="AB50" i="9"/>
  <c r="R101" i="9"/>
  <c r="R99" i="9"/>
  <c r="R97" i="9"/>
  <c r="R91" i="9"/>
  <c r="R89" i="9"/>
  <c r="R79" i="9"/>
  <c r="X79" i="9"/>
  <c r="AB79" i="9"/>
  <c r="N70" i="9"/>
  <c r="R70" i="9"/>
  <c r="N66" i="9"/>
  <c r="R66" i="9"/>
  <c r="N62" i="9"/>
  <c r="R62" i="9"/>
  <c r="N54" i="9"/>
  <c r="R54" i="9"/>
  <c r="X54" i="9"/>
  <c r="AB54" i="9"/>
  <c r="N79" i="9"/>
  <c r="X78" i="9"/>
  <c r="AB76" i="9"/>
  <c r="X76" i="9"/>
  <c r="AB75" i="9"/>
  <c r="X75" i="9"/>
  <c r="AB74" i="9"/>
  <c r="X74" i="9"/>
  <c r="AB73" i="9"/>
  <c r="X73" i="9"/>
  <c r="AB72" i="9"/>
  <c r="X72" i="9"/>
  <c r="R71" i="9"/>
  <c r="AB68" i="9"/>
  <c r="X68" i="9"/>
  <c r="N67" i="9"/>
  <c r="R67" i="9"/>
  <c r="X67" i="9"/>
  <c r="AB67" i="9"/>
  <c r="AB64" i="9"/>
  <c r="X64" i="9"/>
  <c r="N63" i="9"/>
  <c r="R63" i="9"/>
  <c r="X63" i="9"/>
  <c r="AB63" i="9"/>
  <c r="AB60" i="9"/>
  <c r="X60" i="9"/>
  <c r="N59" i="9"/>
  <c r="R59" i="9"/>
  <c r="X59" i="9"/>
  <c r="AB59" i="9"/>
  <c r="N57" i="9"/>
  <c r="R57" i="9"/>
  <c r="X57" i="9"/>
  <c r="AB57" i="9"/>
  <c r="N56" i="9"/>
  <c r="R56" i="9"/>
  <c r="N52" i="9"/>
  <c r="R52" i="9"/>
  <c r="A13" i="9"/>
  <c r="H13" i="9" s="1"/>
  <c r="R11" i="9"/>
  <c r="N8" i="9"/>
  <c r="R8" i="9"/>
  <c r="X8" i="9"/>
  <c r="AB48" i="9"/>
  <c r="X46" i="9"/>
  <c r="AB46" i="9"/>
  <c r="X45" i="9"/>
  <c r="AB45" i="9"/>
  <c r="X44" i="9"/>
  <c r="AB44" i="9"/>
  <c r="X43" i="9"/>
  <c r="AB43" i="9"/>
  <c r="X42" i="9"/>
  <c r="AB42" i="9"/>
  <c r="X41" i="9"/>
  <c r="AB41" i="9"/>
  <c r="X40" i="9"/>
  <c r="AB40" i="9"/>
  <c r="X38" i="9"/>
  <c r="AB38" i="9"/>
  <c r="X37" i="9"/>
  <c r="AB37" i="9"/>
  <c r="X36" i="9"/>
  <c r="AB36" i="9"/>
  <c r="X35" i="9"/>
  <c r="AB35" i="9"/>
  <c r="X34" i="9"/>
  <c r="AB34" i="9"/>
  <c r="X33" i="9"/>
  <c r="AB33" i="9"/>
  <c r="X32" i="9"/>
  <c r="AB32" i="9"/>
  <c r="X31" i="9"/>
  <c r="AB31" i="9"/>
  <c r="X30" i="9"/>
  <c r="AB30" i="9"/>
  <c r="X29" i="9"/>
  <c r="AB29" i="9"/>
  <c r="X22" i="9"/>
  <c r="AB22" i="9"/>
  <c r="N22" i="9"/>
  <c r="R22" i="9"/>
  <c r="A19" i="9"/>
  <c r="H19" i="9" s="1"/>
  <c r="N16" i="9"/>
  <c r="R16" i="9"/>
  <c r="AB16" i="9"/>
  <c r="X16" i="9"/>
  <c r="A7" i="9"/>
  <c r="H7" i="9" s="1"/>
  <c r="A5" i="9"/>
  <c r="H5" i="9" s="1"/>
  <c r="A25" i="9"/>
  <c r="H25" i="9" s="1"/>
  <c r="R49" i="9"/>
  <c r="A26" i="9"/>
  <c r="H26" i="9" s="1"/>
  <c r="N18" i="9"/>
  <c r="R18" i="9"/>
  <c r="AB18" i="9"/>
  <c r="X18" i="9"/>
  <c r="A17" i="9"/>
  <c r="H17" i="9" s="1"/>
  <c r="N15" i="9"/>
  <c r="R15" i="9"/>
  <c r="AB15" i="9"/>
  <c r="N12" i="9"/>
  <c r="R12" i="9"/>
  <c r="AB12" i="9"/>
  <c r="X12" i="9"/>
  <c r="R46" i="9"/>
  <c r="R45" i="9"/>
  <c r="R44" i="9"/>
  <c r="R43" i="9"/>
  <c r="R42" i="9"/>
  <c r="R41" i="9"/>
  <c r="R40" i="9"/>
  <c r="R38" i="9"/>
  <c r="R37" i="9"/>
  <c r="R36" i="9"/>
  <c r="R35" i="9"/>
  <c r="R34" i="9"/>
  <c r="R33" i="9"/>
  <c r="R32" i="9"/>
  <c r="R31" i="9"/>
  <c r="R30" i="9"/>
  <c r="R29" i="9"/>
  <c r="N28" i="9"/>
  <c r="X28" i="9"/>
  <c r="AB28" i="9"/>
  <c r="A24" i="9"/>
  <c r="H24" i="9" s="1"/>
  <c r="A20" i="9"/>
  <c r="H20" i="9" s="1"/>
  <c r="X15" i="9"/>
  <c r="X27" i="9"/>
  <c r="AB27" i="9"/>
  <c r="X23" i="9"/>
  <c r="AB23" i="9"/>
  <c r="A10" i="9"/>
  <c r="H10" i="9" s="1"/>
  <c r="A6" i="9"/>
  <c r="H6" i="9" s="1"/>
  <c r="R27" i="9"/>
  <c r="R23" i="9"/>
  <c r="N9" i="9"/>
  <c r="R9" i="9"/>
  <c r="X9" i="9"/>
  <c r="A4" i="9"/>
  <c r="H4" i="9" s="1"/>
  <c r="A14" i="9"/>
  <c r="H14" i="9" s="1"/>
  <c r="O27" i="1"/>
  <c r="O23" i="1"/>
  <c r="O21" i="1"/>
  <c r="B60" i="2"/>
  <c r="D60" i="2" s="1"/>
  <c r="B64" i="2"/>
  <c r="B68" i="2"/>
  <c r="B72" i="2"/>
  <c r="E72" i="2" s="1"/>
  <c r="B76" i="2"/>
  <c r="D76" i="2" s="1"/>
  <c r="B80" i="2"/>
  <c r="B84" i="2"/>
  <c r="B88" i="2"/>
  <c r="E88" i="2" s="1"/>
  <c r="B92" i="2"/>
  <c r="E92" i="2" s="1"/>
  <c r="B96" i="2"/>
  <c r="B100" i="2"/>
  <c r="B104" i="2"/>
  <c r="F104" i="2" s="1"/>
  <c r="B108" i="2"/>
  <c r="D108" i="2" s="1"/>
  <c r="B112" i="2"/>
  <c r="B116" i="2"/>
  <c r="B120" i="2"/>
  <c r="E120" i="2" s="1"/>
  <c r="B124" i="2"/>
  <c r="D124" i="2" s="1"/>
  <c r="B128" i="2"/>
  <c r="B132" i="2"/>
  <c r="B136" i="2"/>
  <c r="E136" i="2" s="1"/>
  <c r="B140" i="2"/>
  <c r="D140" i="2" s="1"/>
  <c r="B144" i="2"/>
  <c r="B148" i="2"/>
  <c r="B152" i="2"/>
  <c r="E152" i="2" s="1"/>
  <c r="B156" i="2"/>
  <c r="D156" i="2" s="1"/>
  <c r="B160" i="2"/>
  <c r="B164" i="2"/>
  <c r="B168" i="2"/>
  <c r="E168" i="2" s="1"/>
  <c r="B172" i="2"/>
  <c r="D172" i="2" s="1"/>
  <c r="B176" i="2"/>
  <c r="B180" i="2"/>
  <c r="B184" i="2"/>
  <c r="C184" i="2" s="1"/>
  <c r="B188" i="2"/>
  <c r="F188" i="2" s="1"/>
  <c r="B192" i="2"/>
  <c r="B196" i="2"/>
  <c r="B200" i="2"/>
  <c r="C200" i="2" s="1"/>
  <c r="B204" i="2"/>
  <c r="F204" i="2" s="1"/>
  <c r="B208" i="2"/>
  <c r="B212" i="2"/>
  <c r="B216" i="2"/>
  <c r="C216" i="2" s="1"/>
  <c r="B220" i="2"/>
  <c r="F220" i="2" s="1"/>
  <c r="B224" i="2"/>
  <c r="B228" i="2"/>
  <c r="B232" i="2"/>
  <c r="C232" i="2" s="1"/>
  <c r="B236" i="2"/>
  <c r="D236" i="2" s="1"/>
  <c r="B240" i="2"/>
  <c r="B244" i="2"/>
  <c r="B248" i="2"/>
  <c r="C248" i="2" s="1"/>
  <c r="B252" i="2"/>
  <c r="D252" i="2" s="1"/>
  <c r="B256" i="2"/>
  <c r="B57" i="2"/>
  <c r="B61" i="2"/>
  <c r="C61" i="2" s="1"/>
  <c r="B65" i="2"/>
  <c r="F65" i="2" s="1"/>
  <c r="B69" i="2"/>
  <c r="B73" i="2"/>
  <c r="B77" i="2"/>
  <c r="C77" i="2" s="1"/>
  <c r="B81" i="2"/>
  <c r="F81" i="2" s="1"/>
  <c r="B85" i="2"/>
  <c r="B89" i="2"/>
  <c r="B93" i="2"/>
  <c r="C93" i="2" s="1"/>
  <c r="B97" i="2"/>
  <c r="D97" i="2" s="1"/>
  <c r="B101" i="2"/>
  <c r="F101" i="2" s="1"/>
  <c r="B105" i="2"/>
  <c r="C105" i="2" s="1"/>
  <c r="B109" i="2"/>
  <c r="C109" i="2" s="1"/>
  <c r="B113" i="2"/>
  <c r="C113" i="2" s="1"/>
  <c r="B117" i="2"/>
  <c r="C117" i="2" s="1"/>
  <c r="B121" i="2"/>
  <c r="D121" i="2" s="1"/>
  <c r="B125" i="2"/>
  <c r="C125" i="2" s="1"/>
  <c r="B129" i="2"/>
  <c r="D129" i="2" s="1"/>
  <c r="B133" i="2"/>
  <c r="F133" i="2" s="1"/>
  <c r="B137" i="2"/>
  <c r="D137" i="2" s="1"/>
  <c r="B141" i="2"/>
  <c r="E141" i="2" s="1"/>
  <c r="B145" i="2"/>
  <c r="E145" i="2" s="1"/>
  <c r="B149" i="2"/>
  <c r="D149" i="2" s="1"/>
  <c r="B153" i="2"/>
  <c r="D153" i="2" s="1"/>
  <c r="B157" i="2"/>
  <c r="D157" i="2" s="1"/>
  <c r="B161" i="2"/>
  <c r="F161" i="2" s="1"/>
  <c r="B165" i="2"/>
  <c r="C165" i="2" s="1"/>
  <c r="B169" i="2"/>
  <c r="D169" i="2" s="1"/>
  <c r="B173" i="2"/>
  <c r="F173" i="2" s="1"/>
  <c r="B177" i="2"/>
  <c r="C177" i="2" s="1"/>
  <c r="B181" i="2"/>
  <c r="E181" i="2" s="1"/>
  <c r="B185" i="2"/>
  <c r="F185" i="2" s="1"/>
  <c r="B189" i="2"/>
  <c r="C189" i="2" s="1"/>
  <c r="B193" i="2"/>
  <c r="F193" i="2" s="1"/>
  <c r="B197" i="2"/>
  <c r="F197" i="2" s="1"/>
  <c r="B201" i="2"/>
  <c r="F201" i="2" s="1"/>
  <c r="B205" i="2"/>
  <c r="E205" i="2" s="1"/>
  <c r="B209" i="2"/>
  <c r="C209" i="2" s="1"/>
  <c r="B213" i="2"/>
  <c r="D213" i="2" s="1"/>
  <c r="B217" i="2"/>
  <c r="F217" i="2" s="1"/>
  <c r="B221" i="2"/>
  <c r="D221" i="2" s="1"/>
  <c r="B225" i="2"/>
  <c r="E225" i="2" s="1"/>
  <c r="B229" i="2"/>
  <c r="E229" i="2" s="1"/>
  <c r="B233" i="2"/>
  <c r="B237" i="2"/>
  <c r="E237" i="2" s="1"/>
  <c r="B241" i="2"/>
  <c r="E241" i="2" s="1"/>
  <c r="B245" i="2"/>
  <c r="E245" i="2" s="1"/>
  <c r="B249" i="2"/>
  <c r="B253" i="2"/>
  <c r="E253" i="2" s="1"/>
  <c r="B58" i="2"/>
  <c r="C58" i="2" s="1"/>
  <c r="B62" i="2"/>
  <c r="C62" i="2" s="1"/>
  <c r="B66" i="2"/>
  <c r="E66" i="2" s="1"/>
  <c r="B70" i="2"/>
  <c r="C70" i="2" s="1"/>
  <c r="B74" i="2"/>
  <c r="D74" i="2" s="1"/>
  <c r="B78" i="2"/>
  <c r="F78" i="2" s="1"/>
  <c r="B82" i="2"/>
  <c r="E82" i="2" s="1"/>
  <c r="B86" i="2"/>
  <c r="E86" i="2" s="1"/>
  <c r="B90" i="2"/>
  <c r="E90" i="2" s="1"/>
  <c r="B94" i="2"/>
  <c r="E94" i="2" s="1"/>
  <c r="B98" i="2"/>
  <c r="F98" i="2" s="1"/>
  <c r="B102" i="2"/>
  <c r="E102" i="2" s="1"/>
  <c r="B106" i="2"/>
  <c r="F106" i="2" s="1"/>
  <c r="B110" i="2"/>
  <c r="C110" i="2" s="1"/>
  <c r="B114" i="2"/>
  <c r="E114" i="2" s="1"/>
  <c r="B118" i="2"/>
  <c r="F118" i="2" s="1"/>
  <c r="B122" i="2"/>
  <c r="C122" i="2" s="1"/>
  <c r="B126" i="2"/>
  <c r="F126" i="2" s="1"/>
  <c r="B130" i="2"/>
  <c r="E130" i="2" s="1"/>
  <c r="B134" i="2"/>
  <c r="C134" i="2" s="1"/>
  <c r="B138" i="2"/>
  <c r="E138" i="2" s="1"/>
  <c r="B142" i="2"/>
  <c r="E142" i="2" s="1"/>
  <c r="B146" i="2"/>
  <c r="D146" i="2" s="1"/>
  <c r="B150" i="2"/>
  <c r="C150" i="2" s="1"/>
  <c r="B154" i="2"/>
  <c r="F154" i="2" s="1"/>
  <c r="B158" i="2"/>
  <c r="C158" i="2" s="1"/>
  <c r="B162" i="2"/>
  <c r="F162" i="2" s="1"/>
  <c r="B166" i="2"/>
  <c r="C166" i="2" s="1"/>
  <c r="B170" i="2"/>
  <c r="C170" i="2" s="1"/>
  <c r="B174" i="2"/>
  <c r="E174" i="2" s="1"/>
  <c r="B178" i="2"/>
  <c r="D178" i="2" s="1"/>
  <c r="B182" i="2"/>
  <c r="C182" i="2" s="1"/>
  <c r="B186" i="2"/>
  <c r="F186" i="2" s="1"/>
  <c r="B190" i="2"/>
  <c r="E190" i="2" s="1"/>
  <c r="B194" i="2"/>
  <c r="D194" i="2" s="1"/>
  <c r="B198" i="2"/>
  <c r="E198" i="2" s="1"/>
  <c r="B202" i="2"/>
  <c r="C202" i="2" s="1"/>
  <c r="B206" i="2"/>
  <c r="C206" i="2" s="1"/>
  <c r="B210" i="2"/>
  <c r="F210" i="2" s="1"/>
  <c r="B214" i="2"/>
  <c r="E214" i="2" s="1"/>
  <c r="B218" i="2"/>
  <c r="D218" i="2" s="1"/>
  <c r="B222" i="2"/>
  <c r="E222" i="2" s="1"/>
  <c r="B226" i="2"/>
  <c r="F226" i="2" s="1"/>
  <c r="B230" i="2"/>
  <c r="E230" i="2" s="1"/>
  <c r="B234" i="2"/>
  <c r="E234" i="2" s="1"/>
  <c r="B238" i="2"/>
  <c r="E238" i="2" s="1"/>
  <c r="B242" i="2"/>
  <c r="F242" i="2" s="1"/>
  <c r="B246" i="2"/>
  <c r="E246" i="2" s="1"/>
  <c r="B250" i="2"/>
  <c r="E250" i="2" s="1"/>
  <c r="B254" i="2"/>
  <c r="E254" i="2" s="1"/>
  <c r="B59" i="2"/>
  <c r="E59" i="2" s="1"/>
  <c r="B63" i="2"/>
  <c r="E63" i="2" s="1"/>
  <c r="B67" i="2"/>
  <c r="C67" i="2" s="1"/>
  <c r="B71" i="2"/>
  <c r="E71" i="2" s="1"/>
  <c r="B75" i="2"/>
  <c r="D75" i="2" s="1"/>
  <c r="B79" i="2"/>
  <c r="E79" i="2" s="1"/>
  <c r="B83" i="2"/>
  <c r="C83" i="2" s="1"/>
  <c r="B87" i="2"/>
  <c r="D87" i="2" s="1"/>
  <c r="B91" i="2"/>
  <c r="C91" i="2" s="1"/>
  <c r="B95" i="2"/>
  <c r="F95" i="2" s="1"/>
  <c r="B99" i="2"/>
  <c r="D99" i="2" s="1"/>
  <c r="B103" i="2"/>
  <c r="D103" i="2" s="1"/>
  <c r="B107" i="2"/>
  <c r="E107" i="2" s="1"/>
  <c r="B111" i="2"/>
  <c r="D111" i="2" s="1"/>
  <c r="B115" i="2"/>
  <c r="E115" i="2" s="1"/>
  <c r="B119" i="2"/>
  <c r="D119" i="2" s="1"/>
  <c r="B123" i="2"/>
  <c r="C123" i="2" s="1"/>
  <c r="B127" i="2"/>
  <c r="D127" i="2" s="1"/>
  <c r="B131" i="2"/>
  <c r="F131" i="2" s="1"/>
  <c r="B135" i="2"/>
  <c r="F135" i="2" s="1"/>
  <c r="B139" i="2"/>
  <c r="E139" i="2" s="1"/>
  <c r="B143" i="2"/>
  <c r="F143" i="2" s="1"/>
  <c r="B147" i="2"/>
  <c r="E147" i="2" s="1"/>
  <c r="B151" i="2"/>
  <c r="D151" i="2" s="1"/>
  <c r="B155" i="2"/>
  <c r="C155" i="2" s="1"/>
  <c r="B159" i="2"/>
  <c r="F159" i="2" s="1"/>
  <c r="B163" i="2"/>
  <c r="F163" i="2" s="1"/>
  <c r="B167" i="2"/>
  <c r="F167" i="2" s="1"/>
  <c r="B171" i="2"/>
  <c r="E171" i="2" s="1"/>
  <c r="B175" i="2"/>
  <c r="E175" i="2" s="1"/>
  <c r="B179" i="2"/>
  <c r="E179" i="2" s="1"/>
  <c r="B183" i="2"/>
  <c r="F183" i="2" s="1"/>
  <c r="B187" i="2"/>
  <c r="E187" i="2" s="1"/>
  <c r="B191" i="2"/>
  <c r="C191" i="2" s="1"/>
  <c r="B195" i="2"/>
  <c r="D195" i="2" s="1"/>
  <c r="B199" i="2"/>
  <c r="D199" i="2" s="1"/>
  <c r="B203" i="2"/>
  <c r="C203" i="2" s="1"/>
  <c r="B207" i="2"/>
  <c r="F207" i="2" s="1"/>
  <c r="B211" i="2"/>
  <c r="C211" i="2" s="1"/>
  <c r="B215" i="2"/>
  <c r="F215" i="2" s="1"/>
  <c r="B219" i="2"/>
  <c r="E219" i="2" s="1"/>
  <c r="B223" i="2"/>
  <c r="F223" i="2" s="1"/>
  <c r="B227" i="2"/>
  <c r="F227" i="2" s="1"/>
  <c r="B231" i="2"/>
  <c r="D231" i="2" s="1"/>
  <c r="B235" i="2"/>
  <c r="B239" i="2"/>
  <c r="E239" i="2" s="1"/>
  <c r="B243" i="2"/>
  <c r="F243" i="2" s="1"/>
  <c r="B247" i="2"/>
  <c r="C247" i="2" s="1"/>
  <c r="B251" i="2"/>
  <c r="C251" i="2" s="1"/>
  <c r="B255" i="2"/>
  <c r="D255" i="2" s="1"/>
  <c r="O8" i="1"/>
  <c r="O9" i="1"/>
  <c r="O6" i="1"/>
  <c r="O3" i="1"/>
  <c r="O4" i="1"/>
  <c r="C256" i="2"/>
  <c r="D256" i="2"/>
  <c r="C252" i="2"/>
  <c r="D248" i="2"/>
  <c r="C244" i="2"/>
  <c r="D244" i="2"/>
  <c r="C240" i="2"/>
  <c r="D240" i="2"/>
  <c r="C236" i="2"/>
  <c r="D232" i="2"/>
  <c r="C228" i="2"/>
  <c r="D228" i="2"/>
  <c r="C224" i="2"/>
  <c r="D224" i="2"/>
  <c r="E224" i="2"/>
  <c r="F224" i="2"/>
  <c r="E220" i="2"/>
  <c r="D216" i="2"/>
  <c r="E216" i="2"/>
  <c r="F216" i="2"/>
  <c r="C212" i="2"/>
  <c r="D212" i="2"/>
  <c r="E212" i="2"/>
  <c r="F212" i="2"/>
  <c r="C208" i="2"/>
  <c r="D208" i="2"/>
  <c r="E208" i="2"/>
  <c r="F208" i="2"/>
  <c r="E204" i="2"/>
  <c r="D200" i="2"/>
  <c r="E200" i="2"/>
  <c r="F200" i="2"/>
  <c r="C196" i="2"/>
  <c r="D196" i="2"/>
  <c r="E196" i="2"/>
  <c r="F196" i="2"/>
  <c r="C192" i="2"/>
  <c r="D192" i="2"/>
  <c r="E192" i="2"/>
  <c r="F192" i="2"/>
  <c r="E188" i="2"/>
  <c r="D184" i="2"/>
  <c r="E184" i="2"/>
  <c r="F184" i="2"/>
  <c r="E180" i="2"/>
  <c r="F180" i="2"/>
  <c r="C180" i="2"/>
  <c r="D180" i="2"/>
  <c r="E176" i="2"/>
  <c r="F176" i="2"/>
  <c r="C176" i="2"/>
  <c r="D176" i="2"/>
  <c r="C172" i="2"/>
  <c r="F168" i="2"/>
  <c r="C168" i="2"/>
  <c r="D168" i="2"/>
  <c r="E164" i="2"/>
  <c r="F164" i="2"/>
  <c r="C164" i="2"/>
  <c r="D164" i="2"/>
  <c r="E160" i="2"/>
  <c r="F160" i="2"/>
  <c r="C160" i="2"/>
  <c r="D160" i="2"/>
  <c r="C156" i="2"/>
  <c r="F152" i="2"/>
  <c r="C152" i="2"/>
  <c r="D152" i="2"/>
  <c r="E148" i="2"/>
  <c r="F148" i="2"/>
  <c r="C148" i="2"/>
  <c r="D148" i="2"/>
  <c r="E144" i="2"/>
  <c r="F144" i="2"/>
  <c r="C144" i="2"/>
  <c r="D144" i="2"/>
  <c r="C140" i="2"/>
  <c r="F136" i="2"/>
  <c r="C136" i="2"/>
  <c r="D136" i="2"/>
  <c r="E132" i="2"/>
  <c r="F132" i="2"/>
  <c r="C132" i="2"/>
  <c r="D132" i="2"/>
  <c r="E128" i="2"/>
  <c r="F128" i="2"/>
  <c r="C128" i="2"/>
  <c r="D128" i="2"/>
  <c r="C124" i="2"/>
  <c r="F120" i="2"/>
  <c r="C120" i="2"/>
  <c r="D120" i="2"/>
  <c r="E116" i="2"/>
  <c r="F116" i="2"/>
  <c r="C116" i="2"/>
  <c r="D116" i="2"/>
  <c r="E112" i="2"/>
  <c r="F112" i="2"/>
  <c r="C112" i="2"/>
  <c r="D112" i="2"/>
  <c r="C108" i="2"/>
  <c r="D104" i="2"/>
  <c r="C104" i="2"/>
  <c r="E104" i="2"/>
  <c r="F100" i="2"/>
  <c r="D100" i="2"/>
  <c r="C100" i="2"/>
  <c r="E100" i="2"/>
  <c r="F96" i="2"/>
  <c r="D96" i="2"/>
  <c r="C96" i="2"/>
  <c r="E96" i="2"/>
  <c r="C92" i="2"/>
  <c r="F88" i="2"/>
  <c r="C88" i="2"/>
  <c r="D88" i="2"/>
  <c r="E84" i="2"/>
  <c r="F84" i="2"/>
  <c r="C84" i="2"/>
  <c r="D84" i="2"/>
  <c r="E80" i="2"/>
  <c r="F80" i="2"/>
  <c r="C80" i="2"/>
  <c r="D80" i="2"/>
  <c r="C76" i="2"/>
  <c r="F72" i="2"/>
  <c r="C72" i="2"/>
  <c r="D72" i="2"/>
  <c r="E68" i="2"/>
  <c r="F68" i="2"/>
  <c r="C68" i="2"/>
  <c r="D68" i="2"/>
  <c r="E64" i="2"/>
  <c r="F64" i="2"/>
  <c r="C64" i="2"/>
  <c r="D64" i="2"/>
  <c r="C60" i="2"/>
  <c r="E256" i="2"/>
  <c r="E248" i="2"/>
  <c r="E244" i="2"/>
  <c r="E240" i="2"/>
  <c r="E232" i="2"/>
  <c r="E228" i="2"/>
  <c r="F93" i="2"/>
  <c r="D93" i="2"/>
  <c r="E93" i="2"/>
  <c r="E89" i="2"/>
  <c r="F89" i="2"/>
  <c r="C89" i="2"/>
  <c r="D89" i="2"/>
  <c r="E85" i="2"/>
  <c r="F85" i="2"/>
  <c r="C85" i="2"/>
  <c r="D85" i="2"/>
  <c r="E81" i="2"/>
  <c r="E77" i="2"/>
  <c r="F77" i="2"/>
  <c r="D77" i="2"/>
  <c r="E73" i="2"/>
  <c r="F73" i="2"/>
  <c r="C73" i="2"/>
  <c r="D73" i="2"/>
  <c r="E69" i="2"/>
  <c r="F69" i="2"/>
  <c r="C69" i="2"/>
  <c r="D69" i="2"/>
  <c r="E65" i="2"/>
  <c r="E61" i="2"/>
  <c r="F61" i="2"/>
  <c r="D61" i="2"/>
  <c r="E57" i="2"/>
  <c r="F57" i="2"/>
  <c r="C57" i="2"/>
  <c r="D57" i="2"/>
  <c r="F256" i="2"/>
  <c r="F244" i="2"/>
  <c r="F240" i="2"/>
  <c r="F228" i="2"/>
  <c r="H260" i="9"/>
  <c r="R260" i="9" s="1"/>
  <c r="H10" i="5"/>
  <c r="P22" i="10" s="1"/>
  <c r="A3" i="9"/>
  <c r="F4" i="5" s="1"/>
  <c r="F5" i="5"/>
  <c r="F7" i="5"/>
  <c r="F11" i="5"/>
  <c r="F15" i="5"/>
  <c r="F18" i="5"/>
  <c r="F20" i="5"/>
  <c r="F21" i="5"/>
  <c r="F25" i="5"/>
  <c r="F26" i="5"/>
  <c r="F27" i="5"/>
  <c r="A27" i="1"/>
  <c r="A25" i="1"/>
  <c r="A23" i="1"/>
  <c r="A21" i="1"/>
  <c r="A19" i="1"/>
  <c r="A17" i="1"/>
  <c r="A15" i="1"/>
  <c r="A13" i="1"/>
  <c r="A11" i="1"/>
  <c r="A9" i="1"/>
  <c r="A7" i="1"/>
  <c r="A5" i="1"/>
  <c r="A3" i="1"/>
  <c r="A28" i="1"/>
  <c r="A26" i="1"/>
  <c r="A24" i="1"/>
  <c r="A22" i="1"/>
  <c r="A20" i="1"/>
  <c r="A18" i="1"/>
  <c r="A16" i="1"/>
  <c r="A14" i="1"/>
  <c r="A12" i="1"/>
  <c r="A10" i="1"/>
  <c r="A8" i="1"/>
  <c r="A6" i="1"/>
  <c r="A4" i="1"/>
  <c r="N264" i="11" l="1"/>
  <c r="R266" i="11"/>
  <c r="O25" i="1"/>
  <c r="O24" i="1"/>
  <c r="O26" i="1"/>
  <c r="O28" i="1"/>
  <c r="R126" i="9"/>
  <c r="X126" i="9"/>
  <c r="O16" i="1"/>
  <c r="O19" i="9"/>
  <c r="O19" i="1"/>
  <c r="O7" i="9"/>
  <c r="O7" i="1"/>
  <c r="O12" i="1"/>
  <c r="X11" i="9"/>
  <c r="X71" i="9"/>
  <c r="X107" i="9"/>
  <c r="X119" i="9"/>
  <c r="N112" i="9"/>
  <c r="R140" i="9"/>
  <c r="N131" i="9"/>
  <c r="X230" i="9"/>
  <c r="R249" i="9"/>
  <c r="R247" i="9"/>
  <c r="AB261" i="11"/>
  <c r="R82" i="9"/>
  <c r="O22" i="1"/>
  <c r="AB21" i="9"/>
  <c r="X48" i="9"/>
  <c r="N11" i="9"/>
  <c r="N71" i="9"/>
  <c r="R93" i="9"/>
  <c r="X93" i="9"/>
  <c r="R131" i="9"/>
  <c r="R225" i="9"/>
  <c r="X171" i="9"/>
  <c r="N188" i="9"/>
  <c r="N196" i="9"/>
  <c r="N204" i="9"/>
  <c r="X225" i="9"/>
  <c r="AB249" i="9"/>
  <c r="AB247" i="9"/>
  <c r="R261" i="11"/>
  <c r="N266" i="11"/>
  <c r="X21" i="9"/>
  <c r="R95" i="9"/>
  <c r="AB95" i="9"/>
  <c r="R114" i="9"/>
  <c r="AB120" i="9"/>
  <c r="AB170" i="9"/>
  <c r="R171" i="9"/>
  <c r="AB188" i="9"/>
  <c r="AB196" i="9"/>
  <c r="AB204" i="9"/>
  <c r="AB260" i="9"/>
  <c r="R21" i="9"/>
  <c r="X95" i="9"/>
  <c r="R119" i="9"/>
  <c r="N114" i="9"/>
  <c r="AB139" i="9"/>
  <c r="R120" i="9"/>
  <c r="X170" i="9"/>
  <c r="X266" i="11"/>
  <c r="O5" i="9"/>
  <c r="O5" i="1"/>
  <c r="R77" i="9"/>
  <c r="X112" i="9"/>
  <c r="R107" i="9"/>
  <c r="X139" i="9"/>
  <c r="X120" i="9"/>
  <c r="AB165" i="9"/>
  <c r="R170" i="9"/>
  <c r="O18" i="1"/>
  <c r="R39" i="9"/>
  <c r="R47" i="9"/>
  <c r="AB39" i="9"/>
  <c r="AB47" i="9"/>
  <c r="AB77" i="9"/>
  <c r="AB119" i="9"/>
  <c r="N107" i="9"/>
  <c r="R139" i="9"/>
  <c r="X165" i="9"/>
  <c r="AB140" i="9"/>
  <c r="O13" i="9"/>
  <c r="O13" i="1"/>
  <c r="R48" i="9"/>
  <c r="X39" i="9"/>
  <c r="X47" i="9"/>
  <c r="X77" i="9"/>
  <c r="X114" i="9"/>
  <c r="R112" i="9"/>
  <c r="R165" i="9"/>
  <c r="O17" i="9"/>
  <c r="O17" i="1"/>
  <c r="O10" i="9"/>
  <c r="O10" i="1"/>
  <c r="R208" i="9"/>
  <c r="N208" i="9"/>
  <c r="R210" i="9"/>
  <c r="N210" i="9"/>
  <c r="N125" i="9"/>
  <c r="AB125" i="9"/>
  <c r="R222" i="9"/>
  <c r="N222" i="9"/>
  <c r="R219" i="9"/>
  <c r="N219" i="9"/>
  <c r="R227" i="9"/>
  <c r="N227" i="9"/>
  <c r="R211" i="9"/>
  <c r="N211" i="9"/>
  <c r="X265" i="11"/>
  <c r="AB265" i="11"/>
  <c r="R230" i="9"/>
  <c r="N230" i="9"/>
  <c r="X82" i="9"/>
  <c r="N82" i="9"/>
  <c r="AB126" i="9"/>
  <c r="N126" i="9"/>
  <c r="R220" i="9"/>
  <c r="N220" i="9"/>
  <c r="N212" i="9"/>
  <c r="R212" i="9"/>
  <c r="R81" i="9"/>
  <c r="N81" i="9"/>
  <c r="R103" i="9"/>
  <c r="AB103" i="9"/>
  <c r="N168" i="9"/>
  <c r="AB168" i="9"/>
  <c r="N78" i="9"/>
  <c r="AB78" i="9"/>
  <c r="N80" i="9"/>
  <c r="X80" i="9"/>
  <c r="AB80" i="9"/>
  <c r="N129" i="9"/>
  <c r="AB129" i="9"/>
  <c r="R218" i="9"/>
  <c r="N218" i="9"/>
  <c r="R226" i="9"/>
  <c r="N226" i="9"/>
  <c r="R214" i="9"/>
  <c r="N214" i="9"/>
  <c r="R223" i="9"/>
  <c r="N223" i="9"/>
  <c r="R85" i="9"/>
  <c r="N85" i="9"/>
  <c r="R215" i="9"/>
  <c r="N215" i="9"/>
  <c r="N228" i="9"/>
  <c r="R228" i="9"/>
  <c r="X86" i="9"/>
  <c r="N86" i="9"/>
  <c r="R86" i="9"/>
  <c r="AB130" i="9"/>
  <c r="N130" i="9"/>
  <c r="R216" i="9"/>
  <c r="N216" i="9"/>
  <c r="R224" i="9"/>
  <c r="N224" i="9"/>
  <c r="N260" i="9"/>
  <c r="D174" i="2"/>
  <c r="E126" i="2"/>
  <c r="D62" i="2"/>
  <c r="D65" i="2"/>
  <c r="E252" i="2"/>
  <c r="F60" i="2"/>
  <c r="F76" i="2"/>
  <c r="F108" i="2"/>
  <c r="D81" i="2"/>
  <c r="C161" i="2"/>
  <c r="E236" i="2"/>
  <c r="D92" i="2"/>
  <c r="F124" i="2"/>
  <c r="F140" i="2"/>
  <c r="F156" i="2"/>
  <c r="F172" i="2"/>
  <c r="D188" i="2"/>
  <c r="D204" i="2"/>
  <c r="D220" i="2"/>
  <c r="F232" i="2"/>
  <c r="F248" i="2"/>
  <c r="C65" i="2"/>
  <c r="C81" i="2"/>
  <c r="D225" i="2"/>
  <c r="E60" i="2"/>
  <c r="E76" i="2"/>
  <c r="F92" i="2"/>
  <c r="E108" i="2"/>
  <c r="E124" i="2"/>
  <c r="E140" i="2"/>
  <c r="E156" i="2"/>
  <c r="E172" i="2"/>
  <c r="C188" i="2"/>
  <c r="C204" i="2"/>
  <c r="C220" i="2"/>
  <c r="F236" i="2"/>
  <c r="F252" i="2"/>
  <c r="E165" i="2"/>
  <c r="D78" i="2"/>
  <c r="C222" i="2"/>
  <c r="D197" i="2"/>
  <c r="D110" i="2"/>
  <c r="F119" i="2"/>
  <c r="D71" i="2"/>
  <c r="C255" i="2"/>
  <c r="D145" i="2"/>
  <c r="F145" i="2"/>
  <c r="D209" i="2"/>
  <c r="F237" i="2"/>
  <c r="C101" i="2"/>
  <c r="D101" i="2"/>
  <c r="D133" i="2"/>
  <c r="C181" i="2"/>
  <c r="D245" i="2"/>
  <c r="F62" i="2"/>
  <c r="C78" i="2"/>
  <c r="F110" i="2"/>
  <c r="D142" i="2"/>
  <c r="D190" i="2"/>
  <c r="C254" i="2"/>
  <c r="C87" i="2"/>
  <c r="D135" i="2"/>
  <c r="D167" i="2"/>
  <c r="C231" i="2"/>
  <c r="F254" i="2"/>
  <c r="D117" i="2"/>
  <c r="C133" i="2"/>
  <c r="C149" i="2"/>
  <c r="E161" i="2"/>
  <c r="F181" i="2"/>
  <c r="F213" i="2"/>
  <c r="C245" i="2"/>
  <c r="E62" i="2"/>
  <c r="C94" i="2"/>
  <c r="E110" i="2"/>
  <c r="C142" i="2"/>
  <c r="C190" i="2"/>
  <c r="E135" i="2"/>
  <c r="E167" i="2"/>
  <c r="E117" i="2"/>
  <c r="E133" i="2"/>
  <c r="F149" i="2"/>
  <c r="F165" i="2"/>
  <c r="E197" i="2"/>
  <c r="C213" i="2"/>
  <c r="F58" i="2"/>
  <c r="E74" i="2"/>
  <c r="F94" i="2"/>
  <c r="D126" i="2"/>
  <c r="E158" i="2"/>
  <c r="D222" i="2"/>
  <c r="F247" i="2"/>
  <c r="C119" i="2"/>
  <c r="C151" i="2"/>
  <c r="C199" i="2"/>
  <c r="E134" i="2"/>
  <c r="F166" i="2"/>
  <c r="C246" i="2"/>
  <c r="C205" i="2"/>
  <c r="D58" i="2"/>
  <c r="D86" i="2"/>
  <c r="D122" i="2"/>
  <c r="C250" i="2"/>
  <c r="C63" i="2"/>
  <c r="F99" i="2"/>
  <c r="E223" i="2"/>
  <c r="E189" i="2"/>
  <c r="C86" i="2"/>
  <c r="F125" i="2"/>
  <c r="D173" i="2"/>
  <c r="C102" i="2"/>
  <c r="F246" i="2"/>
  <c r="E207" i="2"/>
  <c r="F238" i="2"/>
  <c r="E101" i="2"/>
  <c r="F117" i="2"/>
  <c r="E125" i="2"/>
  <c r="E149" i="2"/>
  <c r="D165" i="2"/>
  <c r="D181" i="2"/>
  <c r="F189" i="2"/>
  <c r="C197" i="2"/>
  <c r="E213" i="2"/>
  <c r="C229" i="2"/>
  <c r="E78" i="2"/>
  <c r="D94" i="2"/>
  <c r="D102" i="2"/>
  <c r="E118" i="2"/>
  <c r="C174" i="2"/>
  <c r="F206" i="2"/>
  <c r="D238" i="2"/>
  <c r="F231" i="2"/>
  <c r="D63" i="2"/>
  <c r="D79" i="2"/>
  <c r="E103" i="2"/>
  <c r="F127" i="2"/>
  <c r="F151" i="2"/>
  <c r="D183" i="2"/>
  <c r="E215" i="2"/>
  <c r="D247" i="2"/>
  <c r="C97" i="2"/>
  <c r="D113" i="2"/>
  <c r="E129" i="2"/>
  <c r="D141" i="2"/>
  <c r="C157" i="2"/>
  <c r="E173" i="2"/>
  <c r="E193" i="2"/>
  <c r="F221" i="2"/>
  <c r="D237" i="2"/>
  <c r="D253" i="2"/>
  <c r="F70" i="2"/>
  <c r="D90" i="2"/>
  <c r="C106" i="2"/>
  <c r="D138" i="2"/>
  <c r="C154" i="2"/>
  <c r="E166" i="2"/>
  <c r="E182" i="2"/>
  <c r="D198" i="2"/>
  <c r="D214" i="2"/>
  <c r="C234" i="2"/>
  <c r="F253" i="2"/>
  <c r="F67" i="2"/>
  <c r="C79" i="2"/>
  <c r="E95" i="2"/>
  <c r="C111" i="2"/>
  <c r="D175" i="2"/>
  <c r="F191" i="2"/>
  <c r="D211" i="2"/>
  <c r="F113" i="2"/>
  <c r="C141" i="2"/>
  <c r="F157" i="2"/>
  <c r="D177" i="2"/>
  <c r="C193" i="2"/>
  <c r="D205" i="2"/>
  <c r="C221" i="2"/>
  <c r="C237" i="2"/>
  <c r="E243" i="2"/>
  <c r="E70" i="2"/>
  <c r="F90" i="2"/>
  <c r="E106" i="2"/>
  <c r="D118" i="2"/>
  <c r="E154" i="2"/>
  <c r="E186" i="2"/>
  <c r="D202" i="2"/>
  <c r="C214" i="2"/>
  <c r="F83" i="2"/>
  <c r="C95" i="2"/>
  <c r="F111" i="2"/>
  <c r="C127" i="2"/>
  <c r="E143" i="2"/>
  <c r="E159" i="2"/>
  <c r="F179" i="2"/>
  <c r="C195" i="2"/>
  <c r="D239" i="2"/>
  <c r="F230" i="2"/>
  <c r="F97" i="2"/>
  <c r="E109" i="2"/>
  <c r="D125" i="2"/>
  <c r="C129" i="2"/>
  <c r="F141" i="2"/>
  <c r="E157" i="2"/>
  <c r="C173" i="2"/>
  <c r="F177" i="2"/>
  <c r="D189" i="2"/>
  <c r="F205" i="2"/>
  <c r="F209" i="2"/>
  <c r="E221" i="2"/>
  <c r="D229" i="2"/>
  <c r="D241" i="2"/>
  <c r="C253" i="2"/>
  <c r="E255" i="2"/>
  <c r="D70" i="2"/>
  <c r="C74" i="2"/>
  <c r="F86" i="2"/>
  <c r="F102" i="2"/>
  <c r="C118" i="2"/>
  <c r="F122" i="2"/>
  <c r="D134" i="2"/>
  <c r="F138" i="2"/>
  <c r="F150" i="2"/>
  <c r="F158" i="2"/>
  <c r="D170" i="2"/>
  <c r="C186" i="2"/>
  <c r="C198" i="2"/>
  <c r="E206" i="2"/>
  <c r="E218" i="2"/>
  <c r="D230" i="2"/>
  <c r="C238" i="2"/>
  <c r="D254" i="2"/>
  <c r="F239" i="2"/>
  <c r="F255" i="2"/>
  <c r="F63" i="2"/>
  <c r="C71" i="2"/>
  <c r="F79" i="2"/>
  <c r="F87" i="2"/>
  <c r="D95" i="2"/>
  <c r="F103" i="2"/>
  <c r="E111" i="2"/>
  <c r="E127" i="2"/>
  <c r="D143" i="2"/>
  <c r="F147" i="2"/>
  <c r="D159" i="2"/>
  <c r="E163" i="2"/>
  <c r="C175" i="2"/>
  <c r="E183" i="2"/>
  <c r="E191" i="2"/>
  <c r="F199" i="2"/>
  <c r="D207" i="2"/>
  <c r="D215" i="2"/>
  <c r="D223" i="2"/>
  <c r="C239" i="2"/>
  <c r="F109" i="2"/>
  <c r="D109" i="2"/>
  <c r="E227" i="2"/>
  <c r="F134" i="2"/>
  <c r="E150" i="2"/>
  <c r="F170" i="2"/>
  <c r="F182" i="2"/>
  <c r="F202" i="2"/>
  <c r="C218" i="2"/>
  <c r="C230" i="2"/>
  <c r="D246" i="2"/>
  <c r="F115" i="2"/>
  <c r="E131" i="2"/>
  <c r="C143" i="2"/>
  <c r="C159" i="2"/>
  <c r="F175" i="2"/>
  <c r="D191" i="2"/>
  <c r="C207" i="2"/>
  <c r="C223" i="2"/>
  <c r="X260" i="9"/>
  <c r="F234" i="2"/>
  <c r="F250" i="2"/>
  <c r="E97" i="2"/>
  <c r="D105" i="2"/>
  <c r="E113" i="2"/>
  <c r="F129" i="2"/>
  <c r="C145" i="2"/>
  <c r="D161" i="2"/>
  <c r="E177" i="2"/>
  <c r="D193" i="2"/>
  <c r="E209" i="2"/>
  <c r="F225" i="2"/>
  <c r="C241" i="2"/>
  <c r="E58" i="2"/>
  <c r="F74" i="2"/>
  <c r="C90" i="2"/>
  <c r="D106" i="2"/>
  <c r="E122" i="2"/>
  <c r="C138" i="2"/>
  <c r="D154" i="2"/>
  <c r="E170" i="2"/>
  <c r="D186" i="2"/>
  <c r="E202" i="2"/>
  <c r="F218" i="2"/>
  <c r="D234" i="2"/>
  <c r="D67" i="2"/>
  <c r="E83" i="2"/>
  <c r="N14" i="9"/>
  <c r="R14" i="9"/>
  <c r="X14" i="9"/>
  <c r="AB14" i="9"/>
  <c r="N4" i="9"/>
  <c r="X4" i="9"/>
  <c r="AB4" i="9"/>
  <c r="N6" i="9"/>
  <c r="R6" i="9"/>
  <c r="X6" i="9"/>
  <c r="AB6" i="9"/>
  <c r="N10" i="9"/>
  <c r="R10" i="9"/>
  <c r="X10" i="9"/>
  <c r="AB10" i="9"/>
  <c r="X25" i="9"/>
  <c r="AB25" i="9"/>
  <c r="R25" i="9"/>
  <c r="N25" i="9"/>
  <c r="N5" i="9"/>
  <c r="X5" i="9"/>
  <c r="AB5" i="9"/>
  <c r="C225" i="2"/>
  <c r="D250" i="2"/>
  <c r="F241" i="2"/>
  <c r="E67" i="2"/>
  <c r="D83" i="2"/>
  <c r="X24" i="9"/>
  <c r="AB24" i="9"/>
  <c r="N24" i="9"/>
  <c r="R24" i="9"/>
  <c r="N17" i="9"/>
  <c r="R17" i="9"/>
  <c r="X17" i="9"/>
  <c r="AB17" i="9"/>
  <c r="N7" i="9"/>
  <c r="R7" i="9"/>
  <c r="X7" i="9"/>
  <c r="AB7" i="9"/>
  <c r="N20" i="9"/>
  <c r="R20" i="9"/>
  <c r="AB20" i="9"/>
  <c r="X20" i="9"/>
  <c r="X26" i="9"/>
  <c r="AB26" i="9"/>
  <c r="N26" i="9"/>
  <c r="R26" i="9"/>
  <c r="N19" i="9"/>
  <c r="R19" i="9"/>
  <c r="AB19" i="9"/>
  <c r="X19" i="9"/>
  <c r="N13" i="9"/>
  <c r="R13" i="9"/>
  <c r="X13" i="9"/>
  <c r="AB13" i="9"/>
  <c r="D251" i="2"/>
  <c r="E251" i="2"/>
  <c r="F251" i="2"/>
  <c r="D235" i="2"/>
  <c r="E235" i="2"/>
  <c r="C235" i="2"/>
  <c r="F235" i="2"/>
  <c r="D219" i="2"/>
  <c r="F219" i="2"/>
  <c r="C219" i="2"/>
  <c r="F203" i="2"/>
  <c r="D203" i="2"/>
  <c r="E203" i="2"/>
  <c r="D187" i="2"/>
  <c r="F187" i="2"/>
  <c r="C187" i="2"/>
  <c r="D171" i="2"/>
  <c r="F171" i="2"/>
  <c r="C171" i="2"/>
  <c r="F155" i="2"/>
  <c r="D155" i="2"/>
  <c r="E155" i="2"/>
  <c r="D139" i="2"/>
  <c r="F139" i="2"/>
  <c r="C139" i="2"/>
  <c r="F123" i="2"/>
  <c r="D123" i="2"/>
  <c r="E123" i="2"/>
  <c r="D107" i="2"/>
  <c r="F107" i="2"/>
  <c r="C107" i="2"/>
  <c r="D91" i="2"/>
  <c r="E91" i="2"/>
  <c r="F91" i="2"/>
  <c r="C75" i="2"/>
  <c r="E75" i="2"/>
  <c r="F75" i="2"/>
  <c r="D59" i="2"/>
  <c r="F59" i="2"/>
  <c r="C59" i="2"/>
  <c r="E242" i="2"/>
  <c r="C242" i="2"/>
  <c r="D242" i="2"/>
  <c r="E226" i="2"/>
  <c r="C226" i="2"/>
  <c r="D226" i="2"/>
  <c r="E210" i="2"/>
  <c r="C210" i="2"/>
  <c r="D210" i="2"/>
  <c r="C194" i="2"/>
  <c r="E194" i="2"/>
  <c r="F194" i="2"/>
  <c r="C178" i="2"/>
  <c r="E178" i="2"/>
  <c r="F178" i="2"/>
  <c r="E162" i="2"/>
  <c r="C162" i="2"/>
  <c r="D162" i="2"/>
  <c r="C146" i="2"/>
  <c r="E146" i="2"/>
  <c r="F146" i="2"/>
  <c r="D130" i="2"/>
  <c r="F130" i="2"/>
  <c r="C130" i="2"/>
  <c r="D114" i="2"/>
  <c r="F114" i="2"/>
  <c r="C114" i="2"/>
  <c r="E98" i="2"/>
  <c r="D98" i="2"/>
  <c r="C98" i="2"/>
  <c r="D82" i="2"/>
  <c r="F82" i="2"/>
  <c r="C82" i="2"/>
  <c r="D66" i="2"/>
  <c r="F66" i="2"/>
  <c r="C66" i="2"/>
  <c r="E249" i="2"/>
  <c r="F249" i="2"/>
  <c r="D249" i="2"/>
  <c r="C249" i="2"/>
  <c r="E233" i="2"/>
  <c r="F233" i="2"/>
  <c r="D233" i="2"/>
  <c r="C233" i="2"/>
  <c r="E217" i="2"/>
  <c r="C217" i="2"/>
  <c r="D217" i="2"/>
  <c r="E201" i="2"/>
  <c r="C201" i="2"/>
  <c r="D201" i="2"/>
  <c r="E185" i="2"/>
  <c r="C185" i="2"/>
  <c r="D185" i="2"/>
  <c r="C169" i="2"/>
  <c r="E169" i="2"/>
  <c r="F169" i="2"/>
  <c r="C153" i="2"/>
  <c r="E153" i="2"/>
  <c r="F153" i="2"/>
  <c r="C137" i="2"/>
  <c r="E137" i="2"/>
  <c r="F137" i="2"/>
  <c r="C121" i="2"/>
  <c r="E121" i="2"/>
  <c r="F121" i="2"/>
  <c r="F105" i="2"/>
  <c r="E231" i="2"/>
  <c r="E247" i="2"/>
  <c r="C126" i="2"/>
  <c r="F142" i="2"/>
  <c r="D158" i="2"/>
  <c r="F174" i="2"/>
  <c r="F190" i="2"/>
  <c r="D206" i="2"/>
  <c r="F222" i="2"/>
  <c r="F71" i="2"/>
  <c r="E87" i="2"/>
  <c r="C103" i="2"/>
  <c r="E119" i="2"/>
  <c r="C135" i="2"/>
  <c r="E151" i="2"/>
  <c r="C167" i="2"/>
  <c r="C183" i="2"/>
  <c r="E199" i="2"/>
  <c r="C215" i="2"/>
  <c r="E105" i="2"/>
  <c r="F229" i="2"/>
  <c r="F245" i="2"/>
  <c r="H4" i="5"/>
  <c r="P16" i="10" s="1"/>
  <c r="H9" i="5"/>
  <c r="P21" i="10" s="1"/>
  <c r="H26" i="5"/>
  <c r="P38" i="10" s="1"/>
  <c r="H13" i="5"/>
  <c r="P25" i="10" s="1"/>
  <c r="H19" i="5"/>
  <c r="P31" i="10" s="1"/>
  <c r="F22" i="5"/>
  <c r="F19" i="5"/>
  <c r="F17" i="5"/>
  <c r="H25" i="5"/>
  <c r="P37" i="10" s="1"/>
  <c r="H21" i="5"/>
  <c r="P33" i="10" s="1"/>
  <c r="H24" i="5"/>
  <c r="P36" i="10" s="1"/>
  <c r="H6" i="5"/>
  <c r="P18" i="10" s="1"/>
  <c r="H15" i="5"/>
  <c r="P27" i="10" s="1"/>
  <c r="F23" i="5"/>
  <c r="F12" i="5"/>
  <c r="F13" i="5"/>
  <c r="H18" i="5"/>
  <c r="P30" i="10" s="1"/>
  <c r="H14" i="5"/>
  <c r="P26" i="10" s="1"/>
  <c r="H8" i="5"/>
  <c r="P20" i="10" s="1"/>
  <c r="H27" i="5"/>
  <c r="P39" i="10" s="1"/>
  <c r="H11" i="5"/>
  <c r="P23" i="10" s="1"/>
  <c r="F16" i="5"/>
  <c r="F10" i="5"/>
  <c r="F9" i="5"/>
  <c r="D150" i="2"/>
  <c r="D166" i="2"/>
  <c r="D182" i="2"/>
  <c r="F198" i="2"/>
  <c r="F214" i="2"/>
  <c r="F6" i="5"/>
  <c r="H16" i="5"/>
  <c r="P28" i="10" s="1"/>
  <c r="H5" i="5"/>
  <c r="P17" i="10" s="1"/>
  <c r="H20" i="5"/>
  <c r="P32" i="10" s="1"/>
  <c r="H23" i="5"/>
  <c r="P35" i="10" s="1"/>
  <c r="H7" i="5"/>
  <c r="P19" i="10" s="1"/>
  <c r="F24" i="5"/>
  <c r="F28" i="5"/>
  <c r="F29" i="5"/>
  <c r="C243" i="2"/>
  <c r="D243" i="2"/>
  <c r="C227" i="2"/>
  <c r="D227" i="2"/>
  <c r="E211" i="2"/>
  <c r="F211" i="2"/>
  <c r="E195" i="2"/>
  <c r="F195" i="2"/>
  <c r="C179" i="2"/>
  <c r="D179" i="2"/>
  <c r="C163" i="2"/>
  <c r="D163" i="2"/>
  <c r="C147" i="2"/>
  <c r="D147" i="2"/>
  <c r="C131" i="2"/>
  <c r="D131" i="2"/>
  <c r="C115" i="2"/>
  <c r="D115" i="2"/>
  <c r="C99" i="2"/>
  <c r="E99" i="2"/>
  <c r="N3" i="9"/>
  <c r="R22" i="10"/>
  <c r="Q22" i="10"/>
  <c r="F33" i="5"/>
  <c r="F37" i="5"/>
  <c r="F41" i="5"/>
  <c r="F45" i="5"/>
  <c r="F49" i="5"/>
  <c r="F53" i="5"/>
  <c r="F57" i="5"/>
  <c r="F61" i="5"/>
  <c r="F65" i="5"/>
  <c r="B77" i="10" s="1"/>
  <c r="F77" i="10" s="1"/>
  <c r="F69" i="5"/>
  <c r="F73" i="5"/>
  <c r="B85" i="10" s="1"/>
  <c r="F85" i="10" s="1"/>
  <c r="F77" i="5"/>
  <c r="B89" i="10" s="1"/>
  <c r="D89" i="10" s="1"/>
  <c r="F81" i="5"/>
  <c r="F85" i="5"/>
  <c r="F89" i="5"/>
  <c r="F93" i="5"/>
  <c r="F97" i="5"/>
  <c r="B109" i="10" s="1"/>
  <c r="E109" i="10" s="1"/>
  <c r="F101" i="5"/>
  <c r="F105" i="5"/>
  <c r="B117" i="10" s="1"/>
  <c r="E117" i="10" s="1"/>
  <c r="F109" i="5"/>
  <c r="B121" i="10" s="1"/>
  <c r="C121" i="10" s="1"/>
  <c r="F113" i="5"/>
  <c r="B125" i="10" s="1"/>
  <c r="F117" i="5"/>
  <c r="F121" i="5"/>
  <c r="F125" i="5"/>
  <c r="B137" i="10" s="1"/>
  <c r="E137" i="10" s="1"/>
  <c r="F129" i="5"/>
  <c r="B141" i="10" s="1"/>
  <c r="F133" i="5"/>
  <c r="B145" i="10" s="1"/>
  <c r="F137" i="5"/>
  <c r="B149" i="10" s="1"/>
  <c r="F141" i="5"/>
  <c r="B153" i="10" s="1"/>
  <c r="F145" i="5"/>
  <c r="B157" i="10" s="1"/>
  <c r="F149" i="5"/>
  <c r="B161" i="10" s="1"/>
  <c r="F153" i="5"/>
  <c r="B165" i="10" s="1"/>
  <c r="F157" i="5"/>
  <c r="B169" i="10" s="1"/>
  <c r="C169" i="10" s="1"/>
  <c r="F162" i="5"/>
  <c r="B174" i="10" s="1"/>
  <c r="F166" i="5"/>
  <c r="B178" i="10" s="1"/>
  <c r="F170" i="5"/>
  <c r="B182" i="10" s="1"/>
  <c r="E182" i="10" s="1"/>
  <c r="F174" i="5"/>
  <c r="B186" i="10" s="1"/>
  <c r="F178" i="5"/>
  <c r="B190" i="10" s="1"/>
  <c r="F182" i="5"/>
  <c r="B194" i="10" s="1"/>
  <c r="F186" i="5"/>
  <c r="F190" i="5"/>
  <c r="B202" i="10" s="1"/>
  <c r="E202" i="10" s="1"/>
  <c r="F203" i="5"/>
  <c r="B215" i="10" s="1"/>
  <c r="F219" i="5"/>
  <c r="B231" i="10" s="1"/>
  <c r="F194" i="5"/>
  <c r="B206" i="10" s="1"/>
  <c r="C206" i="10" s="1"/>
  <c r="F210" i="5"/>
  <c r="B222" i="10" s="1"/>
  <c r="E222" i="10" s="1"/>
  <c r="F226" i="5"/>
  <c r="B238" i="10" s="1"/>
  <c r="E238" i="10" s="1"/>
  <c r="F236" i="5"/>
  <c r="B248" i="10" s="1"/>
  <c r="F240" i="5"/>
  <c r="B252" i="10" s="1"/>
  <c r="F252" i="10" s="1"/>
  <c r="F244" i="5"/>
  <c r="F248" i="5"/>
  <c r="F252" i="5"/>
  <c r="F197" i="5"/>
  <c r="B209" i="10" s="1"/>
  <c r="E209" i="10" s="1"/>
  <c r="F213" i="5"/>
  <c r="B225" i="10" s="1"/>
  <c r="F229" i="5"/>
  <c r="B241" i="10" s="1"/>
  <c r="F200" i="5"/>
  <c r="B212" i="10" s="1"/>
  <c r="F216" i="5"/>
  <c r="B228" i="10" s="1"/>
  <c r="C228" i="10" s="1"/>
  <c r="F232" i="5"/>
  <c r="B244" i="10" s="1"/>
  <c r="F30" i="5"/>
  <c r="F34" i="5"/>
  <c r="F38" i="5"/>
  <c r="F42" i="5"/>
  <c r="B54" i="10" s="1"/>
  <c r="E54" i="10" s="1"/>
  <c r="F46" i="5"/>
  <c r="B58" i="10" s="1"/>
  <c r="D58" i="10" s="1"/>
  <c r="F50" i="5"/>
  <c r="B62" i="10" s="1"/>
  <c r="F54" i="5"/>
  <c r="B66" i="10" s="1"/>
  <c r="E66" i="10" s="1"/>
  <c r="F58" i="5"/>
  <c r="B70" i="10" s="1"/>
  <c r="C70" i="10" s="1"/>
  <c r="F62" i="5"/>
  <c r="B74" i="10" s="1"/>
  <c r="D74" i="10" s="1"/>
  <c r="F66" i="5"/>
  <c r="B78" i="10" s="1"/>
  <c r="F70" i="5"/>
  <c r="B82" i="10" s="1"/>
  <c r="F82" i="10" s="1"/>
  <c r="F74" i="5"/>
  <c r="B86" i="10" s="1"/>
  <c r="E86" i="10" s="1"/>
  <c r="F78" i="5"/>
  <c r="B90" i="10" s="1"/>
  <c r="D90" i="10" s="1"/>
  <c r="F82" i="5"/>
  <c r="B94" i="10" s="1"/>
  <c r="F86" i="5"/>
  <c r="B98" i="10" s="1"/>
  <c r="E98" i="10" s="1"/>
  <c r="F90" i="5"/>
  <c r="B102" i="10" s="1"/>
  <c r="D102" i="10" s="1"/>
  <c r="F94" i="5"/>
  <c r="B106" i="10" s="1"/>
  <c r="F106" i="10" s="1"/>
  <c r="F98" i="5"/>
  <c r="B110" i="10" s="1"/>
  <c r="F102" i="5"/>
  <c r="B114" i="10" s="1"/>
  <c r="F106" i="5"/>
  <c r="B118" i="10" s="1"/>
  <c r="E118" i="10" s="1"/>
  <c r="F110" i="5"/>
  <c r="B122" i="10" s="1"/>
  <c r="D122" i="10" s="1"/>
  <c r="F114" i="5"/>
  <c r="B126" i="10" s="1"/>
  <c r="F118" i="5"/>
  <c r="B130" i="10" s="1"/>
  <c r="E130" i="10" s="1"/>
  <c r="F122" i="5"/>
  <c r="B134" i="10" s="1"/>
  <c r="F126" i="5"/>
  <c r="B138" i="10" s="1"/>
  <c r="F130" i="5"/>
  <c r="B142" i="10" s="1"/>
  <c r="F134" i="5"/>
  <c r="B146" i="10" s="1"/>
  <c r="F138" i="5"/>
  <c r="B150" i="10" s="1"/>
  <c r="C150" i="10" s="1"/>
  <c r="F142" i="5"/>
  <c r="B154" i="10" s="1"/>
  <c r="E154" i="10" s="1"/>
  <c r="F146" i="5"/>
  <c r="B158" i="10" s="1"/>
  <c r="F150" i="5"/>
  <c r="B162" i="10" s="1"/>
  <c r="D162" i="10" s="1"/>
  <c r="F154" i="5"/>
  <c r="B166" i="10" s="1"/>
  <c r="C166" i="10" s="1"/>
  <c r="F159" i="5"/>
  <c r="B171" i="10" s="1"/>
  <c r="E171" i="10" s="1"/>
  <c r="F163" i="5"/>
  <c r="B175" i="10" s="1"/>
  <c r="F167" i="5"/>
  <c r="B179" i="10" s="1"/>
  <c r="C179" i="10" s="1"/>
  <c r="F171" i="5"/>
  <c r="B183" i="10" s="1"/>
  <c r="F175" i="5"/>
  <c r="B187" i="10" s="1"/>
  <c r="F187" i="10" s="1"/>
  <c r="F179" i="5"/>
  <c r="B191" i="10" s="1"/>
  <c r="F183" i="5"/>
  <c r="B195" i="10" s="1"/>
  <c r="C195" i="10" s="1"/>
  <c r="F187" i="5"/>
  <c r="B199" i="10" s="1"/>
  <c r="F199" i="10" s="1"/>
  <c r="F191" i="5"/>
  <c r="B203" i="10" s="1"/>
  <c r="F207" i="5"/>
  <c r="B219" i="10" s="1"/>
  <c r="F223" i="5"/>
  <c r="B235" i="10" s="1"/>
  <c r="F198" i="5"/>
  <c r="B210" i="10" s="1"/>
  <c r="D210" i="10" s="1"/>
  <c r="F214" i="5"/>
  <c r="B226" i="10" s="1"/>
  <c r="F230" i="5"/>
  <c r="B242" i="10" s="1"/>
  <c r="F237" i="5"/>
  <c r="B249" i="10" s="1"/>
  <c r="E249" i="10" s="1"/>
  <c r="F241" i="5"/>
  <c r="B253" i="10" s="1"/>
  <c r="E253" i="10" s="1"/>
  <c r="F245" i="5"/>
  <c r="F249" i="5"/>
  <c r="F253" i="5"/>
  <c r="F201" i="5"/>
  <c r="B213" i="10" s="1"/>
  <c r="F217" i="5"/>
  <c r="B229" i="10" s="1"/>
  <c r="F233" i="5"/>
  <c r="B245" i="10" s="1"/>
  <c r="F204" i="5"/>
  <c r="B216" i="10" s="1"/>
  <c r="D216" i="10" s="1"/>
  <c r="F220" i="5"/>
  <c r="B232" i="10" s="1"/>
  <c r="F31" i="5"/>
  <c r="F35" i="5"/>
  <c r="F39" i="5"/>
  <c r="F43" i="5"/>
  <c r="B55" i="10" s="1"/>
  <c r="E55" i="10" s="1"/>
  <c r="F47" i="5"/>
  <c r="B59" i="10" s="1"/>
  <c r="F59" i="10" s="1"/>
  <c r="F51" i="5"/>
  <c r="B63" i="10" s="1"/>
  <c r="F55" i="5"/>
  <c r="B67" i="10" s="1"/>
  <c r="F59" i="5"/>
  <c r="B71" i="10" s="1"/>
  <c r="C71" i="10" s="1"/>
  <c r="F63" i="5"/>
  <c r="B75" i="10" s="1"/>
  <c r="F67" i="5"/>
  <c r="B79" i="10" s="1"/>
  <c r="F71" i="5"/>
  <c r="B83" i="10" s="1"/>
  <c r="C83" i="10" s="1"/>
  <c r="F75" i="5"/>
  <c r="B87" i="10" s="1"/>
  <c r="E87" i="10" s="1"/>
  <c r="F79" i="5"/>
  <c r="B91" i="10" s="1"/>
  <c r="F83" i="5"/>
  <c r="B95" i="10" s="1"/>
  <c r="E95" i="10" s="1"/>
  <c r="F87" i="5"/>
  <c r="B99" i="10" s="1"/>
  <c r="D99" i="10" s="1"/>
  <c r="F91" i="5"/>
  <c r="B103" i="10" s="1"/>
  <c r="F95" i="5"/>
  <c r="B107" i="10" s="1"/>
  <c r="F99" i="5"/>
  <c r="B111" i="10" s="1"/>
  <c r="F103" i="5"/>
  <c r="B115" i="10" s="1"/>
  <c r="F107" i="5"/>
  <c r="B119" i="10" s="1"/>
  <c r="E119" i="10" s="1"/>
  <c r="F111" i="5"/>
  <c r="B123" i="10" s="1"/>
  <c r="D123" i="10" s="1"/>
  <c r="F115" i="5"/>
  <c r="B127" i="10" s="1"/>
  <c r="F119" i="5"/>
  <c r="B131" i="10" s="1"/>
  <c r="F123" i="5"/>
  <c r="B135" i="10" s="1"/>
  <c r="C135" i="10" s="1"/>
  <c r="F127" i="5"/>
  <c r="B139" i="10" s="1"/>
  <c r="C139" i="10" s="1"/>
  <c r="F131" i="5"/>
  <c r="B143" i="10" s="1"/>
  <c r="F135" i="5"/>
  <c r="B147" i="10" s="1"/>
  <c r="F139" i="5"/>
  <c r="B151" i="10" s="1"/>
  <c r="F143" i="5"/>
  <c r="B155" i="10" s="1"/>
  <c r="F147" i="5"/>
  <c r="B159" i="10" s="1"/>
  <c r="F151" i="5"/>
  <c r="B163" i="10" s="1"/>
  <c r="C163" i="10" s="1"/>
  <c r="F155" i="5"/>
  <c r="B167" i="10" s="1"/>
  <c r="F160" i="5"/>
  <c r="B172" i="10" s="1"/>
  <c r="D172" i="10" s="1"/>
  <c r="F164" i="5"/>
  <c r="B176" i="10" s="1"/>
  <c r="F168" i="5"/>
  <c r="B180" i="10" s="1"/>
  <c r="D180" i="10" s="1"/>
  <c r="F172" i="5"/>
  <c r="B184" i="10" s="1"/>
  <c r="C184" i="10" s="1"/>
  <c r="F176" i="5"/>
  <c r="B188" i="10" s="1"/>
  <c r="F180" i="5"/>
  <c r="B192" i="10" s="1"/>
  <c r="F184" i="5"/>
  <c r="B196" i="10" s="1"/>
  <c r="F188" i="5"/>
  <c r="F195" i="5"/>
  <c r="B207" i="10" s="1"/>
  <c r="E207" i="10" s="1"/>
  <c r="F211" i="5"/>
  <c r="B223" i="10" s="1"/>
  <c r="E223" i="10" s="1"/>
  <c r="F227" i="5"/>
  <c r="B239" i="10" s="1"/>
  <c r="E239" i="10" s="1"/>
  <c r="F202" i="5"/>
  <c r="B214" i="10" s="1"/>
  <c r="F218" i="5"/>
  <c r="B230" i="10" s="1"/>
  <c r="D230" i="10" s="1"/>
  <c r="F234" i="5"/>
  <c r="B246" i="10" s="1"/>
  <c r="F238" i="5"/>
  <c r="B250" i="10" s="1"/>
  <c r="F242" i="5"/>
  <c r="F246" i="5"/>
  <c r="F250" i="5"/>
  <c r="F158" i="5"/>
  <c r="B170" i="10" s="1"/>
  <c r="C170" i="10" s="1"/>
  <c r="F205" i="5"/>
  <c r="B217" i="10" s="1"/>
  <c r="E217" i="10" s="1"/>
  <c r="F221" i="5"/>
  <c r="B233" i="10" s="1"/>
  <c r="F192" i="5"/>
  <c r="B204" i="10" s="1"/>
  <c r="F208" i="5"/>
  <c r="B220" i="10" s="1"/>
  <c r="F220" i="10" s="1"/>
  <c r="F224" i="5"/>
  <c r="B236" i="10" s="1"/>
  <c r="D236" i="10" s="1"/>
  <c r="F32" i="5"/>
  <c r="F36" i="5"/>
  <c r="F40" i="5"/>
  <c r="F44" i="5"/>
  <c r="B56" i="10" s="1"/>
  <c r="E56" i="10" s="1"/>
  <c r="F48" i="5"/>
  <c r="B60" i="10" s="1"/>
  <c r="C60" i="10" s="1"/>
  <c r="F52" i="5"/>
  <c r="B64" i="10" s="1"/>
  <c r="F56" i="5"/>
  <c r="B68" i="10" s="1"/>
  <c r="D68" i="10" s="1"/>
  <c r="F60" i="5"/>
  <c r="B72" i="10" s="1"/>
  <c r="D72" i="10" s="1"/>
  <c r="F64" i="5"/>
  <c r="B76" i="10" s="1"/>
  <c r="F68" i="5"/>
  <c r="B80" i="10" s="1"/>
  <c r="F72" i="5"/>
  <c r="B84" i="10" s="1"/>
  <c r="D84" i="10" s="1"/>
  <c r="F76" i="5"/>
  <c r="B88" i="10" s="1"/>
  <c r="E88" i="10" s="1"/>
  <c r="F80" i="5"/>
  <c r="B92" i="10" s="1"/>
  <c r="E92" i="10" s="1"/>
  <c r="F84" i="5"/>
  <c r="B96" i="10" s="1"/>
  <c r="F88" i="5"/>
  <c r="B100" i="10" s="1"/>
  <c r="E100" i="10" s="1"/>
  <c r="F92" i="5"/>
  <c r="B104" i="10" s="1"/>
  <c r="F96" i="5"/>
  <c r="B108" i="10" s="1"/>
  <c r="E108" i="10" s="1"/>
  <c r="F100" i="5"/>
  <c r="B112" i="10" s="1"/>
  <c r="F104" i="5"/>
  <c r="B116" i="10" s="1"/>
  <c r="E116" i="10" s="1"/>
  <c r="F108" i="5"/>
  <c r="B120" i="10" s="1"/>
  <c r="F112" i="5"/>
  <c r="B124" i="10" s="1"/>
  <c r="F124" i="10" s="1"/>
  <c r="F116" i="5"/>
  <c r="B128" i="10" s="1"/>
  <c r="E128" i="10" s="1"/>
  <c r="F120" i="5"/>
  <c r="B132" i="10" s="1"/>
  <c r="F132" i="10" s="1"/>
  <c r="F124" i="5"/>
  <c r="B136" i="10" s="1"/>
  <c r="E136" i="10" s="1"/>
  <c r="F128" i="5"/>
  <c r="B140" i="10" s="1"/>
  <c r="C140" i="10" s="1"/>
  <c r="F132" i="5"/>
  <c r="B144" i="10" s="1"/>
  <c r="F136" i="5"/>
  <c r="B148" i="10" s="1"/>
  <c r="D148" i="10" s="1"/>
  <c r="F140" i="5"/>
  <c r="B152" i="10" s="1"/>
  <c r="F152" i="10" s="1"/>
  <c r="F144" i="5"/>
  <c r="B156" i="10" s="1"/>
  <c r="F148" i="5"/>
  <c r="B160" i="10" s="1"/>
  <c r="E160" i="10" s="1"/>
  <c r="F152" i="5"/>
  <c r="B164" i="10" s="1"/>
  <c r="C164" i="10" s="1"/>
  <c r="F156" i="5"/>
  <c r="B168" i="10" s="1"/>
  <c r="D168" i="10" s="1"/>
  <c r="F161" i="5"/>
  <c r="B173" i="10" s="1"/>
  <c r="F165" i="5"/>
  <c r="B177" i="10" s="1"/>
  <c r="F169" i="5"/>
  <c r="B181" i="10" s="1"/>
  <c r="E181" i="10" s="1"/>
  <c r="F173" i="5"/>
  <c r="B185" i="10" s="1"/>
  <c r="C185" i="10" s="1"/>
  <c r="F177" i="5"/>
  <c r="B189" i="10" s="1"/>
  <c r="C189" i="10" s="1"/>
  <c r="F181" i="5"/>
  <c r="B193" i="10" s="1"/>
  <c r="F185" i="5"/>
  <c r="B197" i="10" s="1"/>
  <c r="C197" i="10" s="1"/>
  <c r="F189" i="5"/>
  <c r="B201" i="10" s="1"/>
  <c r="F199" i="5"/>
  <c r="B211" i="10" s="1"/>
  <c r="D211" i="10" s="1"/>
  <c r="F215" i="5"/>
  <c r="B227" i="10" s="1"/>
  <c r="F231" i="5"/>
  <c r="B243" i="10" s="1"/>
  <c r="E243" i="10" s="1"/>
  <c r="F206" i="5"/>
  <c r="B218" i="10" s="1"/>
  <c r="D218" i="10" s="1"/>
  <c r="F222" i="5"/>
  <c r="B234" i="10" s="1"/>
  <c r="F235" i="5"/>
  <c r="B247" i="10" s="1"/>
  <c r="F239" i="5"/>
  <c r="B251" i="10" s="1"/>
  <c r="D251" i="10" s="1"/>
  <c r="F243" i="5"/>
  <c r="F247" i="5"/>
  <c r="F251" i="5"/>
  <c r="F193" i="5"/>
  <c r="B205" i="10" s="1"/>
  <c r="F209" i="5"/>
  <c r="B221" i="10" s="1"/>
  <c r="E221" i="10" s="1"/>
  <c r="F225" i="5"/>
  <c r="B237" i="10" s="1"/>
  <c r="E237" i="10" s="1"/>
  <c r="F196" i="5"/>
  <c r="B208" i="10" s="1"/>
  <c r="F212" i="5"/>
  <c r="B224" i="10" s="1"/>
  <c r="F228" i="5"/>
  <c r="B240" i="10" s="1"/>
  <c r="F240" i="10" s="1"/>
  <c r="H34" i="5"/>
  <c r="P46" i="10" s="1"/>
  <c r="H50" i="5"/>
  <c r="P62" i="10" s="1"/>
  <c r="H66" i="5"/>
  <c r="P78" i="10" s="1"/>
  <c r="H40" i="5"/>
  <c r="P52" i="10" s="1"/>
  <c r="H56" i="5"/>
  <c r="P68" i="10" s="1"/>
  <c r="H72" i="5"/>
  <c r="P84" i="10" s="1"/>
  <c r="H88" i="5"/>
  <c r="P100" i="10" s="1"/>
  <c r="H104" i="5"/>
  <c r="P116" i="10" s="1"/>
  <c r="H35" i="5"/>
  <c r="P47" i="10" s="1"/>
  <c r="H51" i="5"/>
  <c r="P63" i="10" s="1"/>
  <c r="H67" i="5"/>
  <c r="P79" i="10" s="1"/>
  <c r="H83" i="5"/>
  <c r="P95" i="10" s="1"/>
  <c r="H99" i="5"/>
  <c r="P111" i="10" s="1"/>
  <c r="H37" i="5"/>
  <c r="P49" i="10" s="1"/>
  <c r="H69" i="5"/>
  <c r="P81" i="10" s="1"/>
  <c r="H86" i="5"/>
  <c r="P98" i="10" s="1"/>
  <c r="H102" i="5"/>
  <c r="P114" i="10" s="1"/>
  <c r="H116" i="5"/>
  <c r="P128" i="10" s="1"/>
  <c r="H124" i="5"/>
  <c r="P136" i="10" s="1"/>
  <c r="H132" i="5"/>
  <c r="P144" i="10" s="1"/>
  <c r="H140" i="5"/>
  <c r="P152" i="10" s="1"/>
  <c r="H41" i="5"/>
  <c r="P53" i="10" s="1"/>
  <c r="H73" i="5"/>
  <c r="P85" i="10" s="1"/>
  <c r="H89" i="5"/>
  <c r="P101" i="10" s="1"/>
  <c r="H105" i="5"/>
  <c r="P117" i="10" s="1"/>
  <c r="H117" i="5"/>
  <c r="P129" i="10" s="1"/>
  <c r="H125" i="5"/>
  <c r="P137" i="10" s="1"/>
  <c r="H133" i="5"/>
  <c r="P145" i="10" s="1"/>
  <c r="H141" i="5"/>
  <c r="P153" i="10" s="1"/>
  <c r="H149" i="5"/>
  <c r="P161" i="10" s="1"/>
  <c r="H157" i="5"/>
  <c r="P169" i="10" s="1"/>
  <c r="H161" i="5"/>
  <c r="P173" i="10" s="1"/>
  <c r="H169" i="5"/>
  <c r="P181" i="10" s="1"/>
  <c r="H177" i="5"/>
  <c r="P189" i="10" s="1"/>
  <c r="H185" i="5"/>
  <c r="P197" i="10" s="1"/>
  <c r="H196" i="5"/>
  <c r="P208" i="10" s="1"/>
  <c r="H212" i="5"/>
  <c r="P224" i="10" s="1"/>
  <c r="H228" i="5"/>
  <c r="P240" i="10" s="1"/>
  <c r="H191" i="5"/>
  <c r="P203" i="10" s="1"/>
  <c r="H207" i="5"/>
  <c r="P219" i="10" s="1"/>
  <c r="H223" i="5"/>
  <c r="P235" i="10" s="1"/>
  <c r="H160" i="5"/>
  <c r="P172" i="10" s="1"/>
  <c r="H168" i="5"/>
  <c r="P180" i="10" s="1"/>
  <c r="H176" i="5"/>
  <c r="P188" i="10" s="1"/>
  <c r="H184" i="5"/>
  <c r="P196" i="10" s="1"/>
  <c r="H194" i="5"/>
  <c r="P206" i="10" s="1"/>
  <c r="H210" i="5"/>
  <c r="P222" i="10" s="1"/>
  <c r="H226" i="5"/>
  <c r="P238" i="10" s="1"/>
  <c r="H193" i="5"/>
  <c r="P205" i="10" s="1"/>
  <c r="H209" i="5"/>
  <c r="P221" i="10" s="1"/>
  <c r="H225" i="5"/>
  <c r="P237" i="10" s="1"/>
  <c r="H235" i="5"/>
  <c r="P247" i="10" s="1"/>
  <c r="H239" i="5"/>
  <c r="P251" i="10" s="1"/>
  <c r="H243" i="5"/>
  <c r="H247" i="5"/>
  <c r="H251" i="5"/>
  <c r="H38" i="5"/>
  <c r="P50" i="10" s="1"/>
  <c r="H54" i="5"/>
  <c r="P66" i="10" s="1"/>
  <c r="H70" i="5"/>
  <c r="P82" i="10" s="1"/>
  <c r="H44" i="5"/>
  <c r="P56" i="10" s="1"/>
  <c r="H60" i="5"/>
  <c r="P72" i="10" s="1"/>
  <c r="H76" i="5"/>
  <c r="P88" i="10" s="1"/>
  <c r="H92" i="5"/>
  <c r="P104" i="10" s="1"/>
  <c r="H108" i="5"/>
  <c r="P120" i="10" s="1"/>
  <c r="H39" i="5"/>
  <c r="P51" i="10" s="1"/>
  <c r="H55" i="5"/>
  <c r="P67" i="10" s="1"/>
  <c r="H71" i="5"/>
  <c r="P83" i="10" s="1"/>
  <c r="H87" i="5"/>
  <c r="P99" i="10" s="1"/>
  <c r="H103" i="5"/>
  <c r="P115" i="10" s="1"/>
  <c r="H45" i="5"/>
  <c r="P57" i="10" s="1"/>
  <c r="H74" i="5"/>
  <c r="P86" i="10" s="1"/>
  <c r="H90" i="5"/>
  <c r="P102" i="10" s="1"/>
  <c r="H106" i="5"/>
  <c r="P118" i="10" s="1"/>
  <c r="H118" i="5"/>
  <c r="P130" i="10" s="1"/>
  <c r="H126" i="5"/>
  <c r="P138" i="10" s="1"/>
  <c r="H134" i="5"/>
  <c r="P146" i="10" s="1"/>
  <c r="H142" i="5"/>
  <c r="P154" i="10" s="1"/>
  <c r="H49" i="5"/>
  <c r="P61" i="10" s="1"/>
  <c r="H77" i="5"/>
  <c r="P89" i="10" s="1"/>
  <c r="H93" i="5"/>
  <c r="P105" i="10" s="1"/>
  <c r="H109" i="5"/>
  <c r="P121" i="10" s="1"/>
  <c r="H119" i="5"/>
  <c r="P131" i="10" s="1"/>
  <c r="H127" i="5"/>
  <c r="P139" i="10" s="1"/>
  <c r="H135" i="5"/>
  <c r="P147" i="10" s="1"/>
  <c r="H143" i="5"/>
  <c r="P155" i="10" s="1"/>
  <c r="H151" i="5"/>
  <c r="P163" i="10" s="1"/>
  <c r="H146" i="5"/>
  <c r="P158" i="10" s="1"/>
  <c r="H163" i="5"/>
  <c r="P175" i="10" s="1"/>
  <c r="H171" i="5"/>
  <c r="P183" i="10" s="1"/>
  <c r="H179" i="5"/>
  <c r="P191" i="10" s="1"/>
  <c r="H187" i="5"/>
  <c r="P199" i="10" s="1"/>
  <c r="H200" i="5"/>
  <c r="P212" i="10" s="1"/>
  <c r="H216" i="5"/>
  <c r="P228" i="10" s="1"/>
  <c r="H232" i="5"/>
  <c r="P244" i="10" s="1"/>
  <c r="H195" i="5"/>
  <c r="P207" i="10" s="1"/>
  <c r="H211" i="5"/>
  <c r="P223" i="10" s="1"/>
  <c r="H227" i="5"/>
  <c r="P239" i="10" s="1"/>
  <c r="H162" i="5"/>
  <c r="P174" i="10" s="1"/>
  <c r="H170" i="5"/>
  <c r="P182" i="10" s="1"/>
  <c r="H178" i="5"/>
  <c r="P190" i="10" s="1"/>
  <c r="H186" i="5"/>
  <c r="P198" i="10" s="1"/>
  <c r="H198" i="5"/>
  <c r="P210" i="10" s="1"/>
  <c r="H214" i="5"/>
  <c r="P226" i="10" s="1"/>
  <c r="H230" i="5"/>
  <c r="P242" i="10" s="1"/>
  <c r="H197" i="5"/>
  <c r="P209" i="10" s="1"/>
  <c r="H213" i="5"/>
  <c r="P225" i="10" s="1"/>
  <c r="H229" i="5"/>
  <c r="P241" i="10" s="1"/>
  <c r="H236" i="5"/>
  <c r="P248" i="10" s="1"/>
  <c r="H240" i="5"/>
  <c r="P252" i="10" s="1"/>
  <c r="H244" i="5"/>
  <c r="H248" i="5"/>
  <c r="H252" i="5"/>
  <c r="H42" i="5"/>
  <c r="P54" i="10" s="1"/>
  <c r="H58" i="5"/>
  <c r="P70" i="10" s="1"/>
  <c r="H32" i="5"/>
  <c r="P44" i="10" s="1"/>
  <c r="H48" i="5"/>
  <c r="P60" i="10" s="1"/>
  <c r="H64" i="5"/>
  <c r="P76" i="10" s="1"/>
  <c r="H80" i="5"/>
  <c r="P92" i="10" s="1"/>
  <c r="H96" i="5"/>
  <c r="P108" i="10" s="1"/>
  <c r="H112" i="5"/>
  <c r="P124" i="10" s="1"/>
  <c r="H43" i="5"/>
  <c r="P55" i="10" s="1"/>
  <c r="H59" i="5"/>
  <c r="P71" i="10" s="1"/>
  <c r="H75" i="5"/>
  <c r="P87" i="10" s="1"/>
  <c r="H91" i="5"/>
  <c r="P103" i="10" s="1"/>
  <c r="H107" i="5"/>
  <c r="P119" i="10" s="1"/>
  <c r="H53" i="5"/>
  <c r="P65" i="10" s="1"/>
  <c r="H78" i="5"/>
  <c r="P90" i="10" s="1"/>
  <c r="H94" i="5"/>
  <c r="P106" i="10" s="1"/>
  <c r="H110" i="5"/>
  <c r="P122" i="10" s="1"/>
  <c r="H120" i="5"/>
  <c r="P132" i="10" s="1"/>
  <c r="H128" i="5"/>
  <c r="P140" i="10" s="1"/>
  <c r="H136" i="5"/>
  <c r="P148" i="10" s="1"/>
  <c r="H158" i="5"/>
  <c r="P170" i="10" s="1"/>
  <c r="H57" i="5"/>
  <c r="P69" i="10" s="1"/>
  <c r="H81" i="5"/>
  <c r="P93" i="10" s="1"/>
  <c r="H97" i="5"/>
  <c r="P109" i="10" s="1"/>
  <c r="H113" i="5"/>
  <c r="P125" i="10" s="1"/>
  <c r="H121" i="5"/>
  <c r="P133" i="10" s="1"/>
  <c r="H129" i="5"/>
  <c r="P141" i="10" s="1"/>
  <c r="H137" i="5"/>
  <c r="P149" i="10" s="1"/>
  <c r="H145" i="5"/>
  <c r="P157" i="10" s="1"/>
  <c r="H153" i="5"/>
  <c r="P165" i="10" s="1"/>
  <c r="H154" i="5"/>
  <c r="P166" i="10" s="1"/>
  <c r="H165" i="5"/>
  <c r="P177" i="10" s="1"/>
  <c r="H173" i="5"/>
  <c r="P185" i="10" s="1"/>
  <c r="H181" i="5"/>
  <c r="P193" i="10" s="1"/>
  <c r="H189" i="5"/>
  <c r="P201" i="10" s="1"/>
  <c r="H204" i="5"/>
  <c r="P216" i="10" s="1"/>
  <c r="H220" i="5"/>
  <c r="P232" i="10" s="1"/>
  <c r="H144" i="5"/>
  <c r="P156" i="10" s="1"/>
  <c r="H199" i="5"/>
  <c r="P211" i="10" s="1"/>
  <c r="H215" i="5"/>
  <c r="P227" i="10" s="1"/>
  <c r="H231" i="5"/>
  <c r="P243" i="10" s="1"/>
  <c r="H164" i="5"/>
  <c r="P176" i="10" s="1"/>
  <c r="H172" i="5"/>
  <c r="P184" i="10" s="1"/>
  <c r="H180" i="5"/>
  <c r="P192" i="10" s="1"/>
  <c r="H188" i="5"/>
  <c r="P200" i="10" s="1"/>
  <c r="H202" i="5"/>
  <c r="P214" i="10" s="1"/>
  <c r="H218" i="5"/>
  <c r="P230" i="10" s="1"/>
  <c r="H148" i="5"/>
  <c r="P160" i="10" s="1"/>
  <c r="H201" i="5"/>
  <c r="P213" i="10" s="1"/>
  <c r="H217" i="5"/>
  <c r="P229" i="10" s="1"/>
  <c r="H233" i="5"/>
  <c r="P245" i="10" s="1"/>
  <c r="H237" i="5"/>
  <c r="P249" i="10" s="1"/>
  <c r="H241" i="5"/>
  <c r="P253" i="10" s="1"/>
  <c r="H245" i="5"/>
  <c r="H249" i="5"/>
  <c r="H253" i="5"/>
  <c r="H30" i="5"/>
  <c r="P42" i="10" s="1"/>
  <c r="H46" i="5"/>
  <c r="P58" i="10" s="1"/>
  <c r="H62" i="5"/>
  <c r="P74" i="10" s="1"/>
  <c r="H36" i="5"/>
  <c r="P48" i="10" s="1"/>
  <c r="H52" i="5"/>
  <c r="P64" i="10" s="1"/>
  <c r="H68" i="5"/>
  <c r="P80" i="10" s="1"/>
  <c r="H84" i="5"/>
  <c r="P96" i="10" s="1"/>
  <c r="H100" i="5"/>
  <c r="P112" i="10" s="1"/>
  <c r="H31" i="5"/>
  <c r="P43" i="10" s="1"/>
  <c r="H47" i="5"/>
  <c r="P59" i="10" s="1"/>
  <c r="H63" i="5"/>
  <c r="P75" i="10" s="1"/>
  <c r="H79" i="5"/>
  <c r="P91" i="10" s="1"/>
  <c r="H95" i="5"/>
  <c r="P107" i="10" s="1"/>
  <c r="H111" i="5"/>
  <c r="P123" i="10" s="1"/>
  <c r="H61" i="5"/>
  <c r="P73" i="10" s="1"/>
  <c r="H82" i="5"/>
  <c r="P94" i="10" s="1"/>
  <c r="H98" i="5"/>
  <c r="P110" i="10" s="1"/>
  <c r="H114" i="5"/>
  <c r="P126" i="10" s="1"/>
  <c r="H122" i="5"/>
  <c r="P134" i="10" s="1"/>
  <c r="H130" i="5"/>
  <c r="P142" i="10" s="1"/>
  <c r="H138" i="5"/>
  <c r="P150" i="10" s="1"/>
  <c r="H33" i="5"/>
  <c r="P45" i="10" s="1"/>
  <c r="H65" i="5"/>
  <c r="P77" i="10" s="1"/>
  <c r="H85" i="5"/>
  <c r="P97" i="10" s="1"/>
  <c r="H101" i="5"/>
  <c r="P113" i="10" s="1"/>
  <c r="H115" i="5"/>
  <c r="P127" i="10" s="1"/>
  <c r="H123" i="5"/>
  <c r="P135" i="10" s="1"/>
  <c r="H131" i="5"/>
  <c r="P143" i="10" s="1"/>
  <c r="H139" i="5"/>
  <c r="P151" i="10" s="1"/>
  <c r="H147" i="5"/>
  <c r="P159" i="10" s="1"/>
  <c r="H155" i="5"/>
  <c r="P167" i="10" s="1"/>
  <c r="H159" i="5"/>
  <c r="P171" i="10" s="1"/>
  <c r="H167" i="5"/>
  <c r="P179" i="10" s="1"/>
  <c r="H175" i="5"/>
  <c r="P187" i="10" s="1"/>
  <c r="H183" i="5"/>
  <c r="P195" i="10" s="1"/>
  <c r="H192" i="5"/>
  <c r="P204" i="10" s="1"/>
  <c r="H208" i="5"/>
  <c r="P220" i="10" s="1"/>
  <c r="H224" i="5"/>
  <c r="P236" i="10" s="1"/>
  <c r="H152" i="5"/>
  <c r="P164" i="10" s="1"/>
  <c r="H203" i="5"/>
  <c r="P215" i="10" s="1"/>
  <c r="H219" i="5"/>
  <c r="P231" i="10" s="1"/>
  <c r="H150" i="5"/>
  <c r="P162" i="10" s="1"/>
  <c r="H166" i="5"/>
  <c r="P178" i="10" s="1"/>
  <c r="H174" i="5"/>
  <c r="P186" i="10" s="1"/>
  <c r="H182" i="5"/>
  <c r="P194" i="10" s="1"/>
  <c r="H190" i="5"/>
  <c r="P202" i="10" s="1"/>
  <c r="H206" i="5"/>
  <c r="P218" i="10" s="1"/>
  <c r="H222" i="5"/>
  <c r="P234" i="10" s="1"/>
  <c r="H156" i="5"/>
  <c r="P168" i="10" s="1"/>
  <c r="H205" i="5"/>
  <c r="P217" i="10" s="1"/>
  <c r="H221" i="5"/>
  <c r="P233" i="10" s="1"/>
  <c r="H234" i="5"/>
  <c r="P246" i="10" s="1"/>
  <c r="H238" i="5"/>
  <c r="P250" i="10" s="1"/>
  <c r="H242" i="5"/>
  <c r="H246" i="5"/>
  <c r="H250" i="5"/>
  <c r="F8" i="5"/>
  <c r="B20" i="10" s="1"/>
  <c r="F20" i="10" s="1"/>
  <c r="F14" i="5"/>
  <c r="B26" i="10" s="1"/>
  <c r="S21" i="10"/>
  <c r="T21" i="10"/>
  <c r="R21" i="10"/>
  <c r="Q21" i="10"/>
  <c r="T38" i="10"/>
  <c r="R38" i="10"/>
  <c r="S38" i="10"/>
  <c r="Q38" i="10"/>
  <c r="S25" i="10"/>
  <c r="R25" i="10"/>
  <c r="T25" i="10"/>
  <c r="Q25" i="10"/>
  <c r="S31" i="10"/>
  <c r="R31" i="10"/>
  <c r="T31" i="10"/>
  <c r="Q31" i="10"/>
  <c r="S16" i="10"/>
  <c r="T16" i="10"/>
  <c r="R16" i="10"/>
  <c r="Q16" i="10"/>
  <c r="T30" i="10"/>
  <c r="R30" i="10"/>
  <c r="S30" i="10"/>
  <c r="Q30" i="10"/>
  <c r="T26" i="10"/>
  <c r="S26" i="10"/>
  <c r="Q26" i="10"/>
  <c r="R26" i="10"/>
  <c r="Q20" i="10"/>
  <c r="T20" i="10"/>
  <c r="R20" i="10"/>
  <c r="S20" i="10"/>
  <c r="S39" i="10"/>
  <c r="R39" i="10"/>
  <c r="T39" i="10"/>
  <c r="Q39" i="10"/>
  <c r="T22" i="10"/>
  <c r="S22" i="10"/>
  <c r="T28" i="10"/>
  <c r="Q28" i="10"/>
  <c r="R28" i="10"/>
  <c r="S28" i="10"/>
  <c r="Q17" i="10"/>
  <c r="R17" i="10"/>
  <c r="S17" i="10"/>
  <c r="T17" i="10"/>
  <c r="R32" i="10"/>
  <c r="S32" i="10"/>
  <c r="T32" i="10"/>
  <c r="Q32" i="10"/>
  <c r="S35" i="10"/>
  <c r="T35" i="10"/>
  <c r="R35" i="10"/>
  <c r="Q35" i="10"/>
  <c r="S19" i="10"/>
  <c r="R19" i="10"/>
  <c r="T19" i="10"/>
  <c r="Q19" i="10"/>
  <c r="S37" i="10"/>
  <c r="R37" i="10"/>
  <c r="T37" i="10"/>
  <c r="Q37" i="10"/>
  <c r="S33" i="10"/>
  <c r="R33" i="10"/>
  <c r="T33" i="10"/>
  <c r="Q33" i="10"/>
  <c r="T36" i="10"/>
  <c r="Q36" i="10"/>
  <c r="R36" i="10"/>
  <c r="S36" i="10"/>
  <c r="Q18" i="10"/>
  <c r="T18" i="10"/>
  <c r="R18" i="10"/>
  <c r="S18" i="10"/>
  <c r="S27" i="10"/>
  <c r="T27" i="10"/>
  <c r="R27" i="10"/>
  <c r="Q27" i="10"/>
  <c r="S23" i="10"/>
  <c r="R23" i="10"/>
  <c r="T23" i="10"/>
  <c r="Q23" i="10"/>
  <c r="B39" i="10"/>
  <c r="D39" i="10" s="1"/>
  <c r="B27" i="10"/>
  <c r="C27" i="10" s="1"/>
  <c r="B19" i="10"/>
  <c r="C19" i="10" s="1"/>
  <c r="B200" i="10"/>
  <c r="C200" i="10" s="1"/>
  <c r="B36" i="10"/>
  <c r="C36" i="10" s="1"/>
  <c r="B31" i="10"/>
  <c r="B113" i="10"/>
  <c r="B97" i="10"/>
  <c r="C97" i="10" s="1"/>
  <c r="B81" i="10"/>
  <c r="E81" i="10" s="1"/>
  <c r="B65" i="10"/>
  <c r="D65" i="10" s="1"/>
  <c r="B29" i="10"/>
  <c r="F29" i="10" s="1"/>
  <c r="B38" i="10"/>
  <c r="C38" i="10" s="1"/>
  <c r="B30" i="10"/>
  <c r="E30" i="10" s="1"/>
  <c r="B17" i="10"/>
  <c r="B18" i="10"/>
  <c r="E18" i="10" s="1"/>
  <c r="B198" i="10"/>
  <c r="D198" i="10" s="1"/>
  <c r="B34" i="10"/>
  <c r="C34" i="10" s="1"/>
  <c r="B24" i="10"/>
  <c r="C24" i="10" s="1"/>
  <c r="B93" i="10"/>
  <c r="F93" i="10" s="1"/>
  <c r="B61" i="10"/>
  <c r="D61" i="10" s="1"/>
  <c r="B25" i="10"/>
  <c r="E25" i="10" s="1"/>
  <c r="B37" i="10"/>
  <c r="B33" i="10"/>
  <c r="D33" i="10" s="1"/>
  <c r="B23" i="10"/>
  <c r="E23" i="10" s="1"/>
  <c r="B16" i="10"/>
  <c r="F16" i="10" s="1"/>
  <c r="B133" i="10"/>
  <c r="B35" i="10"/>
  <c r="C35" i="10" s="1"/>
  <c r="B22" i="10"/>
  <c r="B105" i="10"/>
  <c r="D105" i="10" s="1"/>
  <c r="B73" i="10"/>
  <c r="C73" i="10" s="1"/>
  <c r="B57" i="10"/>
  <c r="B21" i="10"/>
  <c r="F21" i="10" s="1"/>
  <c r="B32" i="10"/>
  <c r="D32" i="10" s="1"/>
  <c r="B129" i="10"/>
  <c r="E129" i="10" s="1"/>
  <c r="B28" i="10"/>
  <c r="E28" i="10" s="1"/>
  <c r="B40" i="10"/>
  <c r="E40" i="10" s="1"/>
  <c r="B101" i="10"/>
  <c r="F101" i="10" s="1"/>
  <c r="B69" i="10"/>
  <c r="D69" i="10" s="1"/>
  <c r="B41" i="10"/>
  <c r="F41" i="10" s="1"/>
  <c r="C157" i="10"/>
  <c r="C89" i="10"/>
  <c r="H28" i="5"/>
  <c r="P40" i="10" s="1"/>
  <c r="H29" i="5"/>
  <c r="P41" i="10" s="1"/>
  <c r="H12" i="5"/>
  <c r="P24" i="10" s="1"/>
  <c r="H17" i="5"/>
  <c r="P29" i="10" s="1"/>
  <c r="H22" i="5"/>
  <c r="P34" i="10" s="1"/>
  <c r="I25" i="10"/>
  <c r="I31" i="10"/>
  <c r="I36" i="10"/>
  <c r="AB3" i="9"/>
  <c r="X3" i="9"/>
  <c r="B3" i="2"/>
  <c r="C3" i="2" s="1"/>
  <c r="F163" i="10" l="1"/>
  <c r="F236" i="10"/>
  <c r="D118" i="10"/>
  <c r="E148" i="10"/>
  <c r="C87" i="10"/>
  <c r="E210" i="10"/>
  <c r="C240" i="10"/>
  <c r="D228" i="10"/>
  <c r="F71" i="10"/>
  <c r="F118" i="10"/>
  <c r="F55" i="10"/>
  <c r="C119" i="10"/>
  <c r="E71" i="10"/>
  <c r="E41" i="10"/>
  <c r="E163" i="10"/>
  <c r="C148" i="10"/>
  <c r="F228" i="10"/>
  <c r="C102" i="10"/>
  <c r="C217" i="10"/>
  <c r="D20" i="10"/>
  <c r="C237" i="10"/>
  <c r="K31" i="10"/>
  <c r="L31" i="10"/>
  <c r="M31" i="10"/>
  <c r="J31" i="10"/>
  <c r="I56" i="10"/>
  <c r="L56" i="10" s="1"/>
  <c r="I52" i="10"/>
  <c r="L52" i="10" s="1"/>
  <c r="I231" i="10"/>
  <c r="J231" i="10" s="1"/>
  <c r="I215" i="10"/>
  <c r="K215" i="10" s="1"/>
  <c r="I199" i="10"/>
  <c r="K199" i="10" s="1"/>
  <c r="I183" i="10"/>
  <c r="J183" i="10" s="1"/>
  <c r="I108" i="10"/>
  <c r="M108" i="10" s="1"/>
  <c r="I161" i="10"/>
  <c r="K161" i="10" s="1"/>
  <c r="I145" i="10"/>
  <c r="K145" i="10" s="1"/>
  <c r="I129" i="10"/>
  <c r="M129" i="10" s="1"/>
  <c r="I74" i="10"/>
  <c r="M74" i="10" s="1"/>
  <c r="I95" i="10"/>
  <c r="K95" i="10" s="1"/>
  <c r="I77" i="10"/>
  <c r="K77" i="10" s="1"/>
  <c r="I80" i="10"/>
  <c r="L80" i="10" s="1"/>
  <c r="I76" i="10"/>
  <c r="L76" i="10" s="1"/>
  <c r="I234" i="10"/>
  <c r="L234" i="10" s="1"/>
  <c r="I218" i="10"/>
  <c r="K218" i="10" s="1"/>
  <c r="I202" i="10"/>
  <c r="M202" i="10" s="1"/>
  <c r="I186" i="10"/>
  <c r="M186" i="10" s="1"/>
  <c r="I120" i="10"/>
  <c r="L120" i="10" s="1"/>
  <c r="I164" i="10"/>
  <c r="J164" i="10" s="1"/>
  <c r="I148" i="10"/>
  <c r="J148" i="10" s="1"/>
  <c r="I132" i="10"/>
  <c r="M132" i="10" s="1"/>
  <c r="I86" i="10"/>
  <c r="L86" i="10" s="1"/>
  <c r="I107" i="10"/>
  <c r="L107" i="10" s="1"/>
  <c r="I43" i="10"/>
  <c r="J43" i="10" s="1"/>
  <c r="I72" i="10"/>
  <c r="K72" i="10" s="1"/>
  <c r="I68" i="10"/>
  <c r="K68" i="10" s="1"/>
  <c r="I233" i="10"/>
  <c r="M233" i="10" s="1"/>
  <c r="I217" i="10"/>
  <c r="L217" i="10" s="1"/>
  <c r="I201" i="10"/>
  <c r="J201" i="10" s="1"/>
  <c r="I185" i="10"/>
  <c r="K185" i="10" s="1"/>
  <c r="I116" i="10"/>
  <c r="M116" i="10" s="1"/>
  <c r="I163" i="10"/>
  <c r="L163" i="10" s="1"/>
  <c r="I147" i="10"/>
  <c r="L147" i="10" s="1"/>
  <c r="I131" i="10"/>
  <c r="L131" i="10" s="1"/>
  <c r="I82" i="10"/>
  <c r="M82" i="10" s="1"/>
  <c r="I103" i="10"/>
  <c r="L103" i="10" s="1"/>
  <c r="I85" i="10"/>
  <c r="M85" i="10" s="1"/>
  <c r="I64" i="10"/>
  <c r="M64" i="10" s="1"/>
  <c r="I60" i="10"/>
  <c r="L60" i="10" s="1"/>
  <c r="I232" i="10"/>
  <c r="K232" i="10" s="1"/>
  <c r="I216" i="10"/>
  <c r="L216" i="10" s="1"/>
  <c r="I200" i="10"/>
  <c r="M200" i="10" s="1"/>
  <c r="I184" i="10"/>
  <c r="M184" i="10" s="1"/>
  <c r="I112" i="10"/>
  <c r="J112" i="10" s="1"/>
  <c r="I162" i="10"/>
  <c r="M162" i="10" s="1"/>
  <c r="I146" i="10"/>
  <c r="J146" i="10" s="1"/>
  <c r="I130" i="10"/>
  <c r="J130" i="10" s="1"/>
  <c r="I78" i="10"/>
  <c r="L78" i="10" s="1"/>
  <c r="I99" i="10"/>
  <c r="M99" i="10" s="1"/>
  <c r="I81" i="10"/>
  <c r="L81" i="10" s="1"/>
  <c r="I21" i="10"/>
  <c r="K21" i="10" s="1"/>
  <c r="I18" i="10"/>
  <c r="I34" i="10"/>
  <c r="I29" i="10"/>
  <c r="I40" i="10"/>
  <c r="I32" i="10"/>
  <c r="I22" i="10"/>
  <c r="I38" i="10"/>
  <c r="I17" i="10"/>
  <c r="I19" i="10"/>
  <c r="I39" i="10"/>
  <c r="I26" i="10"/>
  <c r="I20" i="10"/>
  <c r="I24" i="10"/>
  <c r="I37" i="10"/>
  <c r="I41" i="10"/>
  <c r="I30" i="10"/>
  <c r="I27" i="10"/>
  <c r="I33" i="10"/>
  <c r="I23" i="10"/>
  <c r="G4" i="5"/>
  <c r="I16" i="10" s="1"/>
  <c r="I28" i="10"/>
  <c r="M28" i="10" s="1"/>
  <c r="I117" i="10"/>
  <c r="L117" i="10" s="1"/>
  <c r="I243" i="10"/>
  <c r="K243" i="10" s="1"/>
  <c r="I227" i="10"/>
  <c r="L227" i="10" s="1"/>
  <c r="I211" i="10"/>
  <c r="K211" i="10" s="1"/>
  <c r="I195" i="10"/>
  <c r="L195" i="10" s="1"/>
  <c r="I179" i="10"/>
  <c r="K179" i="10" s="1"/>
  <c r="I92" i="10"/>
  <c r="K92" i="10" s="1"/>
  <c r="I157" i="10"/>
  <c r="J157" i="10" s="1"/>
  <c r="I141" i="10"/>
  <c r="M141" i="10" s="1"/>
  <c r="I122" i="10"/>
  <c r="M122" i="10" s="1"/>
  <c r="I58" i="10"/>
  <c r="K58" i="10" s="1"/>
  <c r="I79" i="10"/>
  <c r="M79" i="10" s="1"/>
  <c r="I61" i="10"/>
  <c r="J61" i="10" s="1"/>
  <c r="I48" i="10"/>
  <c r="K48" i="10" s="1"/>
  <c r="I44" i="10"/>
  <c r="L44" i="10" s="1"/>
  <c r="I230" i="10"/>
  <c r="L230" i="10" s="1"/>
  <c r="I214" i="10"/>
  <c r="K214" i="10" s="1"/>
  <c r="I198" i="10"/>
  <c r="J198" i="10" s="1"/>
  <c r="I182" i="10"/>
  <c r="M182" i="10" s="1"/>
  <c r="I104" i="10"/>
  <c r="K104" i="10" s="1"/>
  <c r="I160" i="10"/>
  <c r="M160" i="10" s="1"/>
  <c r="I144" i="10"/>
  <c r="J144" i="10" s="1"/>
  <c r="I128" i="10"/>
  <c r="M128" i="10" s="1"/>
  <c r="I70" i="10"/>
  <c r="K70" i="10" s="1"/>
  <c r="I91" i="10"/>
  <c r="K91" i="10" s="1"/>
  <c r="I73" i="10"/>
  <c r="M73" i="10" s="1"/>
  <c r="I125" i="10"/>
  <c r="M125" i="10" s="1"/>
  <c r="I245" i="10"/>
  <c r="K245" i="10" s="1"/>
  <c r="I229" i="10"/>
  <c r="L229" i="10" s="1"/>
  <c r="I213" i="10"/>
  <c r="K213" i="10" s="1"/>
  <c r="I197" i="10"/>
  <c r="L197" i="10" s="1"/>
  <c r="I181" i="10"/>
  <c r="K181" i="10" s="1"/>
  <c r="I100" i="10"/>
  <c r="L100" i="10" s="1"/>
  <c r="I159" i="10"/>
  <c r="M159" i="10" s="1"/>
  <c r="I143" i="10"/>
  <c r="L143" i="10" s="1"/>
  <c r="I127" i="10"/>
  <c r="K127" i="10" s="1"/>
  <c r="I66" i="10"/>
  <c r="K66" i="10" s="1"/>
  <c r="I87" i="10"/>
  <c r="M87" i="10" s="1"/>
  <c r="I69" i="10"/>
  <c r="K69" i="10" s="1"/>
  <c r="I121" i="10"/>
  <c r="M121" i="10" s="1"/>
  <c r="I244" i="10"/>
  <c r="M244" i="10" s="1"/>
  <c r="I228" i="10"/>
  <c r="J228" i="10" s="1"/>
  <c r="I212" i="10"/>
  <c r="M212" i="10" s="1"/>
  <c r="I196" i="10"/>
  <c r="J196" i="10" s="1"/>
  <c r="I180" i="10"/>
  <c r="M180" i="10" s="1"/>
  <c r="I96" i="10"/>
  <c r="J96" i="10" s="1"/>
  <c r="I158" i="10"/>
  <c r="J158" i="10" s="1"/>
  <c r="I142" i="10"/>
  <c r="K142" i="10" s="1"/>
  <c r="I126" i="10"/>
  <c r="L126" i="10" s="1"/>
  <c r="I62" i="10"/>
  <c r="K62" i="10" s="1"/>
  <c r="I83" i="10"/>
  <c r="M83" i="10" s="1"/>
  <c r="I65" i="10"/>
  <c r="L65" i="10" s="1"/>
  <c r="I250" i="10"/>
  <c r="J250" i="10" s="1"/>
  <c r="I101" i="10"/>
  <c r="L101" i="10" s="1"/>
  <c r="I239" i="10"/>
  <c r="M239" i="10" s="1"/>
  <c r="I223" i="10"/>
  <c r="L223" i="10" s="1"/>
  <c r="I207" i="10"/>
  <c r="M207" i="10" s="1"/>
  <c r="I191" i="10"/>
  <c r="L191" i="10" s="1"/>
  <c r="I175" i="10"/>
  <c r="K175" i="10" s="1"/>
  <c r="I169" i="10"/>
  <c r="J169" i="10" s="1"/>
  <c r="I153" i="10"/>
  <c r="L153" i="10" s="1"/>
  <c r="I137" i="10"/>
  <c r="L137" i="10" s="1"/>
  <c r="I106" i="10"/>
  <c r="K106" i="10" s="1"/>
  <c r="I42" i="10"/>
  <c r="M42" i="10" s="1"/>
  <c r="I63" i="10"/>
  <c r="K63" i="10" s="1"/>
  <c r="I45" i="10"/>
  <c r="K45" i="10" s="1"/>
  <c r="I253" i="10"/>
  <c r="K253" i="10" s="1"/>
  <c r="I113" i="10"/>
  <c r="L113" i="10" s="1"/>
  <c r="I242" i="10"/>
  <c r="M242" i="10" s="1"/>
  <c r="I226" i="10"/>
  <c r="L226" i="10" s="1"/>
  <c r="I210" i="10"/>
  <c r="L210" i="10" s="1"/>
  <c r="I194" i="10"/>
  <c r="J194" i="10" s="1"/>
  <c r="I178" i="10"/>
  <c r="L178" i="10" s="1"/>
  <c r="I88" i="10"/>
  <c r="M88" i="10" s="1"/>
  <c r="I156" i="10"/>
  <c r="L156" i="10" s="1"/>
  <c r="I140" i="10"/>
  <c r="M140" i="10" s="1"/>
  <c r="I118" i="10"/>
  <c r="K118" i="10" s="1"/>
  <c r="I54" i="10"/>
  <c r="K54" i="10" s="1"/>
  <c r="I75" i="10"/>
  <c r="J75" i="10" s="1"/>
  <c r="I57" i="10"/>
  <c r="J57" i="10" s="1"/>
  <c r="I252" i="10"/>
  <c r="J252" i="10" s="1"/>
  <c r="I109" i="10"/>
  <c r="K109" i="10" s="1"/>
  <c r="I241" i="10"/>
  <c r="J241" i="10" s="1"/>
  <c r="I225" i="10"/>
  <c r="J225" i="10" s="1"/>
  <c r="I209" i="10"/>
  <c r="K209" i="10" s="1"/>
  <c r="I193" i="10"/>
  <c r="L193" i="10" s="1"/>
  <c r="I177" i="10"/>
  <c r="M177" i="10" s="1"/>
  <c r="I171" i="10"/>
  <c r="M171" i="10" s="1"/>
  <c r="I155" i="10"/>
  <c r="K155" i="10" s="1"/>
  <c r="I139" i="10"/>
  <c r="J139" i="10" s="1"/>
  <c r="I114" i="10"/>
  <c r="L114" i="10" s="1"/>
  <c r="I50" i="10"/>
  <c r="J50" i="10" s="1"/>
  <c r="I71" i="10"/>
  <c r="K71" i="10" s="1"/>
  <c r="I53" i="10"/>
  <c r="K53" i="10" s="1"/>
  <c r="I251" i="10"/>
  <c r="K251" i="10" s="1"/>
  <c r="I105" i="10"/>
  <c r="J105" i="10" s="1"/>
  <c r="I240" i="10"/>
  <c r="J240" i="10" s="1"/>
  <c r="I224" i="10"/>
  <c r="J224" i="10" s="1"/>
  <c r="I208" i="10"/>
  <c r="M208" i="10" s="1"/>
  <c r="I192" i="10"/>
  <c r="L192" i="10" s="1"/>
  <c r="I176" i="10"/>
  <c r="K176" i="10" s="1"/>
  <c r="I170" i="10"/>
  <c r="J170" i="10" s="1"/>
  <c r="I154" i="10"/>
  <c r="K154" i="10" s="1"/>
  <c r="I138" i="10"/>
  <c r="J138" i="10" s="1"/>
  <c r="I110" i="10"/>
  <c r="J110" i="10" s="1"/>
  <c r="I46" i="10"/>
  <c r="K46" i="10" s="1"/>
  <c r="I67" i="10"/>
  <c r="M67" i="10" s="1"/>
  <c r="I49" i="10"/>
  <c r="M49" i="10" s="1"/>
  <c r="I35" i="10"/>
  <c r="I246" i="10"/>
  <c r="L246" i="10" s="1"/>
  <c r="I84" i="10"/>
  <c r="K84" i="10" s="1"/>
  <c r="I235" i="10"/>
  <c r="L235" i="10" s="1"/>
  <c r="I219" i="10"/>
  <c r="L219" i="10" s="1"/>
  <c r="I203" i="10"/>
  <c r="M203" i="10" s="1"/>
  <c r="I187" i="10"/>
  <c r="K187" i="10" s="1"/>
  <c r="I124" i="10"/>
  <c r="M124" i="10" s="1"/>
  <c r="I165" i="10"/>
  <c r="M165" i="10" s="1"/>
  <c r="I149" i="10"/>
  <c r="M149" i="10" s="1"/>
  <c r="I133" i="10"/>
  <c r="J133" i="10" s="1"/>
  <c r="I90" i="10"/>
  <c r="M90" i="10" s="1"/>
  <c r="I111" i="10"/>
  <c r="M111" i="10" s="1"/>
  <c r="I47" i="10"/>
  <c r="M47" i="10" s="1"/>
  <c r="I249" i="10"/>
  <c r="K249" i="10" s="1"/>
  <c r="I97" i="10"/>
  <c r="K97" i="10" s="1"/>
  <c r="I238" i="10"/>
  <c r="J238" i="10" s="1"/>
  <c r="I222" i="10"/>
  <c r="L222" i="10" s="1"/>
  <c r="I206" i="10"/>
  <c r="K206" i="10" s="1"/>
  <c r="I190" i="10"/>
  <c r="M190" i="10" s="1"/>
  <c r="I174" i="10"/>
  <c r="M174" i="10" s="1"/>
  <c r="I168" i="10"/>
  <c r="K168" i="10" s="1"/>
  <c r="I152" i="10"/>
  <c r="M152" i="10" s="1"/>
  <c r="I136" i="10"/>
  <c r="M136" i="10" s="1"/>
  <c r="I102" i="10"/>
  <c r="J102" i="10" s="1"/>
  <c r="I123" i="10"/>
  <c r="L123" i="10" s="1"/>
  <c r="I59" i="10"/>
  <c r="M59" i="10" s="1"/>
  <c r="I248" i="10"/>
  <c r="L248" i="10" s="1"/>
  <c r="I93" i="10"/>
  <c r="M93" i="10" s="1"/>
  <c r="I237" i="10"/>
  <c r="M237" i="10" s="1"/>
  <c r="I221" i="10"/>
  <c r="L221" i="10" s="1"/>
  <c r="I205" i="10"/>
  <c r="L205" i="10" s="1"/>
  <c r="I189" i="10"/>
  <c r="J189" i="10" s="1"/>
  <c r="I173" i="10"/>
  <c r="M173" i="10" s="1"/>
  <c r="I167" i="10"/>
  <c r="J167" i="10" s="1"/>
  <c r="I151" i="10"/>
  <c r="K151" i="10" s="1"/>
  <c r="I135" i="10"/>
  <c r="K135" i="10" s="1"/>
  <c r="I98" i="10"/>
  <c r="J98" i="10" s="1"/>
  <c r="I119" i="10"/>
  <c r="K119" i="10" s="1"/>
  <c r="I55" i="10"/>
  <c r="L55" i="10" s="1"/>
  <c r="I247" i="10"/>
  <c r="M247" i="10" s="1"/>
  <c r="I89" i="10"/>
  <c r="K89" i="10" s="1"/>
  <c r="I236" i="10"/>
  <c r="M236" i="10" s="1"/>
  <c r="I220" i="10"/>
  <c r="K220" i="10" s="1"/>
  <c r="I204" i="10"/>
  <c r="K204" i="10" s="1"/>
  <c r="I188" i="10"/>
  <c r="J188" i="10" s="1"/>
  <c r="I172" i="10"/>
  <c r="M172" i="10" s="1"/>
  <c r="I166" i="10"/>
  <c r="K166" i="10" s="1"/>
  <c r="I150" i="10"/>
  <c r="K150" i="10" s="1"/>
  <c r="I134" i="10"/>
  <c r="K134" i="10" s="1"/>
  <c r="I94" i="10"/>
  <c r="K94" i="10" s="1"/>
  <c r="I115" i="10"/>
  <c r="M115" i="10" s="1"/>
  <c r="I51" i="10"/>
  <c r="M51" i="10" s="1"/>
  <c r="C33" i="10"/>
  <c r="E27" i="10"/>
  <c r="F32" i="10"/>
  <c r="E105" i="10"/>
  <c r="C141" i="10"/>
  <c r="D141" i="10"/>
  <c r="C113" i="10"/>
  <c r="D113" i="10"/>
  <c r="D203" i="10"/>
  <c r="F203" i="10"/>
  <c r="E138" i="10"/>
  <c r="C138" i="10"/>
  <c r="F157" i="10"/>
  <c r="E157" i="10"/>
  <c r="D157" i="10"/>
  <c r="D154" i="10"/>
  <c r="C165" i="10"/>
  <c r="E165" i="10"/>
  <c r="F156" i="10"/>
  <c r="E156" i="10"/>
  <c r="D76" i="10"/>
  <c r="E76" i="10"/>
  <c r="E107" i="10"/>
  <c r="C107" i="10"/>
  <c r="D107" i="10"/>
  <c r="D75" i="10"/>
  <c r="C75" i="10"/>
  <c r="D229" i="10"/>
  <c r="E229" i="10"/>
  <c r="E241" i="10"/>
  <c r="C241" i="10"/>
  <c r="E215" i="10"/>
  <c r="F215" i="10"/>
  <c r="D190" i="10"/>
  <c r="E190" i="10"/>
  <c r="F190" i="10"/>
  <c r="C154" i="10"/>
  <c r="C181" i="10"/>
  <c r="C234" i="10"/>
  <c r="D234" i="10"/>
  <c r="C155" i="10"/>
  <c r="D155" i="10"/>
  <c r="C91" i="10"/>
  <c r="E91" i="10"/>
  <c r="F91" i="10"/>
  <c r="E122" i="10"/>
  <c r="F122" i="10"/>
  <c r="F238" i="10"/>
  <c r="F241" i="10"/>
  <c r="F120" i="10"/>
  <c r="E120" i="10"/>
  <c r="D213" i="10"/>
  <c r="E213" i="10"/>
  <c r="D244" i="10"/>
  <c r="C244" i="10"/>
  <c r="E153" i="10"/>
  <c r="F153" i="10"/>
  <c r="E89" i="10"/>
  <c r="F89" i="10"/>
  <c r="C210" i="10"/>
  <c r="C222" i="10"/>
  <c r="D217" i="10"/>
  <c r="F179" i="10"/>
  <c r="F209" i="10"/>
  <c r="E240" i="10"/>
  <c r="C55" i="10"/>
  <c r="C32" i="10"/>
  <c r="C28" i="10"/>
  <c r="F210" i="10"/>
  <c r="D222" i="10"/>
  <c r="E220" i="10"/>
  <c r="C221" i="10"/>
  <c r="F148" i="10"/>
  <c r="E32" i="10"/>
  <c r="F19" i="10"/>
  <c r="F173" i="10"/>
  <c r="E173" i="10"/>
  <c r="E174" i="10"/>
  <c r="D174" i="10"/>
  <c r="D158" i="10"/>
  <c r="F158" i="10"/>
  <c r="F151" i="10"/>
  <c r="E151" i="10"/>
  <c r="D151" i="10"/>
  <c r="D103" i="10"/>
  <c r="C103" i="10"/>
  <c r="E103" i="10"/>
  <c r="C186" i="10"/>
  <c r="E186" i="10"/>
  <c r="F99" i="10"/>
  <c r="C109" i="10"/>
  <c r="E141" i="10"/>
  <c r="E152" i="10"/>
  <c r="E244" i="10"/>
  <c r="D27" i="10"/>
  <c r="C120" i="10"/>
  <c r="D70" i="10"/>
  <c r="D187" i="10"/>
  <c r="C190" i="10"/>
  <c r="F206" i="10"/>
  <c r="F154" i="10"/>
  <c r="E211" i="10"/>
  <c r="F234" i="10"/>
  <c r="C213" i="10"/>
  <c r="F164" i="10"/>
  <c r="C21" i="10"/>
  <c r="C207" i="10"/>
  <c r="E61" i="10"/>
  <c r="F140" i="10"/>
  <c r="E65" i="10"/>
  <c r="F70" i="10"/>
  <c r="E206" i="10"/>
  <c r="D91" i="10"/>
  <c r="D128" i="10"/>
  <c r="E234" i="10"/>
  <c r="F213" i="10"/>
  <c r="C56" i="10"/>
  <c r="D120" i="10"/>
  <c r="D215" i="10"/>
  <c r="F222" i="10"/>
  <c r="F217" i="10"/>
  <c r="C40" i="10"/>
  <c r="D77" i="10"/>
  <c r="D240" i="10"/>
  <c r="D83" i="10"/>
  <c r="D55" i="10"/>
  <c r="D71" i="10"/>
  <c r="C230" i="10"/>
  <c r="D23" i="10"/>
  <c r="F108" i="10"/>
  <c r="E83" i="10"/>
  <c r="D108" i="10"/>
  <c r="F87" i="10"/>
  <c r="D73" i="10"/>
  <c r="F35" i="10"/>
  <c r="C84" i="10"/>
  <c r="D253" i="10"/>
  <c r="C82" i="10"/>
  <c r="E106" i="10"/>
  <c r="D170" i="10"/>
  <c r="F38" i="10"/>
  <c r="D19" i="10"/>
  <c r="E97" i="10"/>
  <c r="E24" i="10"/>
  <c r="D87" i="10"/>
  <c r="D243" i="10"/>
  <c r="E164" i="10"/>
  <c r="C66" i="10"/>
  <c r="D92" i="10"/>
  <c r="D220" i="10"/>
  <c r="E93" i="10"/>
  <c r="F61" i="10"/>
  <c r="E179" i="10"/>
  <c r="C198" i="10"/>
  <c r="D40" i="10"/>
  <c r="D97" i="10"/>
  <c r="F130" i="10"/>
  <c r="E170" i="10"/>
  <c r="F239" i="10"/>
  <c r="F23" i="10"/>
  <c r="F115" i="10"/>
  <c r="E115" i="10"/>
  <c r="F235" i="10"/>
  <c r="E235" i="10"/>
  <c r="C235" i="10"/>
  <c r="D235" i="10"/>
  <c r="E145" i="10"/>
  <c r="D145" i="10"/>
  <c r="C224" i="10"/>
  <c r="D224" i="10"/>
  <c r="F69" i="10"/>
  <c r="D171" i="10"/>
  <c r="C243" i="10"/>
  <c r="E216" i="10"/>
  <c r="E34" i="10"/>
  <c r="E35" i="10"/>
  <c r="C249" i="10"/>
  <c r="E99" i="10"/>
  <c r="F165" i="10"/>
  <c r="E39" i="10"/>
  <c r="C20" i="10"/>
  <c r="D67" i="10"/>
  <c r="F67" i="10"/>
  <c r="C232" i="10"/>
  <c r="E232" i="10"/>
  <c r="E205" i="10"/>
  <c r="D205" i="10"/>
  <c r="E184" i="10"/>
  <c r="F184" i="10"/>
  <c r="F202" i="10"/>
  <c r="C202" i="10"/>
  <c r="D34" i="10"/>
  <c r="C61" i="10"/>
  <c r="D85" i="10"/>
  <c r="D206" i="10"/>
  <c r="D185" i="10"/>
  <c r="F92" i="10"/>
  <c r="F75" i="10"/>
  <c r="F162" i="10"/>
  <c r="C220" i="10"/>
  <c r="C209" i="10"/>
  <c r="E84" i="10"/>
  <c r="F224" i="10"/>
  <c r="C98" i="10"/>
  <c r="F98" i="10"/>
  <c r="F97" i="10"/>
  <c r="D199" i="10"/>
  <c r="D165" i="10"/>
  <c r="D181" i="10"/>
  <c r="D239" i="10"/>
  <c r="C39" i="10"/>
  <c r="E20" i="10"/>
  <c r="D38" i="10"/>
  <c r="E131" i="10"/>
  <c r="D131" i="10"/>
  <c r="C250" i="10"/>
  <c r="E250" i="10"/>
  <c r="E57" i="10"/>
  <c r="F57" i="10"/>
  <c r="D133" i="10"/>
  <c r="C133" i="10"/>
  <c r="E133" i="10"/>
  <c r="D233" i="10"/>
  <c r="F233" i="10"/>
  <c r="C37" i="10"/>
  <c r="E37" i="10"/>
  <c r="D182" i="10"/>
  <c r="C182" i="10"/>
  <c r="C149" i="10"/>
  <c r="E149" i="10"/>
  <c r="E113" i="10"/>
  <c r="C69" i="10"/>
  <c r="E69" i="10"/>
  <c r="F171" i="10"/>
  <c r="C131" i="10"/>
  <c r="E185" i="10"/>
  <c r="F243" i="10"/>
  <c r="D164" i="10"/>
  <c r="D35" i="10"/>
  <c r="D189" i="10"/>
  <c r="C99" i="10"/>
  <c r="D179" i="10"/>
  <c r="F182" i="10"/>
  <c r="D209" i="10"/>
  <c r="D184" i="10"/>
  <c r="C253" i="10"/>
  <c r="D24" i="10"/>
  <c r="F83" i="10"/>
  <c r="E199" i="10"/>
  <c r="F116" i="10"/>
  <c r="F170" i="10"/>
  <c r="F181" i="10"/>
  <c r="F223" i="10"/>
  <c r="D98" i="10"/>
  <c r="F39" i="10"/>
  <c r="C23" i="10"/>
  <c r="E38" i="10"/>
  <c r="D201" i="10"/>
  <c r="C201" i="10"/>
  <c r="C218" i="10"/>
  <c r="F218" i="10"/>
  <c r="F104" i="10"/>
  <c r="D104" i="10"/>
  <c r="F168" i="10"/>
  <c r="C168" i="10"/>
  <c r="D140" i="10"/>
  <c r="E140" i="10"/>
  <c r="F17" i="10"/>
  <c r="C17" i="10"/>
  <c r="D167" i="10"/>
  <c r="F167" i="10"/>
  <c r="D156" i="10"/>
  <c r="C156" i="10"/>
  <c r="F76" i="10"/>
  <c r="C76" i="10"/>
  <c r="E187" i="10"/>
  <c r="C187" i="10"/>
  <c r="F138" i="10"/>
  <c r="D138" i="10"/>
  <c r="F155" i="10"/>
  <c r="D237" i="10"/>
  <c r="F107" i="10"/>
  <c r="E230" i="10"/>
  <c r="E19" i="10"/>
  <c r="F188" i="10"/>
  <c r="E188" i="10"/>
  <c r="D161" i="10"/>
  <c r="F161" i="10"/>
  <c r="D183" i="10"/>
  <c r="F183" i="10"/>
  <c r="F212" i="10"/>
  <c r="D212" i="10"/>
  <c r="C136" i="10"/>
  <c r="C85" i="10"/>
  <c r="F136" i="10"/>
  <c r="F201" i="10"/>
  <c r="C216" i="10"/>
  <c r="D129" i="10"/>
  <c r="C54" i="10"/>
  <c r="D115" i="10"/>
  <c r="E236" i="10"/>
  <c r="C88" i="10"/>
  <c r="D66" i="10"/>
  <c r="E77" i="10"/>
  <c r="E123" i="10"/>
  <c r="F198" i="10"/>
  <c r="D29" i="10"/>
  <c r="E200" i="10"/>
  <c r="C18" i="10"/>
  <c r="E114" i="10"/>
  <c r="F114" i="10"/>
  <c r="F146" i="10"/>
  <c r="D146" i="10"/>
  <c r="F31" i="10"/>
  <c r="D31" i="10"/>
  <c r="E125" i="10"/>
  <c r="D125" i="10"/>
  <c r="D130" i="10"/>
  <c r="C130" i="10"/>
  <c r="C225" i="10"/>
  <c r="E225" i="10"/>
  <c r="C129" i="10"/>
  <c r="E132" i="10"/>
  <c r="C171" i="10"/>
  <c r="D136" i="10"/>
  <c r="F95" i="10"/>
  <c r="F131" i="10"/>
  <c r="E201" i="10"/>
  <c r="C160" i="10"/>
  <c r="E172" i="10"/>
  <c r="E218" i="10"/>
  <c r="C151" i="10"/>
  <c r="F216" i="10"/>
  <c r="C125" i="10"/>
  <c r="E121" i="10"/>
  <c r="C59" i="10"/>
  <c r="F73" i="10"/>
  <c r="C115" i="10"/>
  <c r="E104" i="10"/>
  <c r="F205" i="10"/>
  <c r="D188" i="10"/>
  <c r="C238" i="10"/>
  <c r="E233" i="10"/>
  <c r="C252" i="10"/>
  <c r="D56" i="10"/>
  <c r="C146" i="10"/>
  <c r="D195" i="10"/>
  <c r="E198" i="10"/>
  <c r="F251" i="10"/>
  <c r="D88" i="10"/>
  <c r="E29" i="10"/>
  <c r="D82" i="10"/>
  <c r="C199" i="10"/>
  <c r="D152" i="10"/>
  <c r="F225" i="10"/>
  <c r="D18" i="10"/>
  <c r="F33" i="10"/>
  <c r="E180" i="10"/>
  <c r="C180" i="10"/>
  <c r="D16" i="10"/>
  <c r="C16" i="10"/>
  <c r="C25" i="10"/>
  <c r="F25" i="10"/>
  <c r="C226" i="10"/>
  <c r="E226" i="10"/>
  <c r="F196" i="10"/>
  <c r="D196" i="10"/>
  <c r="C30" i="10"/>
  <c r="F30" i="10"/>
  <c r="C81" i="10"/>
  <c r="F81" i="10"/>
  <c r="E60" i="10"/>
  <c r="D60" i="10"/>
  <c r="F147" i="10"/>
  <c r="D147" i="10"/>
  <c r="E72" i="10"/>
  <c r="F72" i="10"/>
  <c r="E16" i="10"/>
  <c r="C117" i="10"/>
  <c r="D121" i="10"/>
  <c r="D41" i="10"/>
  <c r="E90" i="10"/>
  <c r="E169" i="10"/>
  <c r="C211" i="10"/>
  <c r="D28" i="10"/>
  <c r="E139" i="10"/>
  <c r="C100" i="10"/>
  <c r="E189" i="10"/>
  <c r="C205" i="10"/>
  <c r="D238" i="10"/>
  <c r="C233" i="10"/>
  <c r="C236" i="10"/>
  <c r="D54" i="10"/>
  <c r="C153" i="10"/>
  <c r="D163" i="10"/>
  <c r="D150" i="10"/>
  <c r="D59" i="10"/>
  <c r="F253" i="10"/>
  <c r="C90" i="10"/>
  <c r="C29" i="10"/>
  <c r="F141" i="10"/>
  <c r="E82" i="10"/>
  <c r="C183" i="10"/>
  <c r="C152" i="10"/>
  <c r="E147" i="10"/>
  <c r="D197" i="10"/>
  <c r="D241" i="10"/>
  <c r="F244" i="10"/>
  <c r="F18" i="10"/>
  <c r="E33" i="10"/>
  <c r="F27" i="10"/>
  <c r="C22" i="10"/>
  <c r="E22" i="10"/>
  <c r="D22" i="10"/>
  <c r="D134" i="10"/>
  <c r="E134" i="10"/>
  <c r="C214" i="10"/>
  <c r="E214" i="10"/>
  <c r="E176" i="10"/>
  <c r="D176" i="10"/>
  <c r="F166" i="10"/>
  <c r="D166" i="10"/>
  <c r="F102" i="10"/>
  <c r="E102" i="10"/>
  <c r="F247" i="10"/>
  <c r="D247" i="10"/>
  <c r="E247" i="10"/>
  <c r="C247" i="10"/>
  <c r="E193" i="10"/>
  <c r="F193" i="10"/>
  <c r="C193" i="10"/>
  <c r="D193" i="10"/>
  <c r="D177" i="10"/>
  <c r="E177" i="10"/>
  <c r="C177" i="10"/>
  <c r="F177" i="10"/>
  <c r="C96" i="10"/>
  <c r="E96" i="10"/>
  <c r="D96" i="10"/>
  <c r="F80" i="10"/>
  <c r="E80" i="10"/>
  <c r="D80" i="10"/>
  <c r="C80" i="10"/>
  <c r="C204" i="10"/>
  <c r="D204" i="10"/>
  <c r="F204" i="10"/>
  <c r="E204" i="10"/>
  <c r="C192" i="10"/>
  <c r="E192" i="10"/>
  <c r="D192" i="10"/>
  <c r="F192" i="10"/>
  <c r="D143" i="10"/>
  <c r="F143" i="10"/>
  <c r="C143" i="10"/>
  <c r="E143" i="10"/>
  <c r="D111" i="10"/>
  <c r="C111" i="10"/>
  <c r="E111" i="10"/>
  <c r="E63" i="10"/>
  <c r="C63" i="10"/>
  <c r="F63" i="10"/>
  <c r="D63" i="10"/>
  <c r="C242" i="10"/>
  <c r="E242" i="10"/>
  <c r="D242" i="10"/>
  <c r="F242" i="10"/>
  <c r="C191" i="10"/>
  <c r="D191" i="10"/>
  <c r="E191" i="10"/>
  <c r="F191" i="10"/>
  <c r="D142" i="10"/>
  <c r="E142" i="10"/>
  <c r="F142" i="10"/>
  <c r="C142" i="10"/>
  <c r="D110" i="10"/>
  <c r="C110" i="10"/>
  <c r="F110" i="10"/>
  <c r="E110" i="10"/>
  <c r="D78" i="10"/>
  <c r="C78" i="10"/>
  <c r="F78" i="10"/>
  <c r="F231" i="10"/>
  <c r="C231" i="10"/>
  <c r="D231" i="10"/>
  <c r="E231" i="10"/>
  <c r="C194" i="10"/>
  <c r="E194" i="10"/>
  <c r="D194" i="10"/>
  <c r="F194" i="10"/>
  <c r="D26" i="10"/>
  <c r="E26" i="10"/>
  <c r="C26" i="10"/>
  <c r="F26" i="10"/>
  <c r="C208" i="10"/>
  <c r="D208" i="10"/>
  <c r="F208" i="10"/>
  <c r="E208" i="10"/>
  <c r="E227" i="10"/>
  <c r="C227" i="10"/>
  <c r="D227" i="10"/>
  <c r="F227" i="10"/>
  <c r="D144" i="10"/>
  <c r="E144" i="10"/>
  <c r="C144" i="10"/>
  <c r="F144" i="10"/>
  <c r="D112" i="10"/>
  <c r="C112" i="10"/>
  <c r="F112" i="10"/>
  <c r="E112" i="10"/>
  <c r="E64" i="10"/>
  <c r="C64" i="10"/>
  <c r="F64" i="10"/>
  <c r="D64" i="10"/>
  <c r="C246" i="10"/>
  <c r="E246" i="10"/>
  <c r="D246" i="10"/>
  <c r="F246" i="10"/>
  <c r="C159" i="10"/>
  <c r="E159" i="10"/>
  <c r="D159" i="10"/>
  <c r="F159" i="10"/>
  <c r="C127" i="10"/>
  <c r="E127" i="10"/>
  <c r="D127" i="10"/>
  <c r="D79" i="10"/>
  <c r="F79" i="10"/>
  <c r="E79" i="10"/>
  <c r="E245" i="10"/>
  <c r="F245" i="10"/>
  <c r="D245" i="10"/>
  <c r="C245" i="10"/>
  <c r="D219" i="10"/>
  <c r="E219" i="10"/>
  <c r="F219" i="10"/>
  <c r="C219" i="10"/>
  <c r="E175" i="10"/>
  <c r="D175" i="10"/>
  <c r="C175" i="10"/>
  <c r="F175" i="10"/>
  <c r="E126" i="10"/>
  <c r="D126" i="10"/>
  <c r="C126" i="10"/>
  <c r="F126" i="10"/>
  <c r="D94" i="10"/>
  <c r="F94" i="10"/>
  <c r="E94" i="10"/>
  <c r="C94" i="10"/>
  <c r="C62" i="10"/>
  <c r="D62" i="10"/>
  <c r="E62" i="10"/>
  <c r="C248" i="10"/>
  <c r="D248" i="10"/>
  <c r="E248" i="10"/>
  <c r="F248" i="10"/>
  <c r="C178" i="10"/>
  <c r="D178" i="10"/>
  <c r="E178" i="10"/>
  <c r="F178" i="10"/>
  <c r="S41" i="10"/>
  <c r="R41" i="10"/>
  <c r="T41" i="10"/>
  <c r="Q41" i="10"/>
  <c r="S29" i="10"/>
  <c r="R29" i="10"/>
  <c r="T29" i="10"/>
  <c r="Q29" i="10"/>
  <c r="D109" i="10"/>
  <c r="C104" i="10"/>
  <c r="C58" i="10"/>
  <c r="C72" i="10"/>
  <c r="C41" i="10"/>
  <c r="D101" i="10"/>
  <c r="E67" i="10"/>
  <c r="C145" i="10"/>
  <c r="D132" i="10"/>
  <c r="E155" i="10"/>
  <c r="C203" i="10"/>
  <c r="C158" i="10"/>
  <c r="F174" i="10"/>
  <c r="D95" i="10"/>
  <c r="F169" i="10"/>
  <c r="F185" i="10"/>
  <c r="F160" i="10"/>
  <c r="F211" i="10"/>
  <c r="F172" i="10"/>
  <c r="D250" i="10"/>
  <c r="C229" i="10"/>
  <c r="F232" i="10"/>
  <c r="D117" i="10"/>
  <c r="C137" i="10"/>
  <c r="C134" i="10"/>
  <c r="E21" i="10"/>
  <c r="D57" i="10"/>
  <c r="F74" i="10"/>
  <c r="C92" i="10"/>
  <c r="F149" i="10"/>
  <c r="F139" i="10"/>
  <c r="F207" i="10"/>
  <c r="C162" i="10"/>
  <c r="F100" i="10"/>
  <c r="D114" i="10"/>
  <c r="D173" i="10"/>
  <c r="F189" i="10"/>
  <c r="C215" i="10"/>
  <c r="C188" i="10"/>
  <c r="D86" i="10"/>
  <c r="E168" i="10"/>
  <c r="D249" i="10"/>
  <c r="F180" i="10"/>
  <c r="D252" i="10"/>
  <c r="D137" i="10"/>
  <c r="C124" i="10"/>
  <c r="E58" i="10"/>
  <c r="E36" i="10"/>
  <c r="D25" i="10"/>
  <c r="D93" i="10"/>
  <c r="D153" i="10"/>
  <c r="C123" i="10"/>
  <c r="E146" i="10"/>
  <c r="E195" i="10"/>
  <c r="E150" i="10"/>
  <c r="E166" i="10"/>
  <c r="E59" i="10"/>
  <c r="E161" i="10"/>
  <c r="C251" i="10"/>
  <c r="F84" i="10"/>
  <c r="F226" i="10"/>
  <c r="F221" i="10"/>
  <c r="F237" i="10"/>
  <c r="E196" i="10"/>
  <c r="E224" i="10"/>
  <c r="D135" i="10"/>
  <c r="C106" i="10"/>
  <c r="F65" i="10"/>
  <c r="D81" i="10"/>
  <c r="C31" i="10"/>
  <c r="D106" i="10"/>
  <c r="E167" i="10"/>
  <c r="E183" i="10"/>
  <c r="F134" i="10"/>
  <c r="D186" i="10"/>
  <c r="D202" i="10"/>
  <c r="D124" i="10"/>
  <c r="C147" i="10"/>
  <c r="F197" i="10"/>
  <c r="D223" i="10"/>
  <c r="C239" i="10"/>
  <c r="F214" i="10"/>
  <c r="F230" i="10"/>
  <c r="F200" i="10"/>
  <c r="D225" i="10"/>
  <c r="E212" i="10"/>
  <c r="E228" i="10"/>
  <c r="D37" i="10"/>
  <c r="E17" i="10"/>
  <c r="D30" i="10"/>
  <c r="Q217" i="10"/>
  <c r="S217" i="10"/>
  <c r="R217" i="10"/>
  <c r="T217" i="10"/>
  <c r="T202" i="10"/>
  <c r="S202" i="10"/>
  <c r="Q202" i="10"/>
  <c r="R202" i="10"/>
  <c r="S162" i="10"/>
  <c r="Q162" i="10"/>
  <c r="T162" i="10"/>
  <c r="R162" i="10"/>
  <c r="S236" i="10"/>
  <c r="Q236" i="10"/>
  <c r="R236" i="10"/>
  <c r="T236" i="10"/>
  <c r="S187" i="10"/>
  <c r="Q187" i="10"/>
  <c r="T187" i="10"/>
  <c r="R187" i="10"/>
  <c r="Q159" i="10"/>
  <c r="S159" i="10"/>
  <c r="T159" i="10"/>
  <c r="R159" i="10"/>
  <c r="Q127" i="10"/>
  <c r="S127" i="10"/>
  <c r="T127" i="10"/>
  <c r="R127" i="10"/>
  <c r="S45" i="10"/>
  <c r="R45" i="10"/>
  <c r="T45" i="10"/>
  <c r="Q45" i="10"/>
  <c r="S126" i="10"/>
  <c r="T126" i="10"/>
  <c r="Q126" i="10"/>
  <c r="R126" i="10"/>
  <c r="Q123" i="10"/>
  <c r="T123" i="10"/>
  <c r="S123" i="10"/>
  <c r="R123" i="10"/>
  <c r="R59" i="10"/>
  <c r="S59" i="10"/>
  <c r="Q59" i="10"/>
  <c r="T59" i="10"/>
  <c r="Q80" i="10"/>
  <c r="R80" i="10"/>
  <c r="S80" i="10"/>
  <c r="T80" i="10"/>
  <c r="T58" i="10"/>
  <c r="S58" i="10"/>
  <c r="Q58" i="10"/>
  <c r="R58" i="10"/>
  <c r="Q229" i="10"/>
  <c r="R229" i="10"/>
  <c r="T229" i="10"/>
  <c r="S229" i="10"/>
  <c r="S214" i="10"/>
  <c r="T214" i="10"/>
  <c r="R214" i="10"/>
  <c r="Q214" i="10"/>
  <c r="R176" i="10"/>
  <c r="Q176" i="10"/>
  <c r="T176" i="10"/>
  <c r="S176" i="10"/>
  <c r="T156" i="10"/>
  <c r="Q156" i="10"/>
  <c r="R156" i="10"/>
  <c r="S156" i="10"/>
  <c r="S193" i="10"/>
  <c r="T193" i="10"/>
  <c r="Q193" i="10"/>
  <c r="R193" i="10"/>
  <c r="T165" i="10"/>
  <c r="S165" i="10"/>
  <c r="Q165" i="10"/>
  <c r="R165" i="10"/>
  <c r="Q133" i="10"/>
  <c r="T133" i="10"/>
  <c r="S133" i="10"/>
  <c r="R133" i="10"/>
  <c r="S69" i="10"/>
  <c r="T69" i="10"/>
  <c r="R69" i="10"/>
  <c r="Q69" i="10"/>
  <c r="T132" i="10"/>
  <c r="R132" i="10"/>
  <c r="Q132" i="10"/>
  <c r="S132" i="10"/>
  <c r="T65" i="10"/>
  <c r="R65" i="10"/>
  <c r="Q65" i="10"/>
  <c r="S65" i="10"/>
  <c r="R71" i="10"/>
  <c r="T71" i="10"/>
  <c r="S71" i="10"/>
  <c r="Q71" i="10"/>
  <c r="R92" i="10"/>
  <c r="T92" i="10"/>
  <c r="Q92" i="10"/>
  <c r="S92" i="10"/>
  <c r="T70" i="10"/>
  <c r="R70" i="10"/>
  <c r="Q70" i="10"/>
  <c r="S70" i="10"/>
  <c r="Q225" i="10"/>
  <c r="T225" i="10"/>
  <c r="S225" i="10"/>
  <c r="R225" i="10"/>
  <c r="Q210" i="10"/>
  <c r="T210" i="10"/>
  <c r="R210" i="10"/>
  <c r="S210" i="10"/>
  <c r="Q174" i="10"/>
  <c r="S174" i="10"/>
  <c r="R174" i="10"/>
  <c r="T174" i="10"/>
  <c r="S244" i="10"/>
  <c r="R244" i="10"/>
  <c r="Q244" i="10"/>
  <c r="T244" i="10"/>
  <c r="S191" i="10"/>
  <c r="T191" i="10"/>
  <c r="Q191" i="10"/>
  <c r="R191" i="10"/>
  <c r="Q163" i="10"/>
  <c r="T163" i="10"/>
  <c r="S163" i="10"/>
  <c r="R163" i="10"/>
  <c r="S131" i="10"/>
  <c r="T131" i="10"/>
  <c r="Q131" i="10"/>
  <c r="R131" i="10"/>
  <c r="R61" i="10"/>
  <c r="S61" i="10"/>
  <c r="T61" i="10"/>
  <c r="Q61" i="10"/>
  <c r="T130" i="10"/>
  <c r="R130" i="10"/>
  <c r="S130" i="10"/>
  <c r="Q130" i="10"/>
  <c r="R57" i="10"/>
  <c r="T57" i="10"/>
  <c r="Q57" i="10"/>
  <c r="S57" i="10"/>
  <c r="S67" i="10"/>
  <c r="Q67" i="10"/>
  <c r="R67" i="10"/>
  <c r="T67" i="10"/>
  <c r="R88" i="10"/>
  <c r="Q88" i="10"/>
  <c r="T88" i="10"/>
  <c r="S88" i="10"/>
  <c r="T66" i="10"/>
  <c r="R66" i="10"/>
  <c r="S66" i="10"/>
  <c r="Q66" i="10"/>
  <c r="Q221" i="10"/>
  <c r="R221" i="10"/>
  <c r="S221" i="10"/>
  <c r="T221" i="10"/>
  <c r="Q206" i="10"/>
  <c r="S206" i="10"/>
  <c r="T206" i="10"/>
  <c r="R206" i="10"/>
  <c r="R172" i="10"/>
  <c r="Q172" i="10"/>
  <c r="T172" i="10"/>
  <c r="S172" i="10"/>
  <c r="Q240" i="10"/>
  <c r="S240" i="10"/>
  <c r="R240" i="10"/>
  <c r="T240" i="10"/>
  <c r="Q189" i="10"/>
  <c r="T189" i="10"/>
  <c r="R189" i="10"/>
  <c r="S189" i="10"/>
  <c r="T161" i="10"/>
  <c r="S161" i="10"/>
  <c r="Q161" i="10"/>
  <c r="R161" i="10"/>
  <c r="T129" i="10"/>
  <c r="Q129" i="10"/>
  <c r="S129" i="10"/>
  <c r="R129" i="10"/>
  <c r="T53" i="10"/>
  <c r="S53" i="10"/>
  <c r="R53" i="10"/>
  <c r="Q53" i="10"/>
  <c r="R128" i="10"/>
  <c r="S128" i="10"/>
  <c r="Q128" i="10"/>
  <c r="T128" i="10"/>
  <c r="S49" i="10"/>
  <c r="R49" i="10"/>
  <c r="Q49" i="10"/>
  <c r="T49" i="10"/>
  <c r="S63" i="10"/>
  <c r="R63" i="10"/>
  <c r="T63" i="10"/>
  <c r="Q63" i="10"/>
  <c r="R84" i="10"/>
  <c r="Q84" i="10"/>
  <c r="T84" i="10"/>
  <c r="S84" i="10"/>
  <c r="T62" i="10"/>
  <c r="R62" i="10"/>
  <c r="S62" i="10"/>
  <c r="Q62" i="10"/>
  <c r="L36" i="10"/>
  <c r="J36" i="10"/>
  <c r="M36" i="10"/>
  <c r="K36" i="10"/>
  <c r="J25" i="10"/>
  <c r="M25" i="10"/>
  <c r="L25" i="10"/>
  <c r="K25" i="10"/>
  <c r="D17" i="10"/>
  <c r="S24" i="10"/>
  <c r="Q24" i="10"/>
  <c r="T24" i="10"/>
  <c r="R24" i="10"/>
  <c r="C174" i="10"/>
  <c r="E135" i="10"/>
  <c r="C128" i="10"/>
  <c r="E68" i="10"/>
  <c r="C101" i="10"/>
  <c r="F145" i="10"/>
  <c r="E203" i="10"/>
  <c r="E158" i="10"/>
  <c r="C95" i="10"/>
  <c r="D169" i="10"/>
  <c r="D160" i="10"/>
  <c r="F128" i="10"/>
  <c r="F250" i="10"/>
  <c r="F229" i="10"/>
  <c r="D232" i="10"/>
  <c r="C86" i="10"/>
  <c r="D36" i="10"/>
  <c r="D21" i="10"/>
  <c r="D149" i="10"/>
  <c r="D139" i="10"/>
  <c r="D207" i="10"/>
  <c r="E162" i="10"/>
  <c r="D100" i="10"/>
  <c r="C173" i="10"/>
  <c r="F176" i="10"/>
  <c r="F249" i="10"/>
  <c r="E252" i="10"/>
  <c r="C116" i="10"/>
  <c r="C68" i="10"/>
  <c r="C65" i="10"/>
  <c r="C93" i="10"/>
  <c r="F123" i="10"/>
  <c r="F195" i="10"/>
  <c r="F150" i="10"/>
  <c r="C161" i="10"/>
  <c r="E251" i="10"/>
  <c r="D226" i="10"/>
  <c r="D221" i="10"/>
  <c r="C196" i="10"/>
  <c r="E31" i="10"/>
  <c r="C167" i="10"/>
  <c r="D116" i="10"/>
  <c r="F186" i="10"/>
  <c r="E124" i="10"/>
  <c r="E197" i="10"/>
  <c r="C223" i="10"/>
  <c r="D214" i="10"/>
  <c r="D200" i="10"/>
  <c r="C212" i="10"/>
  <c r="F37" i="10"/>
  <c r="K56" i="10"/>
  <c r="J56" i="10"/>
  <c r="J199" i="10"/>
  <c r="L199" i="10"/>
  <c r="L108" i="10"/>
  <c r="J145" i="10"/>
  <c r="L145" i="10"/>
  <c r="L77" i="10"/>
  <c r="J77" i="10"/>
  <c r="L218" i="10"/>
  <c r="J218" i="10"/>
  <c r="J186" i="10"/>
  <c r="L164" i="10"/>
  <c r="M164" i="10"/>
  <c r="J107" i="10"/>
  <c r="K107" i="10"/>
  <c r="K233" i="10"/>
  <c r="J116" i="10"/>
  <c r="L82" i="10"/>
  <c r="J60" i="10"/>
  <c r="M60" i="10"/>
  <c r="K184" i="10"/>
  <c r="J184" i="10"/>
  <c r="K130" i="10"/>
  <c r="M130" i="10"/>
  <c r="S250" i="10"/>
  <c r="R250" i="10"/>
  <c r="T250" i="10"/>
  <c r="Q250" i="10"/>
  <c r="T168" i="10"/>
  <c r="S168" i="10"/>
  <c r="R168" i="10"/>
  <c r="Q168" i="10"/>
  <c r="R194" i="10"/>
  <c r="S194" i="10"/>
  <c r="Q194" i="10"/>
  <c r="T194" i="10"/>
  <c r="Q231" i="10"/>
  <c r="T231" i="10"/>
  <c r="R231" i="10"/>
  <c r="S231" i="10"/>
  <c r="Q220" i="10"/>
  <c r="S220" i="10"/>
  <c r="R220" i="10"/>
  <c r="T220" i="10"/>
  <c r="Q179" i="10"/>
  <c r="T179" i="10"/>
  <c r="S179" i="10"/>
  <c r="R179" i="10"/>
  <c r="Q151" i="10"/>
  <c r="S151" i="10"/>
  <c r="T151" i="10"/>
  <c r="R151" i="10"/>
  <c r="Q113" i="10"/>
  <c r="T113" i="10"/>
  <c r="S113" i="10"/>
  <c r="R113" i="10"/>
  <c r="R150" i="10"/>
  <c r="T150" i="10"/>
  <c r="Q150" i="10"/>
  <c r="S150" i="10"/>
  <c r="S110" i="10"/>
  <c r="T110" i="10"/>
  <c r="R110" i="10"/>
  <c r="Q110" i="10"/>
  <c r="T107" i="10"/>
  <c r="Q107" i="10"/>
  <c r="S107" i="10"/>
  <c r="R107" i="10"/>
  <c r="S43" i="10"/>
  <c r="Q43" i="10"/>
  <c r="T43" i="10"/>
  <c r="R43" i="10"/>
  <c r="R64" i="10"/>
  <c r="S64" i="10"/>
  <c r="T64" i="10"/>
  <c r="Q64" i="10"/>
  <c r="T42" i="10"/>
  <c r="Q42" i="10"/>
  <c r="R42" i="10"/>
  <c r="S42" i="10"/>
  <c r="Q253" i="10"/>
  <c r="R253" i="10"/>
  <c r="S253" i="10"/>
  <c r="T253" i="10"/>
  <c r="Q213" i="10"/>
  <c r="R213" i="10"/>
  <c r="T213" i="10"/>
  <c r="S213" i="10"/>
  <c r="Q200" i="10"/>
  <c r="S200" i="10"/>
  <c r="R200" i="10"/>
  <c r="T200" i="10"/>
  <c r="Q243" i="10"/>
  <c r="T243" i="10"/>
  <c r="R243" i="10"/>
  <c r="S243" i="10"/>
  <c r="S232" i="10"/>
  <c r="R232" i="10"/>
  <c r="Q232" i="10"/>
  <c r="T232" i="10"/>
  <c r="T185" i="10"/>
  <c r="S185" i="10"/>
  <c r="Q185" i="10"/>
  <c r="R185" i="10"/>
  <c r="Q157" i="10"/>
  <c r="T157" i="10"/>
  <c r="S157" i="10"/>
  <c r="R157" i="10"/>
  <c r="T125" i="10"/>
  <c r="Q125" i="10"/>
  <c r="S125" i="10"/>
  <c r="R125" i="10"/>
  <c r="R170" i="10"/>
  <c r="Q170" i="10"/>
  <c r="T170" i="10"/>
  <c r="S170" i="10"/>
  <c r="R122" i="10"/>
  <c r="S122" i="10"/>
  <c r="T122" i="10"/>
  <c r="Q122" i="10"/>
  <c r="Q119" i="10"/>
  <c r="T119" i="10"/>
  <c r="S119" i="10"/>
  <c r="R119" i="10"/>
  <c r="T55" i="10"/>
  <c r="S55" i="10"/>
  <c r="Q55" i="10"/>
  <c r="R55" i="10"/>
  <c r="R76" i="10"/>
  <c r="T76" i="10"/>
  <c r="Q76" i="10"/>
  <c r="S76" i="10"/>
  <c r="T54" i="10"/>
  <c r="R54" i="10"/>
  <c r="S54" i="10"/>
  <c r="Q54" i="10"/>
  <c r="R252" i="10"/>
  <c r="Q252" i="10"/>
  <c r="S252" i="10"/>
  <c r="T252" i="10"/>
  <c r="S209" i="10"/>
  <c r="T209" i="10"/>
  <c r="Q209" i="10"/>
  <c r="R209" i="10"/>
  <c r="R198" i="10"/>
  <c r="S198" i="10"/>
  <c r="T198" i="10"/>
  <c r="Q198" i="10"/>
  <c r="S239" i="10"/>
  <c r="T239" i="10"/>
  <c r="Q239" i="10"/>
  <c r="R239" i="10"/>
  <c r="S228" i="10"/>
  <c r="Q228" i="10"/>
  <c r="R228" i="10"/>
  <c r="T228" i="10"/>
  <c r="T183" i="10"/>
  <c r="Q183" i="10"/>
  <c r="R183" i="10"/>
  <c r="S183" i="10"/>
  <c r="S155" i="10"/>
  <c r="T155" i="10"/>
  <c r="Q155" i="10"/>
  <c r="R155" i="10"/>
  <c r="Q121" i="10"/>
  <c r="T121" i="10"/>
  <c r="S121" i="10"/>
  <c r="R121" i="10"/>
  <c r="Q154" i="10"/>
  <c r="T154" i="10"/>
  <c r="S154" i="10"/>
  <c r="R154" i="10"/>
  <c r="T118" i="10"/>
  <c r="S118" i="10"/>
  <c r="Q118" i="10"/>
  <c r="R118" i="10"/>
  <c r="Q115" i="10"/>
  <c r="R115" i="10"/>
  <c r="S115" i="10"/>
  <c r="T115" i="10"/>
  <c r="S51" i="10"/>
  <c r="T51" i="10"/>
  <c r="R51" i="10"/>
  <c r="Q51" i="10"/>
  <c r="T72" i="10"/>
  <c r="R72" i="10"/>
  <c r="Q72" i="10"/>
  <c r="S72" i="10"/>
  <c r="T50" i="10"/>
  <c r="Q50" i="10"/>
  <c r="R50" i="10"/>
  <c r="S50" i="10"/>
  <c r="R251" i="10"/>
  <c r="S251" i="10"/>
  <c r="Q251" i="10"/>
  <c r="T251" i="10"/>
  <c r="Q205" i="10"/>
  <c r="R205" i="10"/>
  <c r="T205" i="10"/>
  <c r="S205" i="10"/>
  <c r="T196" i="10"/>
  <c r="S196" i="10"/>
  <c r="R196" i="10"/>
  <c r="Q196" i="10"/>
  <c r="S235" i="10"/>
  <c r="T235" i="10"/>
  <c r="R235" i="10"/>
  <c r="Q235" i="10"/>
  <c r="S224" i="10"/>
  <c r="R224" i="10"/>
  <c r="Q224" i="10"/>
  <c r="T224" i="10"/>
  <c r="T181" i="10"/>
  <c r="Q181" i="10"/>
  <c r="R181" i="10"/>
  <c r="S181" i="10"/>
  <c r="T153" i="10"/>
  <c r="Q153" i="10"/>
  <c r="S153" i="10"/>
  <c r="R153" i="10"/>
  <c r="T117" i="10"/>
  <c r="Q117" i="10"/>
  <c r="R117" i="10"/>
  <c r="S117" i="10"/>
  <c r="S152" i="10"/>
  <c r="Q152" i="10"/>
  <c r="R152" i="10"/>
  <c r="T152" i="10"/>
  <c r="S114" i="10"/>
  <c r="R114" i="10"/>
  <c r="T114" i="10"/>
  <c r="Q114" i="10"/>
  <c r="T111" i="10"/>
  <c r="S111" i="10"/>
  <c r="Q111" i="10"/>
  <c r="R111" i="10"/>
  <c r="S47" i="10"/>
  <c r="R47" i="10"/>
  <c r="T47" i="10"/>
  <c r="Q47" i="10"/>
  <c r="T68" i="10"/>
  <c r="Q68" i="10"/>
  <c r="R68" i="10"/>
  <c r="S68" i="10"/>
  <c r="T46" i="10"/>
  <c r="R46" i="10"/>
  <c r="S46" i="10"/>
  <c r="Q46" i="10"/>
  <c r="S246" i="10"/>
  <c r="R246" i="10"/>
  <c r="Q246" i="10"/>
  <c r="T246" i="10"/>
  <c r="T234" i="10"/>
  <c r="S234" i="10"/>
  <c r="R234" i="10"/>
  <c r="Q234" i="10"/>
  <c r="S186" i="10"/>
  <c r="Q186" i="10"/>
  <c r="R186" i="10"/>
  <c r="T186" i="10"/>
  <c r="R215" i="10"/>
  <c r="S215" i="10"/>
  <c r="Q215" i="10"/>
  <c r="T215" i="10"/>
  <c r="Q204" i="10"/>
  <c r="S204" i="10"/>
  <c r="R204" i="10"/>
  <c r="T204" i="10"/>
  <c r="T171" i="10"/>
  <c r="Q171" i="10"/>
  <c r="S171" i="10"/>
  <c r="R171" i="10"/>
  <c r="Q143" i="10"/>
  <c r="S143" i="10"/>
  <c r="T143" i="10"/>
  <c r="R143" i="10"/>
  <c r="S97" i="10"/>
  <c r="R97" i="10"/>
  <c r="T97" i="10"/>
  <c r="Q97" i="10"/>
  <c r="S142" i="10"/>
  <c r="R142" i="10"/>
  <c r="Q142" i="10"/>
  <c r="T142" i="10"/>
  <c r="R94" i="10"/>
  <c r="Q94" i="10"/>
  <c r="T94" i="10"/>
  <c r="S94" i="10"/>
  <c r="R91" i="10"/>
  <c r="T91" i="10"/>
  <c r="S91" i="10"/>
  <c r="Q91" i="10"/>
  <c r="Q112" i="10"/>
  <c r="T112" i="10"/>
  <c r="R112" i="10"/>
  <c r="S112" i="10"/>
  <c r="Q48" i="10"/>
  <c r="R48" i="10"/>
  <c r="T48" i="10"/>
  <c r="S48" i="10"/>
  <c r="Q249" i="10"/>
  <c r="R249" i="10"/>
  <c r="S249" i="10"/>
  <c r="T249" i="10"/>
  <c r="R160" i="10"/>
  <c r="T160" i="10"/>
  <c r="S160" i="10"/>
  <c r="Q160" i="10"/>
  <c r="T192" i="10"/>
  <c r="S192" i="10"/>
  <c r="R192" i="10"/>
  <c r="Q192" i="10"/>
  <c r="Q227" i="10"/>
  <c r="S227" i="10"/>
  <c r="T227" i="10"/>
  <c r="R227" i="10"/>
  <c r="R216" i="10"/>
  <c r="Q216" i="10"/>
  <c r="S216" i="10"/>
  <c r="T216" i="10"/>
  <c r="Q177" i="10"/>
  <c r="T177" i="10"/>
  <c r="S177" i="10"/>
  <c r="R177" i="10"/>
  <c r="S149" i="10"/>
  <c r="Q149" i="10"/>
  <c r="T149" i="10"/>
  <c r="R149" i="10"/>
  <c r="S109" i="10"/>
  <c r="Q109" i="10"/>
  <c r="R109" i="10"/>
  <c r="T109" i="10"/>
  <c r="S148" i="10"/>
  <c r="T148" i="10"/>
  <c r="R148" i="10"/>
  <c r="Q148" i="10"/>
  <c r="T106" i="10"/>
  <c r="S106" i="10"/>
  <c r="R106" i="10"/>
  <c r="Q106" i="10"/>
  <c r="Q103" i="10"/>
  <c r="S103" i="10"/>
  <c r="T103" i="10"/>
  <c r="R103" i="10"/>
  <c r="R124" i="10"/>
  <c r="Q124" i="10"/>
  <c r="S124" i="10"/>
  <c r="T124" i="10"/>
  <c r="T60" i="10"/>
  <c r="Q60" i="10"/>
  <c r="R60" i="10"/>
  <c r="S60" i="10"/>
  <c r="R248" i="10"/>
  <c r="S248" i="10"/>
  <c r="Q248" i="10"/>
  <c r="T248" i="10"/>
  <c r="S242" i="10"/>
  <c r="T242" i="10"/>
  <c r="R242" i="10"/>
  <c r="Q242" i="10"/>
  <c r="S190" i="10"/>
  <c r="Q190" i="10"/>
  <c r="T190" i="10"/>
  <c r="R190" i="10"/>
  <c r="T223" i="10"/>
  <c r="R223" i="10"/>
  <c r="S223" i="10"/>
  <c r="Q223" i="10"/>
  <c r="R212" i="10"/>
  <c r="Q212" i="10"/>
  <c r="T212" i="10"/>
  <c r="S212" i="10"/>
  <c r="Q175" i="10"/>
  <c r="T175" i="10"/>
  <c r="S175" i="10"/>
  <c r="R175" i="10"/>
  <c r="Q147" i="10"/>
  <c r="T147" i="10"/>
  <c r="S147" i="10"/>
  <c r="R147" i="10"/>
  <c r="S105" i="10"/>
  <c r="T105" i="10"/>
  <c r="R105" i="10"/>
  <c r="Q105" i="10"/>
  <c r="R146" i="10"/>
  <c r="T146" i="10"/>
  <c r="Q146" i="10"/>
  <c r="S146" i="10"/>
  <c r="Q102" i="10"/>
  <c r="T102" i="10"/>
  <c r="R102" i="10"/>
  <c r="S102" i="10"/>
  <c r="S99" i="10"/>
  <c r="Q99" i="10"/>
  <c r="T99" i="10"/>
  <c r="R99" i="10"/>
  <c r="T120" i="10"/>
  <c r="S120" i="10"/>
  <c r="Q120" i="10"/>
  <c r="R120" i="10"/>
  <c r="S56" i="10"/>
  <c r="Q56" i="10"/>
  <c r="T56" i="10"/>
  <c r="R56" i="10"/>
  <c r="T247" i="10"/>
  <c r="Q247" i="10"/>
  <c r="R247" i="10"/>
  <c r="S247" i="10"/>
  <c r="S238" i="10"/>
  <c r="Q238" i="10"/>
  <c r="T238" i="10"/>
  <c r="R238" i="10"/>
  <c r="S188" i="10"/>
  <c r="R188" i="10"/>
  <c r="T188" i="10"/>
  <c r="Q188" i="10"/>
  <c r="R219" i="10"/>
  <c r="Q219" i="10"/>
  <c r="S219" i="10"/>
  <c r="T219" i="10"/>
  <c r="R208" i="10"/>
  <c r="Q208" i="10"/>
  <c r="T208" i="10"/>
  <c r="S208" i="10"/>
  <c r="Q173" i="10"/>
  <c r="T173" i="10"/>
  <c r="S173" i="10"/>
  <c r="R173" i="10"/>
  <c r="S145" i="10"/>
  <c r="Q145" i="10"/>
  <c r="T145" i="10"/>
  <c r="R145" i="10"/>
  <c r="T101" i="10"/>
  <c r="R101" i="10"/>
  <c r="Q101" i="10"/>
  <c r="S101" i="10"/>
  <c r="T144" i="10"/>
  <c r="S144" i="10"/>
  <c r="Q144" i="10"/>
  <c r="R144" i="10"/>
  <c r="Q98" i="10"/>
  <c r="S98" i="10"/>
  <c r="R98" i="10"/>
  <c r="T98" i="10"/>
  <c r="R95" i="10"/>
  <c r="S95" i="10"/>
  <c r="T95" i="10"/>
  <c r="Q95" i="10"/>
  <c r="T116" i="10"/>
  <c r="Q116" i="10"/>
  <c r="R116" i="10"/>
  <c r="S116" i="10"/>
  <c r="T52" i="10"/>
  <c r="R52" i="10"/>
  <c r="S52" i="10"/>
  <c r="Q52" i="10"/>
  <c r="Q40" i="10"/>
  <c r="R40" i="10"/>
  <c r="S40" i="10"/>
  <c r="T40" i="10"/>
  <c r="T34" i="10"/>
  <c r="R34" i="10"/>
  <c r="S34" i="10"/>
  <c r="Q34" i="10"/>
  <c r="C74" i="10"/>
  <c r="D119" i="10"/>
  <c r="C105" i="10"/>
  <c r="E74" i="10"/>
  <c r="Q233" i="10"/>
  <c r="S233" i="10"/>
  <c r="R233" i="10"/>
  <c r="T233" i="10"/>
  <c r="S218" i="10"/>
  <c r="T218" i="10"/>
  <c r="R218" i="10"/>
  <c r="Q218" i="10"/>
  <c r="Q178" i="10"/>
  <c r="T178" i="10"/>
  <c r="S178" i="10"/>
  <c r="R178" i="10"/>
  <c r="R164" i="10"/>
  <c r="T164" i="10"/>
  <c r="S164" i="10"/>
  <c r="Q164" i="10"/>
  <c r="S195" i="10"/>
  <c r="T195" i="10"/>
  <c r="Q195" i="10"/>
  <c r="R195" i="10"/>
  <c r="Q167" i="10"/>
  <c r="T167" i="10"/>
  <c r="S167" i="10"/>
  <c r="R167" i="10"/>
  <c r="Q135" i="10"/>
  <c r="S135" i="10"/>
  <c r="T135" i="10"/>
  <c r="R135" i="10"/>
  <c r="R77" i="10"/>
  <c r="T77" i="10"/>
  <c r="S77" i="10"/>
  <c r="Q77" i="10"/>
  <c r="S134" i="10"/>
  <c r="R134" i="10"/>
  <c r="Q134" i="10"/>
  <c r="T134" i="10"/>
  <c r="R73" i="10"/>
  <c r="T73" i="10"/>
  <c r="S73" i="10"/>
  <c r="Q73" i="10"/>
  <c r="R75" i="10"/>
  <c r="T75" i="10"/>
  <c r="S75" i="10"/>
  <c r="Q75" i="10"/>
  <c r="T96" i="10"/>
  <c r="R96" i="10"/>
  <c r="S96" i="10"/>
  <c r="Q96" i="10"/>
  <c r="T74" i="10"/>
  <c r="R74" i="10"/>
  <c r="Q74" i="10"/>
  <c r="S74" i="10"/>
  <c r="Q245" i="10"/>
  <c r="R245" i="10"/>
  <c r="T245" i="10"/>
  <c r="S245" i="10"/>
  <c r="T230" i="10"/>
  <c r="S230" i="10"/>
  <c r="R230" i="10"/>
  <c r="Q230" i="10"/>
  <c r="Q184" i="10"/>
  <c r="S184" i="10"/>
  <c r="R184" i="10"/>
  <c r="T184" i="10"/>
  <c r="S211" i="10"/>
  <c r="T211" i="10"/>
  <c r="Q211" i="10"/>
  <c r="R211" i="10"/>
  <c r="S201" i="10"/>
  <c r="T201" i="10"/>
  <c r="R201" i="10"/>
  <c r="Q201" i="10"/>
  <c r="S166" i="10"/>
  <c r="T166" i="10"/>
  <c r="R166" i="10"/>
  <c r="Q166" i="10"/>
  <c r="Q141" i="10"/>
  <c r="T141" i="10"/>
  <c r="S141" i="10"/>
  <c r="R141" i="10"/>
  <c r="R93" i="10"/>
  <c r="S93" i="10"/>
  <c r="T93" i="10"/>
  <c r="Q93" i="10"/>
  <c r="R140" i="10"/>
  <c r="S140" i="10"/>
  <c r="T140" i="10"/>
  <c r="Q140" i="10"/>
  <c r="R90" i="10"/>
  <c r="T90" i="10"/>
  <c r="Q90" i="10"/>
  <c r="S90" i="10"/>
  <c r="R87" i="10"/>
  <c r="S87" i="10"/>
  <c r="T87" i="10"/>
  <c r="Q87" i="10"/>
  <c r="R108" i="10"/>
  <c r="S108" i="10"/>
  <c r="Q108" i="10"/>
  <c r="T108" i="10"/>
  <c r="T44" i="10"/>
  <c r="S44" i="10"/>
  <c r="Q44" i="10"/>
  <c r="R44" i="10"/>
  <c r="Q241" i="10"/>
  <c r="R241" i="10"/>
  <c r="T241" i="10"/>
  <c r="S241" i="10"/>
  <c r="T226" i="10"/>
  <c r="S226" i="10"/>
  <c r="R226" i="10"/>
  <c r="Q226" i="10"/>
  <c r="T182" i="10"/>
  <c r="R182" i="10"/>
  <c r="Q182" i="10"/>
  <c r="S182" i="10"/>
  <c r="S207" i="10"/>
  <c r="T207" i="10"/>
  <c r="Q207" i="10"/>
  <c r="R207" i="10"/>
  <c r="T199" i="10"/>
  <c r="S199" i="10"/>
  <c r="Q199" i="10"/>
  <c r="R199" i="10"/>
  <c r="S158" i="10"/>
  <c r="R158" i="10"/>
  <c r="T158" i="10"/>
  <c r="Q158" i="10"/>
  <c r="S139" i="10"/>
  <c r="T139" i="10"/>
  <c r="Q139" i="10"/>
  <c r="R139" i="10"/>
  <c r="R89" i="10"/>
  <c r="T89" i="10"/>
  <c r="S89" i="10"/>
  <c r="Q89" i="10"/>
  <c r="Q138" i="10"/>
  <c r="T138" i="10"/>
  <c r="S138" i="10"/>
  <c r="R138" i="10"/>
  <c r="R86" i="10"/>
  <c r="Q86" i="10"/>
  <c r="S86" i="10"/>
  <c r="T86" i="10"/>
  <c r="R83" i="10"/>
  <c r="S83" i="10"/>
  <c r="T83" i="10"/>
  <c r="Q83" i="10"/>
  <c r="S104" i="10"/>
  <c r="Q104" i="10"/>
  <c r="R104" i="10"/>
  <c r="T104" i="10"/>
  <c r="R82" i="10"/>
  <c r="T82" i="10"/>
  <c r="Q82" i="10"/>
  <c r="S82" i="10"/>
  <c r="Q237" i="10"/>
  <c r="R237" i="10"/>
  <c r="S237" i="10"/>
  <c r="T237" i="10"/>
  <c r="S222" i="10"/>
  <c r="T222" i="10"/>
  <c r="Q222" i="10"/>
  <c r="R222" i="10"/>
  <c r="Q180" i="10"/>
  <c r="T180" i="10"/>
  <c r="S180" i="10"/>
  <c r="R180" i="10"/>
  <c r="S203" i="10"/>
  <c r="Q203" i="10"/>
  <c r="T203" i="10"/>
  <c r="R203" i="10"/>
  <c r="T197" i="10"/>
  <c r="Q197" i="10"/>
  <c r="R197" i="10"/>
  <c r="S197" i="10"/>
  <c r="T169" i="10"/>
  <c r="Q169" i="10"/>
  <c r="S169" i="10"/>
  <c r="R169" i="10"/>
  <c r="Q137" i="10"/>
  <c r="S137" i="10"/>
  <c r="R137" i="10"/>
  <c r="T137" i="10"/>
  <c r="R85" i="10"/>
  <c r="T85" i="10"/>
  <c r="S85" i="10"/>
  <c r="Q85" i="10"/>
  <c r="S136" i="10"/>
  <c r="Q136" i="10"/>
  <c r="T136" i="10"/>
  <c r="R136" i="10"/>
  <c r="R81" i="10"/>
  <c r="T81" i="10"/>
  <c r="S81" i="10"/>
  <c r="Q81" i="10"/>
  <c r="R79" i="10"/>
  <c r="S79" i="10"/>
  <c r="T79" i="10"/>
  <c r="Q79" i="10"/>
  <c r="S100" i="10"/>
  <c r="R100" i="10"/>
  <c r="Q100" i="10"/>
  <c r="T100" i="10"/>
  <c r="R78" i="10"/>
  <c r="T78" i="10"/>
  <c r="Q78" i="10"/>
  <c r="S78" i="10"/>
  <c r="B48" i="10"/>
  <c r="E48" i="10" s="1"/>
  <c r="B46" i="10"/>
  <c r="D46" i="10" s="1"/>
  <c r="B50" i="10"/>
  <c r="E50" i="10" s="1"/>
  <c r="E101" i="10"/>
  <c r="C67" i="10"/>
  <c r="C132" i="10"/>
  <c r="E73" i="10"/>
  <c r="F54" i="10"/>
  <c r="E75" i="10"/>
  <c r="F24" i="10"/>
  <c r="F34" i="10"/>
  <c r="F111" i="10"/>
  <c r="C122" i="10"/>
  <c r="F96" i="10"/>
  <c r="F60" i="10"/>
  <c r="F88" i="10"/>
  <c r="F103" i="10"/>
  <c r="B43" i="10"/>
  <c r="E43" i="10" s="1"/>
  <c r="B44" i="10"/>
  <c r="D44" i="10" s="1"/>
  <c r="B42" i="10"/>
  <c r="D42" i="10" s="1"/>
  <c r="E85" i="10"/>
  <c r="F28" i="10"/>
  <c r="F129" i="10"/>
  <c r="C57" i="10"/>
  <c r="F22" i="10"/>
  <c r="C114" i="10"/>
  <c r="F109" i="10"/>
  <c r="F68" i="10"/>
  <c r="F125" i="10"/>
  <c r="B51" i="10"/>
  <c r="F51" i="10" s="1"/>
  <c r="B49" i="10"/>
  <c r="E49" i="10" s="1"/>
  <c r="B47" i="10"/>
  <c r="C47" i="10" s="1"/>
  <c r="F40" i="10"/>
  <c r="C108" i="10"/>
  <c r="E70" i="10"/>
  <c r="C118" i="10"/>
  <c r="F105" i="10"/>
  <c r="C176" i="10"/>
  <c r="F135" i="10"/>
  <c r="F86" i="10"/>
  <c r="F58" i="10"/>
  <c r="F137" i="10"/>
  <c r="F119" i="10"/>
  <c r="F36" i="10"/>
  <c r="B53" i="10"/>
  <c r="F53" i="10" s="1"/>
  <c r="B52" i="10"/>
  <c r="D52" i="10" s="1"/>
  <c r="B45" i="10"/>
  <c r="D45" i="10" s="1"/>
  <c r="F117" i="10"/>
  <c r="F90" i="10"/>
  <c r="F62" i="10"/>
  <c r="E78" i="10"/>
  <c r="C172" i="10"/>
  <c r="F66" i="10"/>
  <c r="F133" i="10"/>
  <c r="C77" i="10"/>
  <c r="F56" i="10"/>
  <c r="F121" i="10"/>
  <c r="F127" i="10"/>
  <c r="C79" i="10"/>
  <c r="F113" i="10"/>
  <c r="H258" i="1"/>
  <c r="H242" i="1"/>
  <c r="H226" i="1"/>
  <c r="H212" i="1"/>
  <c r="H196" i="1"/>
  <c r="H180" i="1"/>
  <c r="H164" i="1"/>
  <c r="H148" i="1"/>
  <c r="H132" i="1"/>
  <c r="H116" i="1"/>
  <c r="H100" i="1"/>
  <c r="H86" i="1"/>
  <c r="H68" i="1"/>
  <c r="H52" i="1"/>
  <c r="H38" i="1"/>
  <c r="H251" i="1"/>
  <c r="H235" i="1"/>
  <c r="H219" i="1"/>
  <c r="H201" i="1"/>
  <c r="H185" i="1"/>
  <c r="H167" i="1"/>
  <c r="H151" i="1"/>
  <c r="H135" i="1"/>
  <c r="H119" i="1"/>
  <c r="H103" i="1"/>
  <c r="H87" i="1"/>
  <c r="H71" i="1"/>
  <c r="H55" i="1"/>
  <c r="H37" i="1"/>
  <c r="H253" i="1"/>
  <c r="H237" i="1"/>
  <c r="H221" i="1"/>
  <c r="H207" i="1"/>
  <c r="H191" i="1"/>
  <c r="H175" i="1"/>
  <c r="H161" i="1"/>
  <c r="H145" i="1"/>
  <c r="H129" i="1"/>
  <c r="H113" i="1"/>
  <c r="H97" i="1"/>
  <c r="H81" i="1"/>
  <c r="H65" i="1"/>
  <c r="H49" i="1"/>
  <c r="H35" i="1"/>
  <c r="H256" i="1"/>
  <c r="H240" i="1"/>
  <c r="H224" i="1"/>
  <c r="H206" i="1"/>
  <c r="H190" i="1"/>
  <c r="H174" i="1"/>
  <c r="H158" i="1"/>
  <c r="H142" i="1"/>
  <c r="H126" i="1"/>
  <c r="H110" i="1"/>
  <c r="H92" i="1"/>
  <c r="H78" i="1"/>
  <c r="H62" i="1"/>
  <c r="H46" i="1"/>
  <c r="H254" i="1"/>
  <c r="H238" i="1"/>
  <c r="H222" i="1"/>
  <c r="H208" i="1"/>
  <c r="H192" i="1"/>
  <c r="H176" i="1"/>
  <c r="H160" i="1"/>
  <c r="H144" i="1"/>
  <c r="H128" i="1"/>
  <c r="H112" i="1"/>
  <c r="H96" i="1"/>
  <c r="H82" i="1"/>
  <c r="H64" i="1"/>
  <c r="H48" i="1"/>
  <c r="H34" i="1"/>
  <c r="H247" i="1"/>
  <c r="H231" i="1"/>
  <c r="H215" i="1"/>
  <c r="H197" i="1"/>
  <c r="H181" i="1"/>
  <c r="H163" i="1"/>
  <c r="H147" i="1"/>
  <c r="H131" i="1"/>
  <c r="H115" i="1"/>
  <c r="H99" i="1"/>
  <c r="H83" i="1"/>
  <c r="H67" i="1"/>
  <c r="H51" i="1"/>
  <c r="H31" i="1"/>
  <c r="H249" i="1"/>
  <c r="H233" i="1"/>
  <c r="H217" i="1"/>
  <c r="H203" i="1"/>
  <c r="H187" i="1"/>
  <c r="H173" i="1"/>
  <c r="H157" i="1"/>
  <c r="H141" i="1"/>
  <c r="H125" i="1"/>
  <c r="H109" i="1"/>
  <c r="H93" i="1"/>
  <c r="H77" i="1"/>
  <c r="H61" i="1"/>
  <c r="H45" i="1"/>
  <c r="H33" i="1"/>
  <c r="H252" i="1"/>
  <c r="H236" i="1"/>
  <c r="H220" i="1"/>
  <c r="H202" i="1"/>
  <c r="H186" i="1"/>
  <c r="H170" i="1"/>
  <c r="H154" i="1"/>
  <c r="H138" i="1"/>
  <c r="H122" i="1"/>
  <c r="H106" i="1"/>
  <c r="H88" i="1"/>
  <c r="H74" i="1"/>
  <c r="H58" i="1"/>
  <c r="H42" i="1"/>
  <c r="H250" i="1"/>
  <c r="H234" i="1"/>
  <c r="H218" i="1"/>
  <c r="H204" i="1"/>
  <c r="H188" i="1"/>
  <c r="H172" i="1"/>
  <c r="H156" i="1"/>
  <c r="H140" i="1"/>
  <c r="H124" i="1"/>
  <c r="H108" i="1"/>
  <c r="H94" i="1"/>
  <c r="H76" i="1"/>
  <c r="H60" i="1"/>
  <c r="H44" i="1"/>
  <c r="H32" i="1"/>
  <c r="H243" i="1"/>
  <c r="H227" i="1"/>
  <c r="H211" i="1"/>
  <c r="H193" i="1"/>
  <c r="H177" i="1"/>
  <c r="H159" i="1"/>
  <c r="H143" i="1"/>
  <c r="H127" i="1"/>
  <c r="H111" i="1"/>
  <c r="H95" i="1"/>
  <c r="H79" i="1"/>
  <c r="H63" i="1"/>
  <c r="H47" i="1"/>
  <c r="H259" i="1"/>
  <c r="H245" i="1"/>
  <c r="H229" i="1"/>
  <c r="H213" i="1"/>
  <c r="H199" i="1"/>
  <c r="H183" i="1"/>
  <c r="H169" i="1"/>
  <c r="H153" i="1"/>
  <c r="H137" i="1"/>
  <c r="H121" i="1"/>
  <c r="H105" i="1"/>
  <c r="H89" i="1"/>
  <c r="H73" i="1"/>
  <c r="H57" i="1"/>
  <c r="H43" i="1"/>
  <c r="H29" i="1"/>
  <c r="H248" i="1"/>
  <c r="H232" i="1"/>
  <c r="H216" i="1"/>
  <c r="H198" i="1"/>
  <c r="H182" i="1"/>
  <c r="H166" i="1"/>
  <c r="H150" i="1"/>
  <c r="H134" i="1"/>
  <c r="H118" i="1"/>
  <c r="H102" i="1"/>
  <c r="H84" i="1"/>
  <c r="H70" i="1"/>
  <c r="H54" i="1"/>
  <c r="H36" i="1"/>
  <c r="H246" i="1"/>
  <c r="H230" i="1"/>
  <c r="H214" i="1"/>
  <c r="H200" i="1"/>
  <c r="H184" i="1"/>
  <c r="H168" i="1"/>
  <c r="H152" i="1"/>
  <c r="H136" i="1"/>
  <c r="H120" i="1"/>
  <c r="H104" i="1"/>
  <c r="H90" i="1"/>
  <c r="H72" i="1"/>
  <c r="H56" i="1"/>
  <c r="H40" i="1"/>
  <c r="H257" i="1"/>
  <c r="H239" i="1"/>
  <c r="H223" i="1"/>
  <c r="H205" i="1"/>
  <c r="H189" i="1"/>
  <c r="H171" i="1"/>
  <c r="H155" i="1"/>
  <c r="H139" i="1"/>
  <c r="H123" i="1"/>
  <c r="H107" i="1"/>
  <c r="H91" i="1"/>
  <c r="H75" i="1"/>
  <c r="H59" i="1"/>
  <c r="H41" i="1"/>
  <c r="H255" i="1"/>
  <c r="H241" i="1"/>
  <c r="H225" i="1"/>
  <c r="H209" i="1"/>
  <c r="H195" i="1"/>
  <c r="H179" i="1"/>
  <c r="H165" i="1"/>
  <c r="H149" i="1"/>
  <c r="H133" i="1"/>
  <c r="H117" i="1"/>
  <c r="H101" i="1"/>
  <c r="H85" i="1"/>
  <c r="H69" i="1"/>
  <c r="H53" i="1"/>
  <c r="H39" i="1"/>
  <c r="H260" i="1"/>
  <c r="H244" i="1"/>
  <c r="H228" i="1"/>
  <c r="H210" i="1"/>
  <c r="H194" i="1"/>
  <c r="H178" i="1"/>
  <c r="H162" i="1"/>
  <c r="H146" i="1"/>
  <c r="H130" i="1"/>
  <c r="H114" i="1"/>
  <c r="H98" i="1"/>
  <c r="H80" i="1"/>
  <c r="H66" i="1"/>
  <c r="H50" i="1"/>
  <c r="H30" i="1"/>
  <c r="H23" i="1"/>
  <c r="H9" i="1"/>
  <c r="E10" i="5" s="1"/>
  <c r="H24" i="1"/>
  <c r="H3" i="1"/>
  <c r="E4" i="5" s="1"/>
  <c r="H8" i="1"/>
  <c r="E9" i="5" s="1"/>
  <c r="H28" i="1"/>
  <c r="E29" i="5" s="1"/>
  <c r="H18" i="1"/>
  <c r="E19" i="5" s="1"/>
  <c r="H5" i="1"/>
  <c r="E6" i="5" s="1"/>
  <c r="H6" i="1"/>
  <c r="E7" i="5" s="1"/>
  <c r="H15" i="1"/>
  <c r="E16" i="5" s="1"/>
  <c r="H27" i="1"/>
  <c r="E28" i="5" s="1"/>
  <c r="H22" i="1"/>
  <c r="E23" i="5" s="1"/>
  <c r="H11" i="1"/>
  <c r="E12" i="5" s="1"/>
  <c r="H13" i="1"/>
  <c r="E14" i="5" s="1"/>
  <c r="H12" i="1"/>
  <c r="E13" i="5" s="1"/>
  <c r="H4" i="1"/>
  <c r="E5" i="5" s="1"/>
  <c r="H16" i="1"/>
  <c r="E17" i="5" s="1"/>
  <c r="H10" i="1"/>
  <c r="E11" i="5" s="1"/>
  <c r="H17" i="1"/>
  <c r="E18" i="5" s="1"/>
  <c r="H21" i="1"/>
  <c r="E22" i="5" s="1"/>
  <c r="H20" i="1"/>
  <c r="E21" i="5" s="1"/>
  <c r="H19" i="1"/>
  <c r="E20" i="5" s="1"/>
  <c r="H25" i="1"/>
  <c r="E26" i="5" s="1"/>
  <c r="H26" i="1"/>
  <c r="E27" i="5" s="1"/>
  <c r="H14" i="1"/>
  <c r="E15" i="5" s="1"/>
  <c r="H7" i="1"/>
  <c r="E8" i="5" s="1"/>
  <c r="M163" i="10" l="1"/>
  <c r="L85" i="10"/>
  <c r="M201" i="10"/>
  <c r="K216" i="10"/>
  <c r="J76" i="10"/>
  <c r="K162" i="10"/>
  <c r="K147" i="10"/>
  <c r="J132" i="10"/>
  <c r="L99" i="10"/>
  <c r="M72" i="10"/>
  <c r="M43" i="10"/>
  <c r="L129" i="10"/>
  <c r="M183" i="10"/>
  <c r="M217" i="10"/>
  <c r="M78" i="10"/>
  <c r="M112" i="10"/>
  <c r="J232" i="10"/>
  <c r="M103" i="10"/>
  <c r="M52" i="10"/>
  <c r="M161" i="10"/>
  <c r="J234" i="10"/>
  <c r="L215" i="10"/>
  <c r="M86" i="10"/>
  <c r="L130" i="10"/>
  <c r="M146" i="10"/>
  <c r="L184" i="10"/>
  <c r="K60" i="10"/>
  <c r="M131" i="10"/>
  <c r="J185" i="10"/>
  <c r="L68" i="10"/>
  <c r="M107" i="10"/>
  <c r="K164" i="10"/>
  <c r="M218" i="10"/>
  <c r="M77" i="10"/>
  <c r="M145" i="10"/>
  <c r="M199" i="10"/>
  <c r="M56" i="10"/>
  <c r="M44" i="10"/>
  <c r="J120" i="10"/>
  <c r="L95" i="10"/>
  <c r="K227" i="10"/>
  <c r="M81" i="10"/>
  <c r="K131" i="10"/>
  <c r="L185" i="10"/>
  <c r="J68" i="10"/>
  <c r="J86" i="10"/>
  <c r="M120" i="10"/>
  <c r="M234" i="10"/>
  <c r="M95" i="10"/>
  <c r="J161" i="10"/>
  <c r="J215" i="10"/>
  <c r="K64" i="10"/>
  <c r="J131" i="10"/>
  <c r="M185" i="10"/>
  <c r="M68" i="10"/>
  <c r="K86" i="10"/>
  <c r="K120" i="10"/>
  <c r="K234" i="10"/>
  <c r="J95" i="10"/>
  <c r="L161" i="10"/>
  <c r="M215" i="10"/>
  <c r="J200" i="10"/>
  <c r="K99" i="10"/>
  <c r="L162" i="10"/>
  <c r="M216" i="10"/>
  <c r="J85" i="10"/>
  <c r="M147" i="10"/>
  <c r="L201" i="10"/>
  <c r="J72" i="10"/>
  <c r="L132" i="10"/>
  <c r="K186" i="10"/>
  <c r="M76" i="10"/>
  <c r="J162" i="10"/>
  <c r="J216" i="10"/>
  <c r="K85" i="10"/>
  <c r="J147" i="10"/>
  <c r="K201" i="10"/>
  <c r="L72" i="10"/>
  <c r="K132" i="10"/>
  <c r="L186" i="10"/>
  <c r="K76" i="10"/>
  <c r="J99" i="10"/>
  <c r="L74" i="10"/>
  <c r="M231" i="10"/>
  <c r="K196" i="10"/>
  <c r="J78" i="10"/>
  <c r="K112" i="10"/>
  <c r="L232" i="10"/>
  <c r="J103" i="10"/>
  <c r="K163" i="10"/>
  <c r="K217" i="10"/>
  <c r="M148" i="10"/>
  <c r="K129" i="10"/>
  <c r="K183" i="10"/>
  <c r="J52" i="10"/>
  <c r="K78" i="10"/>
  <c r="L112" i="10"/>
  <c r="M232" i="10"/>
  <c r="K103" i="10"/>
  <c r="J163" i="10"/>
  <c r="J217" i="10"/>
  <c r="K202" i="10"/>
  <c r="J129" i="10"/>
  <c r="L183" i="10"/>
  <c r="K52" i="10"/>
  <c r="L138" i="10"/>
  <c r="K80" i="10"/>
  <c r="R4" i="9"/>
  <c r="R5" i="9"/>
  <c r="M189" i="10"/>
  <c r="J174" i="10"/>
  <c r="K165" i="10"/>
  <c r="M127" i="10"/>
  <c r="L172" i="10"/>
  <c r="M246" i="10"/>
  <c r="M105" i="10"/>
  <c r="L73" i="10"/>
  <c r="K171" i="10"/>
  <c r="L28" i="10"/>
  <c r="M194" i="10"/>
  <c r="J58" i="10"/>
  <c r="J81" i="10"/>
  <c r="L146" i="10"/>
  <c r="K200" i="10"/>
  <c r="L64" i="10"/>
  <c r="J82" i="10"/>
  <c r="K116" i="10"/>
  <c r="J233" i="10"/>
  <c r="K43" i="10"/>
  <c r="K148" i="10"/>
  <c r="L202" i="10"/>
  <c r="J80" i="10"/>
  <c r="J74" i="10"/>
  <c r="K108" i="10"/>
  <c r="K231" i="10"/>
  <c r="K81" i="10"/>
  <c r="K146" i="10"/>
  <c r="L200" i="10"/>
  <c r="J64" i="10"/>
  <c r="K82" i="10"/>
  <c r="L116" i="10"/>
  <c r="L233" i="10"/>
  <c r="L43" i="10"/>
  <c r="L148" i="10"/>
  <c r="J202" i="10"/>
  <c r="M80" i="10"/>
  <c r="K74" i="10"/>
  <c r="J108" i="10"/>
  <c r="L231" i="10"/>
  <c r="L57" i="10"/>
  <c r="K100" i="10"/>
  <c r="M253" i="10"/>
  <c r="M154" i="10"/>
  <c r="M243" i="10"/>
  <c r="J181" i="10"/>
  <c r="K158" i="10"/>
  <c r="J251" i="10"/>
  <c r="M75" i="10"/>
  <c r="M175" i="10"/>
  <c r="K83" i="10"/>
  <c r="K203" i="10"/>
  <c r="K240" i="10"/>
  <c r="L177" i="10"/>
  <c r="K210" i="10"/>
  <c r="J212" i="10"/>
  <c r="J245" i="10"/>
  <c r="L47" i="10"/>
  <c r="K42" i="10"/>
  <c r="M223" i="10"/>
  <c r="J220" i="10"/>
  <c r="J67" i="10"/>
  <c r="M192" i="10"/>
  <c r="K114" i="10"/>
  <c r="K225" i="10"/>
  <c r="J156" i="10"/>
  <c r="M113" i="10"/>
  <c r="J106" i="10"/>
  <c r="J239" i="10"/>
  <c r="J179" i="10"/>
  <c r="J83" i="10"/>
  <c r="K212" i="10"/>
  <c r="L144" i="10"/>
  <c r="J91" i="10"/>
  <c r="L236" i="10"/>
  <c r="M248" i="10"/>
  <c r="K149" i="10"/>
  <c r="L214" i="10"/>
  <c r="J93" i="10"/>
  <c r="K67" i="10"/>
  <c r="J114" i="10"/>
  <c r="L241" i="10"/>
  <c r="K156" i="10"/>
  <c r="L253" i="10"/>
  <c r="L175" i="10"/>
  <c r="M158" i="10"/>
  <c r="M179" i="10"/>
  <c r="J142" i="10"/>
  <c r="L66" i="10"/>
  <c r="M198" i="10"/>
  <c r="L166" i="10"/>
  <c r="J55" i="10"/>
  <c r="L168" i="10"/>
  <c r="L92" i="10"/>
  <c r="K226" i="10"/>
  <c r="J89" i="10"/>
  <c r="K178" i="10"/>
  <c r="L242" i="10"/>
  <c r="J207" i="10"/>
  <c r="J126" i="10"/>
  <c r="M204" i="10"/>
  <c r="L247" i="10"/>
  <c r="J111" i="10"/>
  <c r="M219" i="10"/>
  <c r="L224" i="10"/>
  <c r="M71" i="10"/>
  <c r="M228" i="10"/>
  <c r="L61" i="10"/>
  <c r="K50" i="10"/>
  <c r="K194" i="10"/>
  <c r="K223" i="10"/>
  <c r="J66" i="10"/>
  <c r="K144" i="10"/>
  <c r="L154" i="10"/>
  <c r="K105" i="10"/>
  <c r="M57" i="10"/>
  <c r="K140" i="10"/>
  <c r="J113" i="10"/>
  <c r="L42" i="10"/>
  <c r="M65" i="10"/>
  <c r="M100" i="10"/>
  <c r="J73" i="10"/>
  <c r="L48" i="10"/>
  <c r="K121" i="10"/>
  <c r="M94" i="10"/>
  <c r="K49" i="10"/>
  <c r="K57" i="10"/>
  <c r="L169" i="10"/>
  <c r="K73" i="10"/>
  <c r="M48" i="10"/>
  <c r="J115" i="10"/>
  <c r="L49" i="10"/>
  <c r="M138" i="10"/>
  <c r="J208" i="10"/>
  <c r="M251" i="10"/>
  <c r="M50" i="10"/>
  <c r="J171" i="10"/>
  <c r="K177" i="10"/>
  <c r="M169" i="10"/>
  <c r="M196" i="10"/>
  <c r="K229" i="10"/>
  <c r="K198" i="10"/>
  <c r="L58" i="10"/>
  <c r="M135" i="10"/>
  <c r="M205" i="10"/>
  <c r="J123" i="10"/>
  <c r="J222" i="10"/>
  <c r="L133" i="10"/>
  <c r="J187" i="10"/>
  <c r="L84" i="10"/>
  <c r="J227" i="10"/>
  <c r="J49" i="10"/>
  <c r="K138" i="10"/>
  <c r="J192" i="10"/>
  <c r="L208" i="10"/>
  <c r="L105" i="10"/>
  <c r="M53" i="10"/>
  <c r="L50" i="10"/>
  <c r="L171" i="10"/>
  <c r="L225" i="10"/>
  <c r="K241" i="10"/>
  <c r="L75" i="10"/>
  <c r="J140" i="10"/>
  <c r="L194" i="10"/>
  <c r="M210" i="10"/>
  <c r="K113" i="10"/>
  <c r="J45" i="10"/>
  <c r="M106" i="10"/>
  <c r="K169" i="10"/>
  <c r="J223" i="10"/>
  <c r="K239" i="10"/>
  <c r="L70" i="10"/>
  <c r="J243" i="10"/>
  <c r="J65" i="10"/>
  <c r="M142" i="10"/>
  <c r="L196" i="10"/>
  <c r="M66" i="10"/>
  <c r="J100" i="10"/>
  <c r="J229" i="10"/>
  <c r="M144" i="10"/>
  <c r="L198" i="10"/>
  <c r="J48" i="10"/>
  <c r="J121" i="10"/>
  <c r="K160" i="10"/>
  <c r="M166" i="10"/>
  <c r="L220" i="10"/>
  <c r="L151" i="10"/>
  <c r="L93" i="10"/>
  <c r="K102" i="10"/>
  <c r="K238" i="10"/>
  <c r="K133" i="10"/>
  <c r="M187" i="10"/>
  <c r="M84" i="10"/>
  <c r="K28" i="10"/>
  <c r="J122" i="10"/>
  <c r="M227" i="10"/>
  <c r="K192" i="10"/>
  <c r="M225" i="10"/>
  <c r="L140" i="10"/>
  <c r="J42" i="10"/>
  <c r="K65" i="10"/>
  <c r="L142" i="10"/>
  <c r="M229" i="10"/>
  <c r="M58" i="10"/>
  <c r="L135" i="10"/>
  <c r="K189" i="10"/>
  <c r="J92" i="10"/>
  <c r="K101" i="10"/>
  <c r="M69" i="10"/>
  <c r="M170" i="10"/>
  <c r="J109" i="10"/>
  <c r="M197" i="10"/>
  <c r="K117" i="10"/>
  <c r="K193" i="10"/>
  <c r="L54" i="10"/>
  <c r="J87" i="10"/>
  <c r="L51" i="10"/>
  <c r="L134" i="10"/>
  <c r="J136" i="10"/>
  <c r="J190" i="10"/>
  <c r="J97" i="10"/>
  <c r="J104" i="10"/>
  <c r="L209" i="10"/>
  <c r="L252" i="10"/>
  <c r="M137" i="10"/>
  <c r="L125" i="10"/>
  <c r="L211" i="10"/>
  <c r="L121" i="10"/>
  <c r="J230" i="10"/>
  <c r="L115" i="10"/>
  <c r="M150" i="10"/>
  <c r="M188" i="10"/>
  <c r="M119" i="10"/>
  <c r="M167" i="10"/>
  <c r="K221" i="10"/>
  <c r="M123" i="10"/>
  <c r="J168" i="10"/>
  <c r="M222" i="10"/>
  <c r="J28" i="10"/>
  <c r="M92" i="10"/>
  <c r="L67" i="10"/>
  <c r="J154" i="10"/>
  <c r="K208" i="10"/>
  <c r="L251" i="10"/>
  <c r="M114" i="10"/>
  <c r="J177" i="10"/>
  <c r="M241" i="10"/>
  <c r="K75" i="10"/>
  <c r="M156" i="10"/>
  <c r="J210" i="10"/>
  <c r="J253" i="10"/>
  <c r="L106" i="10"/>
  <c r="J175" i="10"/>
  <c r="L239" i="10"/>
  <c r="L158" i="10"/>
  <c r="L179" i="10"/>
  <c r="L243" i="10"/>
  <c r="L83" i="10"/>
  <c r="L212" i="10"/>
  <c r="L181" i="10"/>
  <c r="L245" i="10"/>
  <c r="M91" i="10"/>
  <c r="J160" i="10"/>
  <c r="J94" i="10"/>
  <c r="J172" i="10"/>
  <c r="J236" i="10"/>
  <c r="M55" i="10"/>
  <c r="J151" i="10"/>
  <c r="K205" i="10"/>
  <c r="K248" i="10"/>
  <c r="M102" i="10"/>
  <c r="K174" i="10"/>
  <c r="L238" i="10"/>
  <c r="K47" i="10"/>
  <c r="J149" i="10"/>
  <c r="J203" i="10"/>
  <c r="J246" i="10"/>
  <c r="L21" i="10"/>
  <c r="L127" i="10"/>
  <c r="M214" i="10"/>
  <c r="K122" i="10"/>
  <c r="M181" i="10"/>
  <c r="M245" i="10"/>
  <c r="L91" i="10"/>
  <c r="L160" i="10"/>
  <c r="L94" i="10"/>
  <c r="K172" i="10"/>
  <c r="K236" i="10"/>
  <c r="K55" i="10"/>
  <c r="M151" i="10"/>
  <c r="J205" i="10"/>
  <c r="J248" i="10"/>
  <c r="L102" i="10"/>
  <c r="L174" i="10"/>
  <c r="M238" i="10"/>
  <c r="J47" i="10"/>
  <c r="L149" i="10"/>
  <c r="L203" i="10"/>
  <c r="K246" i="10"/>
  <c r="M21" i="10"/>
  <c r="J127" i="10"/>
  <c r="J214" i="10"/>
  <c r="L122" i="10"/>
  <c r="J21" i="10"/>
  <c r="L213" i="10"/>
  <c r="L110" i="10"/>
  <c r="L71" i="10"/>
  <c r="K252" i="10"/>
  <c r="M118" i="10"/>
  <c r="K242" i="10"/>
  <c r="J63" i="10"/>
  <c r="L207" i="10"/>
  <c r="L250" i="10"/>
  <c r="J44" i="10"/>
  <c r="K126" i="10"/>
  <c r="J211" i="10"/>
  <c r="K87" i="10"/>
  <c r="J90" i="10"/>
  <c r="K124" i="10"/>
  <c r="M235" i="10"/>
  <c r="L159" i="10"/>
  <c r="M176" i="10"/>
  <c r="L240" i="10"/>
  <c r="J155" i="10"/>
  <c r="J209" i="10"/>
  <c r="J178" i="10"/>
  <c r="M153" i="10"/>
  <c r="J182" i="10"/>
  <c r="L79" i="10"/>
  <c r="M157" i="10"/>
  <c r="L59" i="10"/>
  <c r="J152" i="10"/>
  <c r="M206" i="10"/>
  <c r="L249" i="10"/>
  <c r="L180" i="10"/>
  <c r="J128" i="10"/>
  <c r="K110" i="10"/>
  <c r="L176" i="10"/>
  <c r="L155" i="10"/>
  <c r="J118" i="10"/>
  <c r="M63" i="10"/>
  <c r="K153" i="10"/>
  <c r="M250" i="10"/>
  <c r="K182" i="10"/>
  <c r="K79" i="10"/>
  <c r="L157" i="10"/>
  <c r="L98" i="10"/>
  <c r="J173" i="10"/>
  <c r="J237" i="10"/>
  <c r="L244" i="10"/>
  <c r="K51" i="10"/>
  <c r="L150" i="10"/>
  <c r="J204" i="10"/>
  <c r="K247" i="10"/>
  <c r="M98" i="10"/>
  <c r="K173" i="10"/>
  <c r="K237" i="10"/>
  <c r="K59" i="10"/>
  <c r="K152" i="10"/>
  <c r="L206" i="10"/>
  <c r="J249" i="10"/>
  <c r="L90" i="10"/>
  <c r="L124" i="10"/>
  <c r="K235" i="10"/>
  <c r="K180" i="10"/>
  <c r="K244" i="10"/>
  <c r="K159" i="10"/>
  <c r="J213" i="10"/>
  <c r="K128" i="10"/>
  <c r="L118" i="10"/>
  <c r="J242" i="10"/>
  <c r="L63" i="10"/>
  <c r="K44" i="10"/>
  <c r="K141" i="10"/>
  <c r="J51" i="10"/>
  <c r="J150" i="10"/>
  <c r="K98" i="10"/>
  <c r="L173" i="10"/>
  <c r="L237" i="10"/>
  <c r="J59" i="10"/>
  <c r="L152" i="10"/>
  <c r="J206" i="10"/>
  <c r="K90" i="10"/>
  <c r="J124" i="10"/>
  <c r="J235" i="10"/>
  <c r="J180" i="10"/>
  <c r="J244" i="10"/>
  <c r="J159" i="10"/>
  <c r="M213" i="10"/>
  <c r="L128" i="10"/>
  <c r="M110" i="10"/>
  <c r="J176" i="10"/>
  <c r="M240" i="10"/>
  <c r="J71" i="10"/>
  <c r="M155" i="10"/>
  <c r="M209" i="10"/>
  <c r="M252" i="10"/>
  <c r="M178" i="10"/>
  <c r="J153" i="10"/>
  <c r="K207" i="10"/>
  <c r="K250" i="10"/>
  <c r="L182" i="10"/>
  <c r="J79" i="10"/>
  <c r="M126" i="10"/>
  <c r="K157" i="10"/>
  <c r="M211" i="10"/>
  <c r="L87" i="10"/>
  <c r="L204" i="10"/>
  <c r="J247" i="10"/>
  <c r="M249" i="10"/>
  <c r="L46" i="10"/>
  <c r="L139" i="10"/>
  <c r="K88" i="10"/>
  <c r="J191" i="10"/>
  <c r="J143" i="10"/>
  <c r="L62" i="10"/>
  <c r="M96" i="10"/>
  <c r="M195" i="10"/>
  <c r="K115" i="10"/>
  <c r="J166" i="10"/>
  <c r="M220" i="10"/>
  <c r="J135" i="10"/>
  <c r="L189" i="10"/>
  <c r="K93" i="10"/>
  <c r="K123" i="10"/>
  <c r="M168" i="10"/>
  <c r="K222" i="10"/>
  <c r="M133" i="10"/>
  <c r="L187" i="10"/>
  <c r="J84" i="10"/>
  <c r="M46" i="10"/>
  <c r="K170" i="10"/>
  <c r="M224" i="10"/>
  <c r="J53" i="10"/>
  <c r="M139" i="10"/>
  <c r="M193" i="10"/>
  <c r="L109" i="10"/>
  <c r="M54" i="10"/>
  <c r="J88" i="10"/>
  <c r="J226" i="10"/>
  <c r="L45" i="10"/>
  <c r="K137" i="10"/>
  <c r="M191" i="10"/>
  <c r="J101" i="10"/>
  <c r="L228" i="10"/>
  <c r="J69" i="10"/>
  <c r="K143" i="10"/>
  <c r="K197" i="10"/>
  <c r="K125" i="10"/>
  <c r="M70" i="10"/>
  <c r="M62" i="10"/>
  <c r="L96" i="10"/>
  <c r="K230" i="10"/>
  <c r="M61" i="10"/>
  <c r="J141" i="10"/>
  <c r="K195" i="10"/>
  <c r="M117" i="10"/>
  <c r="M134" i="10"/>
  <c r="K188" i="10"/>
  <c r="M89" i="10"/>
  <c r="J119" i="10"/>
  <c r="K167" i="10"/>
  <c r="J221" i="10"/>
  <c r="K136" i="10"/>
  <c r="L190" i="10"/>
  <c r="M97" i="10"/>
  <c r="L111" i="10"/>
  <c r="J165" i="10"/>
  <c r="K219" i="10"/>
  <c r="L104" i="10"/>
  <c r="J46" i="10"/>
  <c r="L170" i="10"/>
  <c r="K224" i="10"/>
  <c r="L53" i="10"/>
  <c r="K139" i="10"/>
  <c r="J193" i="10"/>
  <c r="M109" i="10"/>
  <c r="J54" i="10"/>
  <c r="L88" i="10"/>
  <c r="M226" i="10"/>
  <c r="M45" i="10"/>
  <c r="J137" i="10"/>
  <c r="K191" i="10"/>
  <c r="M101" i="10"/>
  <c r="K228" i="10"/>
  <c r="L69" i="10"/>
  <c r="M143" i="10"/>
  <c r="J197" i="10"/>
  <c r="J125" i="10"/>
  <c r="J70" i="10"/>
  <c r="J62" i="10"/>
  <c r="K96" i="10"/>
  <c r="M230" i="10"/>
  <c r="K61" i="10"/>
  <c r="L141" i="10"/>
  <c r="J195" i="10"/>
  <c r="J117" i="10"/>
  <c r="J134" i="10"/>
  <c r="L188" i="10"/>
  <c r="L89" i="10"/>
  <c r="L119" i="10"/>
  <c r="L167" i="10"/>
  <c r="M221" i="10"/>
  <c r="L136" i="10"/>
  <c r="K190" i="10"/>
  <c r="L97" i="10"/>
  <c r="K111" i="10"/>
  <c r="L165" i="10"/>
  <c r="J219" i="10"/>
  <c r="M104" i="10"/>
  <c r="E25" i="5"/>
  <c r="M35" i="10"/>
  <c r="L35" i="10"/>
  <c r="K35" i="10"/>
  <c r="J35" i="10"/>
  <c r="J33" i="10"/>
  <c r="M33" i="10"/>
  <c r="L33" i="10"/>
  <c r="K33" i="10"/>
  <c r="K37" i="10"/>
  <c r="L37" i="10"/>
  <c r="J37" i="10"/>
  <c r="M37" i="10"/>
  <c r="K39" i="10"/>
  <c r="L39" i="10"/>
  <c r="M39" i="10"/>
  <c r="J39" i="10"/>
  <c r="K22" i="10"/>
  <c r="J22" i="10"/>
  <c r="L22" i="10"/>
  <c r="M22" i="10"/>
  <c r="M34" i="10"/>
  <c r="L34" i="10"/>
  <c r="K34" i="10"/>
  <c r="J34" i="10"/>
  <c r="M27" i="10"/>
  <c r="K27" i="10"/>
  <c r="L27" i="10"/>
  <c r="J27" i="10"/>
  <c r="K24" i="10"/>
  <c r="J24" i="10"/>
  <c r="M24" i="10"/>
  <c r="L24" i="10"/>
  <c r="M19" i="10"/>
  <c r="K19" i="10"/>
  <c r="L19" i="10"/>
  <c r="J19" i="10"/>
  <c r="J32" i="10"/>
  <c r="L32" i="10"/>
  <c r="M32" i="10"/>
  <c r="K32" i="10"/>
  <c r="M18" i="10"/>
  <c r="L18" i="10"/>
  <c r="K18" i="10"/>
  <c r="J18" i="10"/>
  <c r="E24" i="5"/>
  <c r="J16" i="10"/>
  <c r="M16" i="10"/>
  <c r="L16" i="10"/>
  <c r="K16" i="10"/>
  <c r="L30" i="10"/>
  <c r="M30" i="10"/>
  <c r="K30" i="10"/>
  <c r="J30" i="10"/>
  <c r="J20" i="10"/>
  <c r="L20" i="10"/>
  <c r="K20" i="10"/>
  <c r="M20" i="10"/>
  <c r="K17" i="10"/>
  <c r="M17" i="10"/>
  <c r="L17" i="10"/>
  <c r="J17" i="10"/>
  <c r="J40" i="10"/>
  <c r="K40" i="10"/>
  <c r="L40" i="10"/>
  <c r="M40" i="10"/>
  <c r="E116" i="5"/>
  <c r="E248" i="5"/>
  <c r="E232" i="5"/>
  <c r="E216" i="5"/>
  <c r="E200" i="5"/>
  <c r="E184" i="5"/>
  <c r="E168" i="5"/>
  <c r="E152" i="5"/>
  <c r="E136" i="5"/>
  <c r="E32" i="5"/>
  <c r="E48" i="5"/>
  <c r="E64" i="5"/>
  <c r="E80" i="5"/>
  <c r="E96" i="5"/>
  <c r="E37" i="5"/>
  <c r="E53" i="5"/>
  <c r="E69" i="5"/>
  <c r="E85" i="5"/>
  <c r="E101" i="5"/>
  <c r="E117" i="5"/>
  <c r="E30" i="5"/>
  <c r="E46" i="5"/>
  <c r="E62" i="5"/>
  <c r="E78" i="5"/>
  <c r="E94" i="5"/>
  <c r="E110" i="5"/>
  <c r="E43" i="5"/>
  <c r="E59" i="5"/>
  <c r="E75" i="5"/>
  <c r="E91" i="5"/>
  <c r="E107" i="5"/>
  <c r="E251" i="5"/>
  <c r="E235" i="5"/>
  <c r="E219" i="5"/>
  <c r="E203" i="5"/>
  <c r="E187" i="5"/>
  <c r="E171" i="5"/>
  <c r="E155" i="5"/>
  <c r="E139" i="5"/>
  <c r="E120" i="5"/>
  <c r="E250" i="5"/>
  <c r="E234" i="5"/>
  <c r="E218" i="5"/>
  <c r="E202" i="5"/>
  <c r="E186" i="5"/>
  <c r="E170" i="5"/>
  <c r="E154" i="5"/>
  <c r="E138" i="5"/>
  <c r="E119" i="5"/>
  <c r="E249" i="5"/>
  <c r="E233" i="5"/>
  <c r="E217" i="5"/>
  <c r="E201" i="5"/>
  <c r="E185" i="5"/>
  <c r="E169" i="5"/>
  <c r="E153" i="5"/>
  <c r="E137" i="5"/>
  <c r="E118" i="5"/>
  <c r="E244" i="5"/>
  <c r="E228" i="5"/>
  <c r="E212" i="5"/>
  <c r="E196" i="5"/>
  <c r="E180" i="5"/>
  <c r="E164" i="5"/>
  <c r="E148" i="5"/>
  <c r="E132" i="5"/>
  <c r="E36" i="5"/>
  <c r="E52" i="5"/>
  <c r="E68" i="5"/>
  <c r="E84" i="5"/>
  <c r="E100" i="5"/>
  <c r="E41" i="5"/>
  <c r="E57" i="5"/>
  <c r="E73" i="5"/>
  <c r="E89" i="5"/>
  <c r="E105" i="5"/>
  <c r="E121" i="5"/>
  <c r="E34" i="5"/>
  <c r="E50" i="5"/>
  <c r="E66" i="5"/>
  <c r="E82" i="5"/>
  <c r="E98" i="5"/>
  <c r="E31" i="5"/>
  <c r="E47" i="5"/>
  <c r="E63" i="5"/>
  <c r="E79" i="5"/>
  <c r="E95" i="5"/>
  <c r="E111" i="5"/>
  <c r="E247" i="5"/>
  <c r="E231" i="5"/>
  <c r="E215" i="5"/>
  <c r="E199" i="5"/>
  <c r="E183" i="5"/>
  <c r="E167" i="5"/>
  <c r="E151" i="5"/>
  <c r="E135" i="5"/>
  <c r="E114" i="5"/>
  <c r="E246" i="5"/>
  <c r="E230" i="5"/>
  <c r="E214" i="5"/>
  <c r="E198" i="5"/>
  <c r="E182" i="5"/>
  <c r="E166" i="5"/>
  <c r="E150" i="5"/>
  <c r="E134" i="5"/>
  <c r="E112" i="5"/>
  <c r="E245" i="5"/>
  <c r="E229" i="5"/>
  <c r="E213" i="5"/>
  <c r="E197" i="5"/>
  <c r="E181" i="5"/>
  <c r="E165" i="5"/>
  <c r="E149" i="5"/>
  <c r="E133" i="5"/>
  <c r="E108" i="5"/>
  <c r="E240" i="5"/>
  <c r="E224" i="5"/>
  <c r="E208" i="5"/>
  <c r="E192" i="5"/>
  <c r="E176" i="5"/>
  <c r="E160" i="5"/>
  <c r="E144" i="5"/>
  <c r="E127" i="5"/>
  <c r="E40" i="5"/>
  <c r="E56" i="5"/>
  <c r="E72" i="5"/>
  <c r="E88" i="5"/>
  <c r="E104" i="5"/>
  <c r="E45" i="5"/>
  <c r="E61" i="5"/>
  <c r="E77" i="5"/>
  <c r="E93" i="5"/>
  <c r="E109" i="5"/>
  <c r="E125" i="5"/>
  <c r="E38" i="5"/>
  <c r="E54" i="5"/>
  <c r="E70" i="5"/>
  <c r="E86" i="5"/>
  <c r="E102" i="5"/>
  <c r="E35" i="5"/>
  <c r="E51" i="5"/>
  <c r="E67" i="5"/>
  <c r="E83" i="5"/>
  <c r="E99" i="5"/>
  <c r="E115" i="5"/>
  <c r="E243" i="5"/>
  <c r="E227" i="5"/>
  <c r="E211" i="5"/>
  <c r="E195" i="5"/>
  <c r="E179" i="5"/>
  <c r="E163" i="5"/>
  <c r="E147" i="5"/>
  <c r="E131" i="5"/>
  <c r="E242" i="5"/>
  <c r="E226" i="5"/>
  <c r="E210" i="5"/>
  <c r="E194" i="5"/>
  <c r="E178" i="5"/>
  <c r="E162" i="5"/>
  <c r="E146" i="5"/>
  <c r="E130" i="5"/>
  <c r="E241" i="5"/>
  <c r="E225" i="5"/>
  <c r="E209" i="5"/>
  <c r="E193" i="5"/>
  <c r="E177" i="5"/>
  <c r="E161" i="5"/>
  <c r="E145" i="5"/>
  <c r="E128" i="5"/>
  <c r="E252" i="5"/>
  <c r="E236" i="5"/>
  <c r="E220" i="5"/>
  <c r="E204" i="5"/>
  <c r="E188" i="5"/>
  <c r="E172" i="5"/>
  <c r="E156" i="5"/>
  <c r="E140" i="5"/>
  <c r="E122" i="5"/>
  <c r="E44" i="5"/>
  <c r="E60" i="5"/>
  <c r="E76" i="5"/>
  <c r="E92" i="5"/>
  <c r="E33" i="5"/>
  <c r="E49" i="5"/>
  <c r="E65" i="5"/>
  <c r="E81" i="5"/>
  <c r="E97" i="5"/>
  <c r="E113" i="5"/>
  <c r="E129" i="5"/>
  <c r="E42" i="5"/>
  <c r="E58" i="5"/>
  <c r="E74" i="5"/>
  <c r="E90" i="5"/>
  <c r="E106" i="5"/>
  <c r="E39" i="5"/>
  <c r="E55" i="5"/>
  <c r="E71" i="5"/>
  <c r="E87" i="5"/>
  <c r="E103" i="5"/>
  <c r="E239" i="5"/>
  <c r="E223" i="5"/>
  <c r="E207" i="5"/>
  <c r="E191" i="5"/>
  <c r="E175" i="5"/>
  <c r="E159" i="5"/>
  <c r="E143" i="5"/>
  <c r="E126" i="5"/>
  <c r="E238" i="5"/>
  <c r="E222" i="5"/>
  <c r="E206" i="5"/>
  <c r="E190" i="5"/>
  <c r="E174" i="5"/>
  <c r="E158" i="5"/>
  <c r="E142" i="5"/>
  <c r="E124" i="5"/>
  <c r="E253" i="5"/>
  <c r="E189" i="5"/>
  <c r="E123" i="5"/>
  <c r="E237" i="5"/>
  <c r="E173" i="5"/>
  <c r="E221" i="5"/>
  <c r="E157" i="5"/>
  <c r="E205" i="5"/>
  <c r="E141" i="5"/>
  <c r="J23" i="10"/>
  <c r="K23" i="10"/>
  <c r="M23" i="10"/>
  <c r="L23" i="10"/>
  <c r="M41" i="10"/>
  <c r="L41" i="10"/>
  <c r="K41" i="10"/>
  <c r="J41" i="10"/>
  <c r="K26" i="10"/>
  <c r="J26" i="10"/>
  <c r="M26" i="10"/>
  <c r="L26" i="10"/>
  <c r="K38" i="10"/>
  <c r="J38" i="10"/>
  <c r="M38" i="10"/>
  <c r="L38" i="10"/>
  <c r="K29" i="10"/>
  <c r="J29" i="10"/>
  <c r="M29" i="10"/>
  <c r="L29" i="10"/>
  <c r="C44" i="10"/>
  <c r="E47" i="10"/>
  <c r="C52" i="10"/>
  <c r="C42" i="10"/>
  <c r="C46" i="10"/>
  <c r="E51" i="10"/>
  <c r="D43" i="10"/>
  <c r="D51" i="10"/>
  <c r="C43" i="10"/>
  <c r="F52" i="10"/>
  <c r="F46" i="10"/>
  <c r="C51" i="10"/>
  <c r="F43" i="10"/>
  <c r="E52" i="10"/>
  <c r="E46" i="10"/>
  <c r="D49" i="10"/>
  <c r="D50" i="10"/>
  <c r="F45" i="10"/>
  <c r="E53" i="10"/>
  <c r="F48" i="10"/>
  <c r="D47" i="10"/>
  <c r="C49" i="10"/>
  <c r="F42" i="10"/>
  <c r="F44" i="10"/>
  <c r="F50" i="10"/>
  <c r="E45" i="10"/>
  <c r="F49" i="10"/>
  <c r="E44" i="10"/>
  <c r="C50" i="10"/>
  <c r="C45" i="10"/>
  <c r="C53" i="10"/>
  <c r="F47" i="10"/>
  <c r="D53" i="10"/>
  <c r="E42" i="10"/>
  <c r="C48" i="10"/>
  <c r="D48" i="10"/>
  <c r="R3" i="9"/>
  <c r="N3" i="1"/>
  <c r="AB14" i="1"/>
  <c r="X14" i="1"/>
  <c r="R14" i="1"/>
  <c r="N14" i="1"/>
  <c r="X11" i="1"/>
  <c r="AB11" i="1"/>
  <c r="N11" i="1"/>
  <c r="R11" i="1"/>
  <c r="N9" i="1"/>
  <c r="X9" i="1"/>
  <c r="R9" i="1"/>
  <c r="X80" i="1"/>
  <c r="AB80" i="1"/>
  <c r="R80" i="1"/>
  <c r="N80" i="1"/>
  <c r="AB39" i="1"/>
  <c r="X39" i="1"/>
  <c r="R39" i="1"/>
  <c r="N39" i="1"/>
  <c r="AB165" i="1"/>
  <c r="X165" i="1"/>
  <c r="N165" i="1"/>
  <c r="R165" i="1"/>
  <c r="AB123" i="1"/>
  <c r="X123" i="1"/>
  <c r="R123" i="1"/>
  <c r="N123" i="1"/>
  <c r="AB214" i="1"/>
  <c r="X214" i="1"/>
  <c r="N214" i="1"/>
  <c r="R214" i="1"/>
  <c r="X150" i="1"/>
  <c r="AB150" i="1"/>
  <c r="N150" i="1"/>
  <c r="R150" i="1"/>
  <c r="AB105" i="1"/>
  <c r="X105" i="1"/>
  <c r="N105" i="1"/>
  <c r="R105" i="1"/>
  <c r="X63" i="1"/>
  <c r="AB63" i="1"/>
  <c r="R63" i="1"/>
  <c r="N63" i="1"/>
  <c r="X32" i="1"/>
  <c r="AB32" i="1"/>
  <c r="R32" i="1"/>
  <c r="N32" i="1"/>
  <c r="AB94" i="1"/>
  <c r="X94" i="1"/>
  <c r="R94" i="1"/>
  <c r="N94" i="1"/>
  <c r="X58" i="1"/>
  <c r="AB58" i="1"/>
  <c r="N58" i="1"/>
  <c r="R58" i="1"/>
  <c r="X252" i="1"/>
  <c r="AB252" i="1"/>
  <c r="R252" i="1"/>
  <c r="N252" i="1"/>
  <c r="X203" i="1"/>
  <c r="AB203" i="1"/>
  <c r="R203" i="1"/>
  <c r="N203" i="1"/>
  <c r="X163" i="1"/>
  <c r="AB163" i="1"/>
  <c r="R163" i="1"/>
  <c r="N163" i="1"/>
  <c r="AB128" i="1"/>
  <c r="X128" i="1"/>
  <c r="R128" i="1"/>
  <c r="N128" i="1"/>
  <c r="X256" i="1"/>
  <c r="AB256" i="1"/>
  <c r="R256" i="1"/>
  <c r="N256" i="1"/>
  <c r="AB207" i="1"/>
  <c r="X207" i="1"/>
  <c r="N207" i="1"/>
  <c r="R207" i="1"/>
  <c r="AB167" i="1"/>
  <c r="X167" i="1"/>
  <c r="N167" i="1"/>
  <c r="R167" i="1"/>
  <c r="AB68" i="1"/>
  <c r="X68" i="1"/>
  <c r="R68" i="1"/>
  <c r="N68" i="1"/>
  <c r="X258" i="1"/>
  <c r="AB258" i="1"/>
  <c r="R258" i="1"/>
  <c r="N258" i="1"/>
  <c r="AB26" i="1"/>
  <c r="X26" i="1"/>
  <c r="R26" i="1"/>
  <c r="N26" i="1"/>
  <c r="X21" i="1"/>
  <c r="AB21" i="1"/>
  <c r="N21" i="1"/>
  <c r="R21" i="1"/>
  <c r="AB4" i="1"/>
  <c r="R4" i="1"/>
  <c r="N4" i="1"/>
  <c r="AB22" i="1"/>
  <c r="X22" i="1"/>
  <c r="N22" i="1"/>
  <c r="R22" i="1"/>
  <c r="N6" i="1"/>
  <c r="AB6" i="1"/>
  <c r="X6" i="1"/>
  <c r="R6" i="1"/>
  <c r="N8" i="1"/>
  <c r="X8" i="1"/>
  <c r="R8" i="1"/>
  <c r="AB8" i="1"/>
  <c r="AB23" i="1"/>
  <c r="X23" i="1"/>
  <c r="R23" i="1"/>
  <c r="N23" i="1"/>
  <c r="AB30" i="1"/>
  <c r="X30" i="1"/>
  <c r="R30" i="1"/>
  <c r="N30" i="1"/>
  <c r="X98" i="1"/>
  <c r="AB98" i="1"/>
  <c r="N98" i="1"/>
  <c r="R98" i="1"/>
  <c r="AB162" i="1"/>
  <c r="X162" i="1"/>
  <c r="R162" i="1"/>
  <c r="N162" i="1"/>
  <c r="X228" i="1"/>
  <c r="AB228" i="1"/>
  <c r="R228" i="1"/>
  <c r="N228" i="1"/>
  <c r="X53" i="1"/>
  <c r="AB53" i="1"/>
  <c r="R53" i="1"/>
  <c r="N53" i="1"/>
  <c r="AB117" i="1"/>
  <c r="X117" i="1"/>
  <c r="R117" i="1"/>
  <c r="N117" i="1"/>
  <c r="X179" i="1"/>
  <c r="AB179" i="1"/>
  <c r="R179" i="1"/>
  <c r="N179" i="1"/>
  <c r="X241" i="1"/>
  <c r="AB241" i="1"/>
  <c r="R241" i="1"/>
  <c r="N241" i="1"/>
  <c r="X75" i="1"/>
  <c r="AB75" i="1"/>
  <c r="N75" i="1"/>
  <c r="R75" i="1"/>
  <c r="X139" i="1"/>
  <c r="AB139" i="1"/>
  <c r="R139" i="1"/>
  <c r="N139" i="1"/>
  <c r="AB205" i="1"/>
  <c r="X205" i="1"/>
  <c r="N205" i="1"/>
  <c r="R205" i="1"/>
  <c r="X40" i="1"/>
  <c r="AB40" i="1"/>
  <c r="R40" i="1"/>
  <c r="N40" i="1"/>
  <c r="X104" i="1"/>
  <c r="AB104" i="1"/>
  <c r="R104" i="1"/>
  <c r="N104" i="1"/>
  <c r="AB168" i="1"/>
  <c r="X168" i="1"/>
  <c r="R168" i="1"/>
  <c r="N168" i="1"/>
  <c r="AB230" i="1"/>
  <c r="X230" i="1"/>
  <c r="N230" i="1"/>
  <c r="R230" i="1"/>
  <c r="AB36" i="1"/>
  <c r="X36" i="1"/>
  <c r="R36" i="1"/>
  <c r="N36" i="1"/>
  <c r="X102" i="1"/>
  <c r="AB102" i="1"/>
  <c r="R102" i="1"/>
  <c r="N102" i="1"/>
  <c r="X166" i="1"/>
  <c r="AB166" i="1"/>
  <c r="N166" i="1"/>
  <c r="R166" i="1"/>
  <c r="X232" i="1"/>
  <c r="AB232" i="1"/>
  <c r="R232" i="1"/>
  <c r="N232" i="1"/>
  <c r="X57" i="1"/>
  <c r="AB57" i="1"/>
  <c r="N57" i="1"/>
  <c r="R57" i="1"/>
  <c r="X121" i="1"/>
  <c r="AB121" i="1"/>
  <c r="R121" i="1"/>
  <c r="N121" i="1"/>
  <c r="AB183" i="1"/>
  <c r="X183" i="1"/>
  <c r="N183" i="1"/>
  <c r="R183" i="1"/>
  <c r="X245" i="1"/>
  <c r="AB245" i="1"/>
  <c r="N245" i="1"/>
  <c r="R245" i="1"/>
  <c r="AB79" i="1"/>
  <c r="X79" i="1"/>
  <c r="R79" i="1"/>
  <c r="N79" i="1"/>
  <c r="AB143" i="1"/>
  <c r="X143" i="1"/>
  <c r="N143" i="1"/>
  <c r="R143" i="1"/>
  <c r="AB211" i="1"/>
  <c r="X211" i="1"/>
  <c r="R211" i="1"/>
  <c r="N211" i="1"/>
  <c r="AB44" i="1"/>
  <c r="X44" i="1"/>
  <c r="R44" i="1"/>
  <c r="N44" i="1"/>
  <c r="AB108" i="1"/>
  <c r="X108" i="1"/>
  <c r="R108" i="1"/>
  <c r="N108" i="1"/>
  <c r="AB172" i="1"/>
  <c r="X172" i="1"/>
  <c r="R172" i="1"/>
  <c r="N172" i="1"/>
  <c r="X234" i="1"/>
  <c r="AB234" i="1"/>
  <c r="R234" i="1"/>
  <c r="N234" i="1"/>
  <c r="AB74" i="1"/>
  <c r="X74" i="1"/>
  <c r="N74" i="1"/>
  <c r="R74" i="1"/>
  <c r="AB138" i="1"/>
  <c r="X138" i="1"/>
  <c r="R138" i="1"/>
  <c r="N138" i="1"/>
  <c r="AB202" i="1"/>
  <c r="X202" i="1"/>
  <c r="R202" i="1"/>
  <c r="N202" i="1"/>
  <c r="AB33" i="1"/>
  <c r="X33" i="1"/>
  <c r="N33" i="1"/>
  <c r="R33" i="1"/>
  <c r="X93" i="1"/>
  <c r="AB93" i="1"/>
  <c r="R93" i="1"/>
  <c r="N93" i="1"/>
  <c r="AB157" i="1"/>
  <c r="X157" i="1"/>
  <c r="N157" i="1"/>
  <c r="R157" i="1"/>
  <c r="AB217" i="1"/>
  <c r="X217" i="1"/>
  <c r="R217" i="1"/>
  <c r="N217" i="1"/>
  <c r="X51" i="1"/>
  <c r="AB51" i="1"/>
  <c r="N51" i="1"/>
  <c r="R51" i="1"/>
  <c r="AB115" i="1"/>
  <c r="X115" i="1"/>
  <c r="N115" i="1"/>
  <c r="R115" i="1"/>
  <c r="AB181" i="1"/>
  <c r="X181" i="1"/>
  <c r="N181" i="1"/>
  <c r="R181" i="1"/>
  <c r="X247" i="1"/>
  <c r="AB247" i="1"/>
  <c r="N247" i="1"/>
  <c r="R247" i="1"/>
  <c r="X82" i="1"/>
  <c r="AB82" i="1"/>
  <c r="N82" i="1"/>
  <c r="R82" i="1"/>
  <c r="AB144" i="1"/>
  <c r="X144" i="1"/>
  <c r="R144" i="1"/>
  <c r="N144" i="1"/>
  <c r="AB208" i="1"/>
  <c r="X208" i="1"/>
  <c r="R208" i="1"/>
  <c r="N208" i="1"/>
  <c r="AB78" i="1"/>
  <c r="X78" i="1"/>
  <c r="R78" i="1"/>
  <c r="N78" i="1"/>
  <c r="X142" i="1"/>
  <c r="AB142" i="1"/>
  <c r="N142" i="1"/>
  <c r="R142" i="1"/>
  <c r="X206" i="1"/>
  <c r="AB206" i="1"/>
  <c r="N206" i="1"/>
  <c r="R206" i="1"/>
  <c r="X35" i="1"/>
  <c r="AB35" i="1"/>
  <c r="N35" i="1"/>
  <c r="R35" i="1"/>
  <c r="AB97" i="1"/>
  <c r="X97" i="1"/>
  <c r="N97" i="1"/>
  <c r="R97" i="1"/>
  <c r="X161" i="1"/>
  <c r="AB161" i="1"/>
  <c r="R161" i="1"/>
  <c r="N161" i="1"/>
  <c r="X221" i="1"/>
  <c r="AB221" i="1"/>
  <c r="N221" i="1"/>
  <c r="R221" i="1"/>
  <c r="X55" i="1"/>
  <c r="AB55" i="1"/>
  <c r="R55" i="1"/>
  <c r="N55" i="1"/>
  <c r="X119" i="1"/>
  <c r="AB119" i="1"/>
  <c r="R119" i="1"/>
  <c r="N119" i="1"/>
  <c r="X185" i="1"/>
  <c r="AB185" i="1"/>
  <c r="R185" i="1"/>
  <c r="N185" i="1"/>
  <c r="X251" i="1"/>
  <c r="AB251" i="1"/>
  <c r="R251" i="1"/>
  <c r="N251" i="1"/>
  <c r="AB86" i="1"/>
  <c r="X86" i="1"/>
  <c r="R86" i="1"/>
  <c r="N86" i="1"/>
  <c r="AB148" i="1"/>
  <c r="X148" i="1"/>
  <c r="R148" i="1"/>
  <c r="N148" i="1"/>
  <c r="X212" i="1"/>
  <c r="AB212" i="1"/>
  <c r="R212" i="1"/>
  <c r="N212" i="1"/>
  <c r="AB20" i="1"/>
  <c r="X20" i="1"/>
  <c r="R20" i="1"/>
  <c r="N20" i="1"/>
  <c r="X16" i="1"/>
  <c r="AB16" i="1"/>
  <c r="N16" i="1"/>
  <c r="R16" i="1"/>
  <c r="AB28" i="1"/>
  <c r="X28" i="1"/>
  <c r="R28" i="1"/>
  <c r="N28" i="1"/>
  <c r="AB210" i="1"/>
  <c r="X210" i="1"/>
  <c r="R210" i="1"/>
  <c r="N210" i="1"/>
  <c r="X59" i="1"/>
  <c r="AB59" i="1"/>
  <c r="N59" i="1"/>
  <c r="R59" i="1"/>
  <c r="AB189" i="1"/>
  <c r="X189" i="1"/>
  <c r="N189" i="1"/>
  <c r="R189" i="1"/>
  <c r="AB90" i="1"/>
  <c r="X90" i="1"/>
  <c r="N90" i="1"/>
  <c r="R90" i="1"/>
  <c r="X84" i="1"/>
  <c r="AB84" i="1"/>
  <c r="R84" i="1"/>
  <c r="N84" i="1"/>
  <c r="X43" i="1"/>
  <c r="AB43" i="1"/>
  <c r="N43" i="1"/>
  <c r="R43" i="1"/>
  <c r="X229" i="1"/>
  <c r="AB229" i="1"/>
  <c r="N229" i="1"/>
  <c r="R229" i="1"/>
  <c r="X193" i="1"/>
  <c r="AB193" i="1"/>
  <c r="R193" i="1"/>
  <c r="N193" i="1"/>
  <c r="X218" i="1"/>
  <c r="AB218" i="1"/>
  <c r="R218" i="1"/>
  <c r="N218" i="1"/>
  <c r="AB122" i="1"/>
  <c r="X122" i="1"/>
  <c r="R122" i="1"/>
  <c r="N122" i="1"/>
  <c r="AB77" i="1"/>
  <c r="X77" i="1"/>
  <c r="R77" i="1"/>
  <c r="N77" i="1"/>
  <c r="AB31" i="1"/>
  <c r="X31" i="1"/>
  <c r="R31" i="1"/>
  <c r="N31" i="1"/>
  <c r="X231" i="1"/>
  <c r="AB231" i="1"/>
  <c r="N231" i="1"/>
  <c r="R231" i="1"/>
  <c r="AB192" i="1"/>
  <c r="X192" i="1"/>
  <c r="R192" i="1"/>
  <c r="N192" i="1"/>
  <c r="AB62" i="1"/>
  <c r="X62" i="1"/>
  <c r="R62" i="1"/>
  <c r="N62" i="1"/>
  <c r="X190" i="1"/>
  <c r="AB190" i="1"/>
  <c r="N190" i="1"/>
  <c r="R190" i="1"/>
  <c r="X145" i="1"/>
  <c r="AB145" i="1"/>
  <c r="R145" i="1"/>
  <c r="N145" i="1"/>
  <c r="X37" i="1"/>
  <c r="AB37" i="1"/>
  <c r="R37" i="1"/>
  <c r="N37" i="1"/>
  <c r="X235" i="1"/>
  <c r="AB235" i="1"/>
  <c r="R235" i="1"/>
  <c r="N235" i="1"/>
  <c r="AB196" i="1"/>
  <c r="X196" i="1"/>
  <c r="R196" i="1"/>
  <c r="N196" i="1"/>
  <c r="AB25" i="1"/>
  <c r="X25" i="1"/>
  <c r="R25" i="1"/>
  <c r="N25" i="1"/>
  <c r="AB17" i="1"/>
  <c r="X17" i="1"/>
  <c r="N17" i="1"/>
  <c r="R17" i="1"/>
  <c r="AB12" i="1"/>
  <c r="X12" i="1"/>
  <c r="R12" i="1"/>
  <c r="N12" i="1"/>
  <c r="X27" i="1"/>
  <c r="AB27" i="1"/>
  <c r="N27" i="1"/>
  <c r="R27" i="1"/>
  <c r="N5" i="1"/>
  <c r="AB5" i="1"/>
  <c r="X5" i="1"/>
  <c r="R5" i="1"/>
  <c r="AB50" i="1"/>
  <c r="X50" i="1"/>
  <c r="N50" i="1"/>
  <c r="R50" i="1"/>
  <c r="X114" i="1"/>
  <c r="AB114" i="1"/>
  <c r="N114" i="1"/>
  <c r="R114" i="1"/>
  <c r="AB178" i="1"/>
  <c r="X178" i="1"/>
  <c r="R178" i="1"/>
  <c r="N178" i="1"/>
  <c r="AB244" i="1"/>
  <c r="X244" i="1"/>
  <c r="R244" i="1"/>
  <c r="N244" i="1"/>
  <c r="X69" i="1"/>
  <c r="AB69" i="1"/>
  <c r="R69" i="1"/>
  <c r="N69" i="1"/>
  <c r="AB133" i="1"/>
  <c r="X133" i="1"/>
  <c r="N133" i="1"/>
  <c r="R133" i="1"/>
  <c r="X195" i="1"/>
  <c r="AB195" i="1"/>
  <c r="R195" i="1"/>
  <c r="N195" i="1"/>
  <c r="X255" i="1"/>
  <c r="AB255" i="1"/>
  <c r="N255" i="1"/>
  <c r="R255" i="1"/>
  <c r="X91" i="1"/>
  <c r="AB91" i="1"/>
  <c r="N91" i="1"/>
  <c r="R91" i="1"/>
  <c r="X155" i="1"/>
  <c r="AB155" i="1"/>
  <c r="R155" i="1"/>
  <c r="N155" i="1"/>
  <c r="X223" i="1"/>
  <c r="AB223" i="1"/>
  <c r="N223" i="1"/>
  <c r="R223" i="1"/>
  <c r="X56" i="1"/>
  <c r="AB56" i="1"/>
  <c r="R56" i="1"/>
  <c r="N56" i="1"/>
  <c r="AB120" i="1"/>
  <c r="X120" i="1"/>
  <c r="R120" i="1"/>
  <c r="N120" i="1"/>
  <c r="AB184" i="1"/>
  <c r="X184" i="1"/>
  <c r="R184" i="1"/>
  <c r="N184" i="1"/>
  <c r="AB246" i="1"/>
  <c r="X246" i="1"/>
  <c r="N246" i="1"/>
  <c r="R246" i="1"/>
  <c r="X54" i="1"/>
  <c r="AB54" i="1"/>
  <c r="R54" i="1"/>
  <c r="N54" i="1"/>
  <c r="X118" i="1"/>
  <c r="AB118" i="1"/>
  <c r="R118" i="1"/>
  <c r="N118" i="1"/>
  <c r="X182" i="1"/>
  <c r="AB182" i="1"/>
  <c r="N182" i="1"/>
  <c r="R182" i="1"/>
  <c r="AB248" i="1"/>
  <c r="X248" i="1"/>
  <c r="R248" i="1"/>
  <c r="N248" i="1"/>
  <c r="X73" i="1"/>
  <c r="AB73" i="1"/>
  <c r="N73" i="1"/>
  <c r="R73" i="1"/>
  <c r="X137" i="1"/>
  <c r="AB137" i="1"/>
  <c r="R137" i="1"/>
  <c r="N137" i="1"/>
  <c r="AB199" i="1"/>
  <c r="X199" i="1"/>
  <c r="N199" i="1"/>
  <c r="R199" i="1"/>
  <c r="X259" i="1"/>
  <c r="AB259" i="1"/>
  <c r="R259" i="1"/>
  <c r="N259" i="1"/>
  <c r="AB95" i="1"/>
  <c r="X95" i="1"/>
  <c r="R95" i="1"/>
  <c r="N95" i="1"/>
  <c r="AB159" i="1"/>
  <c r="X159" i="1"/>
  <c r="N159" i="1"/>
  <c r="R159" i="1"/>
  <c r="X227" i="1"/>
  <c r="AB227" i="1"/>
  <c r="R227" i="1"/>
  <c r="N227" i="1"/>
  <c r="AB60" i="1"/>
  <c r="X60" i="1"/>
  <c r="R60" i="1"/>
  <c r="N60" i="1"/>
  <c r="X124" i="1"/>
  <c r="AB124" i="1"/>
  <c r="R124" i="1"/>
  <c r="N124" i="1"/>
  <c r="AB188" i="1"/>
  <c r="X188" i="1"/>
  <c r="R188" i="1"/>
  <c r="N188" i="1"/>
  <c r="AB250" i="1"/>
  <c r="X250" i="1"/>
  <c r="R250" i="1"/>
  <c r="N250" i="1"/>
  <c r="X88" i="1"/>
  <c r="AB88" i="1"/>
  <c r="R88" i="1"/>
  <c r="N88" i="1"/>
  <c r="AB154" i="1"/>
  <c r="X154" i="1"/>
  <c r="R154" i="1"/>
  <c r="N154" i="1"/>
  <c r="AB220" i="1"/>
  <c r="X220" i="1"/>
  <c r="R220" i="1"/>
  <c r="N220" i="1"/>
  <c r="X45" i="1"/>
  <c r="AB45" i="1"/>
  <c r="R45" i="1"/>
  <c r="N45" i="1"/>
  <c r="AB109" i="1"/>
  <c r="X109" i="1"/>
  <c r="R109" i="1"/>
  <c r="N109" i="1"/>
  <c r="AB173" i="1"/>
  <c r="X173" i="1"/>
  <c r="N173" i="1"/>
  <c r="R173" i="1"/>
  <c r="X233" i="1"/>
  <c r="AB233" i="1"/>
  <c r="R233" i="1"/>
  <c r="N233" i="1"/>
  <c r="X67" i="1"/>
  <c r="AB67" i="1"/>
  <c r="N67" i="1"/>
  <c r="R67" i="1"/>
  <c r="X131" i="1"/>
  <c r="AB131" i="1"/>
  <c r="R131" i="1"/>
  <c r="N131" i="1"/>
  <c r="AB197" i="1"/>
  <c r="X197" i="1"/>
  <c r="N197" i="1"/>
  <c r="R197" i="1"/>
  <c r="AB34" i="1"/>
  <c r="X34" i="1"/>
  <c r="N34" i="1"/>
  <c r="R34" i="1"/>
  <c r="AB96" i="1"/>
  <c r="X96" i="1"/>
  <c r="R96" i="1"/>
  <c r="N96" i="1"/>
  <c r="AB160" i="1"/>
  <c r="X160" i="1"/>
  <c r="R160" i="1"/>
  <c r="N160" i="1"/>
  <c r="AB222" i="1"/>
  <c r="X222" i="1"/>
  <c r="N222" i="1"/>
  <c r="R222" i="1"/>
  <c r="X92" i="1"/>
  <c r="AB92" i="1"/>
  <c r="R92" i="1"/>
  <c r="N92" i="1"/>
  <c r="X158" i="1"/>
  <c r="AB158" i="1"/>
  <c r="N158" i="1"/>
  <c r="R158" i="1"/>
  <c r="AB224" i="1"/>
  <c r="X224" i="1"/>
  <c r="R224" i="1"/>
  <c r="N224" i="1"/>
  <c r="X49" i="1"/>
  <c r="AB49" i="1"/>
  <c r="N49" i="1"/>
  <c r="R49" i="1"/>
  <c r="AB113" i="1"/>
  <c r="X113" i="1"/>
  <c r="N113" i="1"/>
  <c r="R113" i="1"/>
  <c r="AB175" i="1"/>
  <c r="X175" i="1"/>
  <c r="N175" i="1"/>
  <c r="R175" i="1"/>
  <c r="X237" i="1"/>
  <c r="AB237" i="1"/>
  <c r="N237" i="1"/>
  <c r="R237" i="1"/>
  <c r="X71" i="1"/>
  <c r="AB71" i="1"/>
  <c r="R71" i="1"/>
  <c r="N71" i="1"/>
  <c r="AB135" i="1"/>
  <c r="X135" i="1"/>
  <c r="N135" i="1"/>
  <c r="R135" i="1"/>
  <c r="X201" i="1"/>
  <c r="AB201" i="1"/>
  <c r="R201" i="1"/>
  <c r="N201" i="1"/>
  <c r="AB38" i="1"/>
  <c r="X38" i="1"/>
  <c r="R38" i="1"/>
  <c r="N38" i="1"/>
  <c r="X100" i="1"/>
  <c r="AB100" i="1"/>
  <c r="R100" i="1"/>
  <c r="N100" i="1"/>
  <c r="AB164" i="1"/>
  <c r="X164" i="1"/>
  <c r="R164" i="1"/>
  <c r="N164" i="1"/>
  <c r="AB226" i="1"/>
  <c r="X226" i="1"/>
  <c r="R226" i="1"/>
  <c r="N226" i="1"/>
  <c r="X4" i="1"/>
  <c r="AB15" i="1"/>
  <c r="X15" i="1"/>
  <c r="R15" i="1"/>
  <c r="N15" i="1"/>
  <c r="AB146" i="1"/>
  <c r="X146" i="1"/>
  <c r="R146" i="1"/>
  <c r="N146" i="1"/>
  <c r="AB101" i="1"/>
  <c r="X101" i="1"/>
  <c r="R101" i="1"/>
  <c r="N101" i="1"/>
  <c r="X225" i="1"/>
  <c r="AB225" i="1"/>
  <c r="R225" i="1"/>
  <c r="N225" i="1"/>
  <c r="X257" i="1"/>
  <c r="AB257" i="1"/>
  <c r="R257" i="1"/>
  <c r="N257" i="1"/>
  <c r="AB152" i="1"/>
  <c r="X152" i="1"/>
  <c r="R152" i="1"/>
  <c r="N152" i="1"/>
  <c r="X216" i="1"/>
  <c r="AB216" i="1"/>
  <c r="R216" i="1"/>
  <c r="N216" i="1"/>
  <c r="X169" i="1"/>
  <c r="AB169" i="1"/>
  <c r="R169" i="1"/>
  <c r="N169" i="1"/>
  <c r="AB127" i="1"/>
  <c r="X127" i="1"/>
  <c r="N127" i="1"/>
  <c r="R127" i="1"/>
  <c r="AB156" i="1"/>
  <c r="X156" i="1"/>
  <c r="R156" i="1"/>
  <c r="N156" i="1"/>
  <c r="AB186" i="1"/>
  <c r="X186" i="1"/>
  <c r="R186" i="1"/>
  <c r="N186" i="1"/>
  <c r="AB141" i="1"/>
  <c r="X141" i="1"/>
  <c r="N141" i="1"/>
  <c r="R141" i="1"/>
  <c r="X99" i="1"/>
  <c r="AB99" i="1"/>
  <c r="N99" i="1"/>
  <c r="R99" i="1"/>
  <c r="AB64" i="1"/>
  <c r="X64" i="1"/>
  <c r="R64" i="1"/>
  <c r="N64" i="1"/>
  <c r="AB254" i="1"/>
  <c r="X254" i="1"/>
  <c r="N254" i="1"/>
  <c r="R254" i="1"/>
  <c r="AB126" i="1"/>
  <c r="X126" i="1"/>
  <c r="N126" i="1"/>
  <c r="R126" i="1"/>
  <c r="AB81" i="1"/>
  <c r="X81" i="1"/>
  <c r="N81" i="1"/>
  <c r="R81" i="1"/>
  <c r="X103" i="1"/>
  <c r="AB103" i="1"/>
  <c r="R103" i="1"/>
  <c r="N103" i="1"/>
  <c r="X132" i="1"/>
  <c r="AB132" i="1"/>
  <c r="R132" i="1"/>
  <c r="N132" i="1"/>
  <c r="X7" i="1"/>
  <c r="R7" i="1"/>
  <c r="N7" i="1"/>
  <c r="AB7" i="1"/>
  <c r="X19" i="1"/>
  <c r="AB19" i="1"/>
  <c r="R19" i="1"/>
  <c r="N19" i="1"/>
  <c r="AB10" i="1"/>
  <c r="X10" i="1"/>
  <c r="R10" i="1"/>
  <c r="N10" i="1"/>
  <c r="X13" i="1"/>
  <c r="AB13" i="1"/>
  <c r="R13" i="1"/>
  <c r="N13" i="1"/>
  <c r="AB18" i="1"/>
  <c r="X18" i="1"/>
  <c r="R18" i="1"/>
  <c r="N18" i="1"/>
  <c r="X24" i="1"/>
  <c r="AB24" i="1"/>
  <c r="R24" i="1"/>
  <c r="N24" i="1"/>
  <c r="X66" i="1"/>
  <c r="AB66" i="1"/>
  <c r="N66" i="1"/>
  <c r="R66" i="1"/>
  <c r="X130" i="1"/>
  <c r="AB130" i="1"/>
  <c r="R130" i="1"/>
  <c r="N130" i="1"/>
  <c r="AB194" i="1"/>
  <c r="X194" i="1"/>
  <c r="R194" i="1"/>
  <c r="N194" i="1"/>
  <c r="AB260" i="1"/>
  <c r="X260" i="1"/>
  <c r="R260" i="1"/>
  <c r="N260" i="1"/>
  <c r="AB85" i="1"/>
  <c r="X85" i="1"/>
  <c r="R85" i="1"/>
  <c r="N85" i="1"/>
  <c r="AB149" i="1"/>
  <c r="X149" i="1"/>
  <c r="N149" i="1"/>
  <c r="R149" i="1"/>
  <c r="X209" i="1"/>
  <c r="AB209" i="1"/>
  <c r="R209" i="1"/>
  <c r="N209" i="1"/>
  <c r="AB41" i="1"/>
  <c r="X41" i="1"/>
  <c r="N41" i="1"/>
  <c r="R41" i="1"/>
  <c r="X107" i="1"/>
  <c r="AB107" i="1"/>
  <c r="N107" i="1"/>
  <c r="R107" i="1"/>
  <c r="X171" i="1"/>
  <c r="AB171" i="1"/>
  <c r="R171" i="1"/>
  <c r="N171" i="1"/>
  <c r="X239" i="1"/>
  <c r="AB239" i="1"/>
  <c r="N239" i="1"/>
  <c r="R239" i="1"/>
  <c r="AB72" i="1"/>
  <c r="X72" i="1"/>
  <c r="R72" i="1"/>
  <c r="N72" i="1"/>
  <c r="AB136" i="1"/>
  <c r="X136" i="1"/>
  <c r="R136" i="1"/>
  <c r="N136" i="1"/>
  <c r="AB200" i="1"/>
  <c r="X200" i="1"/>
  <c r="R200" i="1"/>
  <c r="N200" i="1"/>
  <c r="AB70" i="1"/>
  <c r="X70" i="1"/>
  <c r="R70" i="1"/>
  <c r="N70" i="1"/>
  <c r="X134" i="1"/>
  <c r="AB134" i="1"/>
  <c r="N134" i="1"/>
  <c r="R134" i="1"/>
  <c r="X198" i="1"/>
  <c r="AB198" i="1"/>
  <c r="N198" i="1"/>
  <c r="R198" i="1"/>
  <c r="X29" i="1"/>
  <c r="AB29" i="1"/>
  <c r="R29" i="1"/>
  <c r="N29" i="1"/>
  <c r="X89" i="1"/>
  <c r="AB89" i="1"/>
  <c r="N89" i="1"/>
  <c r="R89" i="1"/>
  <c r="X153" i="1"/>
  <c r="AB153" i="1"/>
  <c r="R153" i="1"/>
  <c r="N153" i="1"/>
  <c r="AB213" i="1"/>
  <c r="X213" i="1"/>
  <c r="N213" i="1"/>
  <c r="R213" i="1"/>
  <c r="X47" i="1"/>
  <c r="AB47" i="1"/>
  <c r="R47" i="1"/>
  <c r="N47" i="1"/>
  <c r="X111" i="1"/>
  <c r="AB111" i="1"/>
  <c r="R111" i="1"/>
  <c r="N111" i="1"/>
  <c r="X177" i="1"/>
  <c r="AB177" i="1"/>
  <c r="R177" i="1"/>
  <c r="N177" i="1"/>
  <c r="X243" i="1"/>
  <c r="AB243" i="1"/>
  <c r="R243" i="1"/>
  <c r="N243" i="1"/>
  <c r="X76" i="1"/>
  <c r="AB76" i="1"/>
  <c r="R76" i="1"/>
  <c r="N76" i="1"/>
  <c r="AB140" i="1"/>
  <c r="X140" i="1"/>
  <c r="R140" i="1"/>
  <c r="N140" i="1"/>
  <c r="AB204" i="1"/>
  <c r="X204" i="1"/>
  <c r="R204" i="1"/>
  <c r="N204" i="1"/>
  <c r="AB42" i="1"/>
  <c r="X42" i="1"/>
  <c r="N42" i="1"/>
  <c r="R42" i="1"/>
  <c r="AB106" i="1"/>
  <c r="X106" i="1"/>
  <c r="N106" i="1"/>
  <c r="R106" i="1"/>
  <c r="AB170" i="1"/>
  <c r="X170" i="1"/>
  <c r="R170" i="1"/>
  <c r="N170" i="1"/>
  <c r="AB236" i="1"/>
  <c r="X236" i="1"/>
  <c r="R236" i="1"/>
  <c r="N236" i="1"/>
  <c r="X61" i="1"/>
  <c r="AB61" i="1"/>
  <c r="R61" i="1"/>
  <c r="N61" i="1"/>
  <c r="X125" i="1"/>
  <c r="AB125" i="1"/>
  <c r="N125" i="1"/>
  <c r="R125" i="1"/>
  <c r="X187" i="1"/>
  <c r="AB187" i="1"/>
  <c r="R187" i="1"/>
  <c r="N187" i="1"/>
  <c r="X249" i="1"/>
  <c r="AB249" i="1"/>
  <c r="R249" i="1"/>
  <c r="N249" i="1"/>
  <c r="X83" i="1"/>
  <c r="AB83" i="1"/>
  <c r="N83" i="1"/>
  <c r="R83" i="1"/>
  <c r="X147" i="1"/>
  <c r="AB147" i="1"/>
  <c r="R147" i="1"/>
  <c r="N147" i="1"/>
  <c r="AB215" i="1"/>
  <c r="X215" i="1"/>
  <c r="N215" i="1"/>
  <c r="R215" i="1"/>
  <c r="X48" i="1"/>
  <c r="AB48" i="1"/>
  <c r="R48" i="1"/>
  <c r="N48" i="1"/>
  <c r="AB112" i="1"/>
  <c r="X112" i="1"/>
  <c r="R112" i="1"/>
  <c r="N112" i="1"/>
  <c r="AB176" i="1"/>
  <c r="X176" i="1"/>
  <c r="R176" i="1"/>
  <c r="N176" i="1"/>
  <c r="AB238" i="1"/>
  <c r="X238" i="1"/>
  <c r="N238" i="1"/>
  <c r="R238" i="1"/>
  <c r="AB46" i="1"/>
  <c r="X46" i="1"/>
  <c r="R46" i="1"/>
  <c r="N46" i="1"/>
  <c r="X110" i="1"/>
  <c r="AB110" i="1"/>
  <c r="R110" i="1"/>
  <c r="N110" i="1"/>
  <c r="X174" i="1"/>
  <c r="AB174" i="1"/>
  <c r="N174" i="1"/>
  <c r="R174" i="1"/>
  <c r="AB240" i="1"/>
  <c r="X240" i="1"/>
  <c r="R240" i="1"/>
  <c r="N240" i="1"/>
  <c r="X65" i="1"/>
  <c r="AB65" i="1"/>
  <c r="N65" i="1"/>
  <c r="R65" i="1"/>
  <c r="X129" i="1"/>
  <c r="AB129" i="1"/>
  <c r="R129" i="1"/>
  <c r="N129" i="1"/>
  <c r="AB191" i="1"/>
  <c r="X191" i="1"/>
  <c r="N191" i="1"/>
  <c r="R191" i="1"/>
  <c r="X253" i="1"/>
  <c r="AB253" i="1"/>
  <c r="N253" i="1"/>
  <c r="R253" i="1"/>
  <c r="X87" i="1"/>
  <c r="AB87" i="1"/>
  <c r="R87" i="1"/>
  <c r="N87" i="1"/>
  <c r="AB151" i="1"/>
  <c r="X151" i="1"/>
  <c r="N151" i="1"/>
  <c r="R151" i="1"/>
  <c r="AB219" i="1"/>
  <c r="X219" i="1"/>
  <c r="R219" i="1"/>
  <c r="N219" i="1"/>
  <c r="AB52" i="1"/>
  <c r="X52" i="1"/>
  <c r="R52" i="1"/>
  <c r="N52" i="1"/>
  <c r="X116" i="1"/>
  <c r="AB116" i="1"/>
  <c r="R116" i="1"/>
  <c r="N116" i="1"/>
  <c r="AB180" i="1"/>
  <c r="X180" i="1"/>
  <c r="R180" i="1"/>
  <c r="N180" i="1"/>
  <c r="AB242" i="1"/>
  <c r="X242" i="1"/>
  <c r="R242" i="1"/>
  <c r="N242" i="1"/>
  <c r="AB9" i="1"/>
  <c r="A19" i="2"/>
  <c r="B19" i="2" s="1"/>
  <c r="R3" i="1"/>
  <c r="X3" i="1"/>
  <c r="AB3" i="1"/>
  <c r="E19" i="2" l="1"/>
  <c r="F19" i="2"/>
  <c r="C19" i="2"/>
  <c r="D19" i="2"/>
  <c r="A20" i="2"/>
  <c r="B20" i="2" s="1"/>
  <c r="A37" i="2"/>
  <c r="B37" i="2" s="1"/>
  <c r="A26" i="2"/>
  <c r="B26" i="2" s="1"/>
  <c r="A22" i="2"/>
  <c r="B22" i="2" s="1"/>
  <c r="A24" i="2"/>
  <c r="B24" i="2" s="1"/>
  <c r="A25" i="2"/>
  <c r="B25" i="2" s="1"/>
  <c r="A52" i="2"/>
  <c r="B52" i="2" s="1"/>
  <c r="A45" i="2"/>
  <c r="B45" i="2" s="1"/>
  <c r="A56" i="2"/>
  <c r="B56" i="2" s="1"/>
  <c r="A51" i="2"/>
  <c r="B51" i="2" s="1"/>
  <c r="A32" i="2"/>
  <c r="B32" i="2" s="1"/>
  <c r="A43" i="2"/>
  <c r="B43" i="2" s="1"/>
  <c r="A35" i="2"/>
  <c r="B35" i="2" s="1"/>
  <c r="A34" i="2"/>
  <c r="B34" i="2" s="1"/>
  <c r="A27" i="2"/>
  <c r="B27" i="2" s="1"/>
  <c r="A47" i="2"/>
  <c r="B47" i="2" s="1"/>
  <c r="A55" i="2"/>
  <c r="B55" i="2" s="1"/>
  <c r="A46" i="2"/>
  <c r="B46" i="2" s="1"/>
  <c r="A53" i="2"/>
  <c r="B53" i="2" s="1"/>
  <c r="A29" i="2"/>
  <c r="B29" i="2" s="1"/>
  <c r="A39" i="2"/>
  <c r="B39" i="2" s="1"/>
  <c r="A38" i="2"/>
  <c r="B38" i="2" s="1"/>
  <c r="A41" i="2"/>
  <c r="B41" i="2" s="1"/>
  <c r="A42" i="2"/>
  <c r="B42" i="2" s="1"/>
  <c r="A30" i="2"/>
  <c r="B30" i="2" s="1"/>
  <c r="A40" i="2"/>
  <c r="B40" i="2" s="1"/>
  <c r="A31" i="2"/>
  <c r="B31" i="2" s="1"/>
  <c r="A50" i="2"/>
  <c r="B50" i="2" s="1"/>
  <c r="A54" i="2"/>
  <c r="B54" i="2" s="1"/>
  <c r="A21" i="2"/>
  <c r="B21" i="2" s="1"/>
  <c r="A23" i="2"/>
  <c r="B23" i="2" s="1"/>
  <c r="A33" i="2"/>
  <c r="B33" i="2" s="1"/>
  <c r="A36" i="2"/>
  <c r="B36" i="2" s="1"/>
  <c r="A44" i="2"/>
  <c r="B44" i="2" s="1"/>
  <c r="A49" i="2"/>
  <c r="B49" i="2" s="1"/>
  <c r="A48" i="2"/>
  <c r="B48" i="2" s="1"/>
  <c r="A28" i="2"/>
  <c r="B28" i="2" s="1"/>
  <c r="C44" i="2" l="1"/>
  <c r="D44" i="2"/>
  <c r="E44" i="2"/>
  <c r="F44" i="2"/>
  <c r="C38" i="2"/>
  <c r="D38" i="2"/>
  <c r="E38" i="2"/>
  <c r="F38" i="2"/>
  <c r="E33" i="2"/>
  <c r="F33" i="2"/>
  <c r="C33" i="2"/>
  <c r="D33" i="2"/>
  <c r="C42" i="2"/>
  <c r="D42" i="2"/>
  <c r="E42" i="2"/>
  <c r="F42" i="2"/>
  <c r="E29" i="2"/>
  <c r="F29" i="2"/>
  <c r="C29" i="2"/>
  <c r="D29" i="2"/>
  <c r="C43" i="2"/>
  <c r="E43" i="2"/>
  <c r="F43" i="2"/>
  <c r="D43" i="2"/>
  <c r="E22" i="2"/>
  <c r="F22" i="2"/>
  <c r="C22" i="2"/>
  <c r="D22" i="2"/>
  <c r="C40" i="2"/>
  <c r="D40" i="2"/>
  <c r="F40" i="2"/>
  <c r="E40" i="2"/>
  <c r="E23" i="2"/>
  <c r="D23" i="2"/>
  <c r="F23" i="2"/>
  <c r="C23" i="2"/>
  <c r="C31" i="2"/>
  <c r="D31" i="2"/>
  <c r="E31" i="2"/>
  <c r="F31" i="2"/>
  <c r="E41" i="2"/>
  <c r="F41" i="2"/>
  <c r="C41" i="2"/>
  <c r="D41" i="2"/>
  <c r="C27" i="2"/>
  <c r="D27" i="2"/>
  <c r="E27" i="2"/>
  <c r="F27" i="2"/>
  <c r="E32" i="2"/>
  <c r="F32" i="2"/>
  <c r="C32" i="2"/>
  <c r="D32" i="2"/>
  <c r="C26" i="2"/>
  <c r="D26" i="2"/>
  <c r="E26" i="2"/>
  <c r="F26" i="2"/>
  <c r="C21" i="2"/>
  <c r="D21" i="2"/>
  <c r="E21" i="2"/>
  <c r="F21" i="2"/>
  <c r="C34" i="2"/>
  <c r="D34" i="2"/>
  <c r="E34" i="2"/>
  <c r="F34" i="2"/>
  <c r="E37" i="2"/>
  <c r="F37" i="2"/>
  <c r="C37" i="2"/>
  <c r="D37" i="2"/>
  <c r="E25" i="2"/>
  <c r="F25" i="2"/>
  <c r="C25" i="2"/>
  <c r="D25" i="2"/>
  <c r="E28" i="2"/>
  <c r="F28" i="2"/>
  <c r="C28" i="2"/>
  <c r="D28" i="2"/>
  <c r="C36" i="2"/>
  <c r="D36" i="2"/>
  <c r="E36" i="2"/>
  <c r="F36" i="2"/>
  <c r="C30" i="2"/>
  <c r="D30" i="2"/>
  <c r="E30" i="2"/>
  <c r="F30" i="2"/>
  <c r="C39" i="2"/>
  <c r="E39" i="2"/>
  <c r="F39" i="2"/>
  <c r="D39" i="2"/>
  <c r="C35" i="2"/>
  <c r="F35" i="2"/>
  <c r="D35" i="2"/>
  <c r="E35" i="2"/>
  <c r="E24" i="2"/>
  <c r="F24" i="2"/>
  <c r="D24" i="2"/>
  <c r="C24" i="2"/>
  <c r="C20" i="2"/>
  <c r="F20" i="2"/>
  <c r="E20" i="2"/>
  <c r="D20" i="2"/>
  <c r="E55" i="2"/>
  <c r="F55" i="2"/>
  <c r="C55" i="2"/>
  <c r="D55" i="2"/>
  <c r="D50" i="2"/>
  <c r="E50" i="2"/>
  <c r="F50" i="2"/>
  <c r="C50" i="2"/>
  <c r="E47" i="2"/>
  <c r="F47" i="2"/>
  <c r="C47" i="2"/>
  <c r="D47" i="2"/>
  <c r="C45" i="2"/>
  <c r="D45" i="2"/>
  <c r="E45" i="2"/>
  <c r="F45" i="2"/>
  <c r="E56" i="2"/>
  <c r="F56" i="2"/>
  <c r="C56" i="2"/>
  <c r="D56" i="2"/>
  <c r="C49" i="2"/>
  <c r="D49" i="2"/>
  <c r="E49" i="2"/>
  <c r="F49" i="2"/>
  <c r="C53" i="2"/>
  <c r="D53" i="2"/>
  <c r="E53" i="2"/>
  <c r="F53" i="2"/>
  <c r="E52" i="2"/>
  <c r="F52" i="2"/>
  <c r="C52" i="2"/>
  <c r="D52" i="2"/>
  <c r="D54" i="2"/>
  <c r="E54" i="2"/>
  <c r="F54" i="2"/>
  <c r="C54" i="2"/>
  <c r="E48" i="2"/>
  <c r="F48" i="2"/>
  <c r="C48" i="2"/>
  <c r="D48" i="2"/>
  <c r="D46" i="2"/>
  <c r="E46" i="2"/>
  <c r="F46" i="2"/>
  <c r="C46" i="2"/>
  <c r="E51" i="2"/>
  <c r="F51" i="2"/>
  <c r="C51" i="2"/>
  <c r="D51" i="2"/>
</calcChain>
</file>

<file path=xl/sharedStrings.xml><?xml version="1.0" encoding="utf-8"?>
<sst xmlns="http://schemas.openxmlformats.org/spreadsheetml/2006/main" count="298" uniqueCount="119">
  <si>
    <t>Schools/Demographics</t>
  </si>
  <si>
    <t>State/Local Funding</t>
  </si>
  <si>
    <t>Staffing</t>
  </si>
  <si>
    <t>School Name</t>
  </si>
  <si>
    <t>School Type (Elementary, Middle/JH, High)</t>
  </si>
  <si>
    <t>Actual FY21 Enrollment</t>
  </si>
  <si>
    <t>Actual/ Projected FY22 Enrollment</t>
  </si>
  <si>
    <t>Projected FY23 Enrollment</t>
  </si>
  <si>
    <t>Percentage Economically Disadvantaged (FY21)</t>
  </si>
  <si>
    <t>Actual FY21 State/Local Funding</t>
  </si>
  <si>
    <t>Actual/ Projected FY22 State/Local Funding</t>
  </si>
  <si>
    <t>Projected FY23 State/Local Funding</t>
  </si>
  <si>
    <t>FY19 Staff Member FTE</t>
  </si>
  <si>
    <t>FY22 Staff Member FTE</t>
  </si>
  <si>
    <t>FY23 Staff Member FTE</t>
  </si>
  <si>
    <t>School A</t>
  </si>
  <si>
    <t>Elementary</t>
  </si>
  <si>
    <t>School B</t>
  </si>
  <si>
    <t>School C</t>
  </si>
  <si>
    <t>School D</t>
  </si>
  <si>
    <t>Middle/JH</t>
  </si>
  <si>
    <t>School E</t>
  </si>
  <si>
    <t>School F</t>
  </si>
  <si>
    <t>School G</t>
  </si>
  <si>
    <t>High</t>
  </si>
  <si>
    <t>School H</t>
  </si>
  <si>
    <t>School I</t>
  </si>
  <si>
    <t>School J</t>
  </si>
  <si>
    <t>School K</t>
  </si>
  <si>
    <t>School L</t>
  </si>
  <si>
    <t>School M</t>
  </si>
  <si>
    <t>School N</t>
  </si>
  <si>
    <t>School O</t>
  </si>
  <si>
    <t>School P</t>
  </si>
  <si>
    <t>School Q</t>
  </si>
  <si>
    <t>School R</t>
  </si>
  <si>
    <t>School S</t>
  </si>
  <si>
    <t>School T</t>
  </si>
  <si>
    <t>School U</t>
  </si>
  <si>
    <t>School V</t>
  </si>
  <si>
    <t>School W</t>
  </si>
  <si>
    <t>School X</t>
  </si>
  <si>
    <t>School Y</t>
  </si>
  <si>
    <t>School Z</t>
  </si>
  <si>
    <t>MOEquity Schools</t>
  </si>
  <si>
    <t>Name</t>
  </si>
  <si>
    <t>School Type</t>
  </si>
  <si>
    <t>FY21 Enrollment</t>
  </si>
  <si>
    <t>FY21 Percentage Economically Disadvantaged</t>
  </si>
  <si>
    <t>Identified as Highest Quartile of All Schools</t>
  </si>
  <si>
    <t>Identified within Grade Span: Elementary</t>
  </si>
  <si>
    <t>Identified within Grade Span: Middle</t>
  </si>
  <si>
    <t>Identified within Grade Span: High</t>
  </si>
  <si>
    <t>Number of Schools</t>
  </si>
  <si>
    <t>Total</t>
  </si>
  <si>
    <t># in Highest Quartile (Rounded)</t>
  </si>
  <si>
    <t>All Schools</t>
  </si>
  <si>
    <t>Average State/Local Funding, All Schools</t>
  </si>
  <si>
    <t>Funding Amount Per Pupil</t>
  </si>
  <si>
    <t>Per Pupil Reduction</t>
  </si>
  <si>
    <t>FY21</t>
  </si>
  <si>
    <t>FY22</t>
  </si>
  <si>
    <t>FY23</t>
  </si>
  <si>
    <t>Average Staff FTE, All Schools</t>
  </si>
  <si>
    <t>Staff FTE Per Pupil</t>
  </si>
  <si>
    <t>MOEquity School</t>
  </si>
  <si>
    <t>Funding: FY22 Per Pupil Reduction</t>
  </si>
  <si>
    <t>Funding: FY23 Per Pupil Reduction</t>
  </si>
  <si>
    <t>Staffing: FY22 Per Pupil Reduction</t>
  </si>
  <si>
    <t>Staffing: FY23 Per Pupil Reduction</t>
  </si>
  <si>
    <t>Middle</t>
  </si>
  <si>
    <t>Elementary Schools</t>
  </si>
  <si>
    <t>Middle/ Junior High Schools</t>
  </si>
  <si>
    <t>High Schools</t>
  </si>
  <si>
    <t>Average State/Local Funding</t>
  </si>
  <si>
    <t>Average Staffing FTE</t>
  </si>
  <si>
    <t>FTE Per Pupil</t>
  </si>
  <si>
    <t>ED Rank (All)</t>
  </si>
  <si>
    <t>School Type (Elementary, Middle/JH, High, Other)</t>
  </si>
  <si>
    <t>Highest Quartile (All Schools)?</t>
  </si>
  <si>
    <t>FY21 State/Local Funding</t>
  </si>
  <si>
    <t>FY21 State/Local Funding, Per Pupil</t>
  </si>
  <si>
    <t>FY22 State/Local Funding</t>
  </si>
  <si>
    <t>FY22 State/Local Funding, Per Pupil</t>
  </si>
  <si>
    <t>FY22 Per Pupil Reduction</t>
  </si>
  <si>
    <t>Meeting MOEquity?</t>
  </si>
  <si>
    <t>FY23 State/Local Funding</t>
  </si>
  <si>
    <t>FY23 State/Local Funding Per Pupil</t>
  </si>
  <si>
    <t>FY23 Per Pupil Reduction</t>
  </si>
  <si>
    <t>FY21 Staff Member FTE</t>
  </si>
  <si>
    <t>FY21 Staff Member FTE Per Student</t>
  </si>
  <si>
    <t>FY22 Staff Member FTE Per Student</t>
  </si>
  <si>
    <t>FY22 Reduction</t>
  </si>
  <si>
    <t>FY23 Staff Member FTE Per Student</t>
  </si>
  <si>
    <t>FY23 Percent Reduction FTE</t>
  </si>
  <si>
    <t>Highest Quartile, Elem?</t>
  </si>
  <si>
    <t>School Type (Elem, Middle/JH, High, Other)</t>
  </si>
  <si>
    <t>Highest Quartile, Middle?</t>
  </si>
  <si>
    <t>Highest Quartile, High?</t>
  </si>
  <si>
    <t>Other</t>
  </si>
  <si>
    <t>Per-Pupil Reduction</t>
  </si>
  <si>
    <t>Staffing: FY23 Per-Pupil Reduction</t>
  </si>
  <si>
    <t>Staffing: FY22 Per-Pupil Reduction</t>
  </si>
  <si>
    <t>Funding: FY22 Per-Pupil Reduction</t>
  </si>
  <si>
    <t>Funding: FY23 Per-Pupil Reduction</t>
  </si>
  <si>
    <r>
      <t>1. Replace sample data with data for all schools in LEA on "</t>
    </r>
    <r>
      <rPr>
        <sz val="10.5"/>
        <color rgb="FF00B050"/>
        <rFont val="Cambria"/>
        <family val="1"/>
      </rPr>
      <t>School Data</t>
    </r>
    <r>
      <rPr>
        <sz val="10.5"/>
        <color theme="1"/>
        <rFont val="Cambria"/>
        <family val="1"/>
      </rPr>
      <t>" tab, including:</t>
    </r>
  </si>
  <si>
    <r>
      <rPr>
        <sz val="10.5"/>
        <color rgb="FF26847A"/>
        <rFont val="Calibri"/>
        <family val="2"/>
      </rPr>
      <t>»</t>
    </r>
    <r>
      <rPr>
        <sz val="10.5"/>
        <color theme="1"/>
        <rFont val="Cambria"/>
        <family val="1"/>
      </rPr>
      <t xml:space="preserve"> School Name</t>
    </r>
  </si>
  <si>
    <r>
      <rPr>
        <sz val="10.5"/>
        <color rgb="FF26847A"/>
        <rFont val="Cambria"/>
        <family val="1"/>
      </rPr>
      <t>»</t>
    </r>
    <r>
      <rPr>
        <sz val="10.5"/>
        <color theme="1"/>
        <rFont val="Cambria"/>
        <family val="1"/>
      </rPr>
      <t xml:space="preserve"> School Type (Elementary, Middle/Junior High, High, or Other)</t>
    </r>
  </si>
  <si>
    <r>
      <rPr>
        <sz val="10.5"/>
        <color rgb="FF26847A"/>
        <rFont val="Cambria"/>
        <family val="1"/>
      </rPr>
      <t xml:space="preserve">» </t>
    </r>
    <r>
      <rPr>
        <sz val="10.5"/>
        <color theme="1"/>
        <rFont val="Cambria"/>
        <family val="1"/>
      </rPr>
      <t>Actual or Projected Enrollment for FY 21, FY22, and FY23</t>
    </r>
  </si>
  <si>
    <r>
      <rPr>
        <sz val="10.5"/>
        <color rgb="FF26847A"/>
        <rFont val="Cambria"/>
        <family val="1"/>
      </rPr>
      <t xml:space="preserve">» </t>
    </r>
    <r>
      <rPr>
        <sz val="10.5"/>
        <color theme="1"/>
        <rFont val="Cambria"/>
        <family val="1"/>
      </rPr>
      <t>Percentage of Economically Disadvantaged Students (FY21)</t>
    </r>
  </si>
  <si>
    <r>
      <rPr>
        <sz val="10.5"/>
        <color rgb="FF26847A"/>
        <rFont val="Cambria"/>
        <family val="1"/>
      </rPr>
      <t>»</t>
    </r>
    <r>
      <rPr>
        <sz val="10.5"/>
        <color theme="1"/>
        <rFont val="Cambria"/>
        <family val="1"/>
      </rPr>
      <t xml:space="preserve"> Actual or Projected State/Local Funding Amount Per School for FY21, FY22, and FY23</t>
    </r>
  </si>
  <si>
    <r>
      <rPr>
        <sz val="10.5"/>
        <color rgb="FF26847A"/>
        <rFont val="Cambria"/>
        <family val="1"/>
      </rPr>
      <t>»</t>
    </r>
    <r>
      <rPr>
        <sz val="10.5"/>
        <color theme="1"/>
        <rFont val="Cambria"/>
        <family val="1"/>
      </rPr>
      <t xml:space="preserve"> Actual or Projected Staff FTE for FY21, FY22, and FY23</t>
    </r>
  </si>
  <si>
    <r>
      <rPr>
        <b/>
        <sz val="10.5"/>
        <color rgb="FF26847A"/>
        <rFont val="Cambria"/>
        <family val="1"/>
      </rPr>
      <t>2.</t>
    </r>
    <r>
      <rPr>
        <sz val="10.5"/>
        <color theme="1"/>
        <rFont val="Cambria"/>
        <family val="1"/>
      </rPr>
      <t xml:space="preserve"> Review Identified MOEquity Schools on "</t>
    </r>
    <r>
      <rPr>
        <sz val="10.5"/>
        <color rgb="FFFFC000"/>
        <rFont val="Cambria"/>
        <family val="1"/>
      </rPr>
      <t>Identified Schools</t>
    </r>
    <r>
      <rPr>
        <sz val="10.5"/>
        <color theme="1"/>
        <rFont val="Cambria"/>
        <family val="1"/>
      </rPr>
      <t>" tab</t>
    </r>
  </si>
  <si>
    <r>
      <rPr>
        <sz val="10.5"/>
        <color rgb="FF26847A"/>
        <rFont val="Cambria"/>
        <family val="1"/>
      </rPr>
      <t xml:space="preserve">» </t>
    </r>
    <r>
      <rPr>
        <sz val="10.5"/>
        <color theme="1"/>
        <rFont val="Cambria"/>
        <family val="1"/>
      </rPr>
      <t>Schools are ranked by percentage of economically disadvantaged students in FY21, then the: (1) the highest quartile of all schools or (2) the highest ranked schools in each grade band  (Elementary, Middle/JH, High) are identified</t>
    </r>
  </si>
  <si>
    <r>
      <rPr>
        <sz val="10.5"/>
        <color rgb="FF26847A"/>
        <rFont val="Cambria"/>
        <family val="1"/>
      </rPr>
      <t>»</t>
    </r>
    <r>
      <rPr>
        <sz val="10.5"/>
        <color theme="1"/>
        <rFont val="Cambria"/>
        <family val="1"/>
      </rPr>
      <t xml:space="preserve">The user can select which set of identified schools will be used for MOEquity calculations, or </t>
    </r>
    <r>
      <rPr>
        <u/>
        <sz val="10.5"/>
        <color theme="1"/>
        <rFont val="Cambria"/>
        <family val="1"/>
      </rPr>
      <t>manually enter</t>
    </r>
    <r>
      <rPr>
        <sz val="10.5"/>
        <color theme="1"/>
        <rFont val="Cambria"/>
        <family val="1"/>
      </rPr>
      <t xml:space="preserve"> the same number of schools selected through an alternative method of selecting schools</t>
    </r>
  </si>
  <si>
    <r>
      <rPr>
        <b/>
        <sz val="10.5"/>
        <color rgb="FF26847A"/>
        <rFont val="Cambria"/>
        <family val="1"/>
      </rPr>
      <t>3.</t>
    </r>
    <r>
      <rPr>
        <sz val="10.5"/>
        <color theme="1"/>
        <rFont val="Cambria"/>
        <family val="1"/>
      </rPr>
      <t xml:space="preserve"> The "</t>
    </r>
    <r>
      <rPr>
        <sz val="10.5"/>
        <color rgb="FF7030A0"/>
        <rFont val="Cambria"/>
        <family val="1"/>
      </rPr>
      <t>Output, All Schools</t>
    </r>
    <r>
      <rPr>
        <sz val="10.5"/>
        <color theme="1"/>
        <rFont val="Cambria"/>
        <family val="1"/>
      </rPr>
      <t>" tab will identify average funding amounts, staffing FTE, and FY22 and FY23 reductions for all schools in the LEA, then compare reductions for identified MOEquity Schools against reductions for all schools</t>
    </r>
  </si>
  <si>
    <r>
      <rPr>
        <sz val="10.5"/>
        <color rgb="FF26847A"/>
        <rFont val="Cambria"/>
        <family val="1"/>
      </rPr>
      <t xml:space="preserve">» </t>
    </r>
    <r>
      <rPr>
        <sz val="10.5"/>
        <color theme="1"/>
        <rFont val="Cambria"/>
        <family val="1"/>
      </rPr>
      <t xml:space="preserve">Cells highlighted in </t>
    </r>
    <r>
      <rPr>
        <sz val="10.5"/>
        <color rgb="FFFF0000"/>
        <rFont val="Cambria"/>
        <family val="1"/>
      </rPr>
      <t>red</t>
    </r>
    <r>
      <rPr>
        <sz val="10.5"/>
        <color theme="1"/>
        <rFont val="Cambria"/>
        <family val="1"/>
      </rPr>
      <t xml:space="preserve"> indicate where MOEuity requirements are NOT being met</t>
    </r>
  </si>
  <si>
    <r>
      <rPr>
        <b/>
        <sz val="10.5"/>
        <color rgb="FF26847A"/>
        <rFont val="Cambria"/>
        <family val="1"/>
      </rPr>
      <t xml:space="preserve">4. </t>
    </r>
    <r>
      <rPr>
        <sz val="10.5"/>
        <color theme="1"/>
        <rFont val="Cambria"/>
        <family val="1"/>
      </rPr>
      <t>The "</t>
    </r>
    <r>
      <rPr>
        <sz val="10.5"/>
        <color theme="8" tint="-0.249977111117893"/>
        <rFont val="Cambria"/>
        <family val="1"/>
      </rPr>
      <t>Output by Grade Span</t>
    </r>
    <r>
      <rPr>
        <sz val="10.5"/>
        <color theme="1"/>
        <rFont val="Cambria"/>
        <family val="1"/>
      </rPr>
      <t>" tab will identify average funding amounts, staffing FTE, and FY22 and FY23 reductions within each grade span, then compare reductions for MOEquity Schools to reductions for schools within that grade span</t>
    </r>
  </si>
  <si>
    <r>
      <rPr>
        <sz val="10.5"/>
        <color theme="8" tint="-0.249977111117893"/>
        <rFont val="Cambria"/>
        <family val="1"/>
      </rPr>
      <t>»</t>
    </r>
    <r>
      <rPr>
        <sz val="10.5"/>
        <color theme="1"/>
        <rFont val="Cambria"/>
        <family val="1"/>
      </rPr>
      <t xml:space="preserve"> Cells highlighted in </t>
    </r>
    <r>
      <rPr>
        <sz val="10.5"/>
        <color rgb="FFFF0000"/>
        <rFont val="Cambria"/>
        <family val="1"/>
      </rPr>
      <t>red</t>
    </r>
    <r>
      <rPr>
        <sz val="10.5"/>
        <color theme="1"/>
        <rFont val="Cambria"/>
        <family val="1"/>
      </rPr>
      <t xml:space="preserve"> indicate where MOEuity requirements are NOT being met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</si>
</sst>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quot;$&quot;#,##0"/>
    <numFmt numFmtId="165" formatCode="0.0%"/>
  </numFmts>
  <fonts count="16"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b/>
      <sz val="12"/>
      <name val="Calibri"/>
      <family val="2"/>
      <scheme val="minor"/>
    </font>
    <font>
      <sz val="10.5"/>
      <color theme="1"/>
      <name val="Cambria"/>
      <family val="1"/>
    </font>
    <font>
      <sz val="10.5"/>
      <color rgb="FF00B050"/>
      <name val="Cambria"/>
      <family val="1"/>
    </font>
    <font>
      <sz val="10.5"/>
      <color rgb="FFFFC000"/>
      <name val="Cambria"/>
      <family val="1"/>
    </font>
    <font>
      <u/>
      <sz val="10.5"/>
      <color theme="1"/>
      <name val="Cambria"/>
      <family val="1"/>
    </font>
    <font>
      <sz val="10.5"/>
      <color rgb="FF7030A0"/>
      <name val="Cambria"/>
      <family val="1"/>
    </font>
    <font>
      <sz val="10.5"/>
      <color rgb="FFFF0000"/>
      <name val="Cambria"/>
      <family val="1"/>
    </font>
    <font>
      <sz val="10.5"/>
      <color theme="1"/>
      <name val="Cambria"/>
      <family val="2"/>
    </font>
    <font>
      <sz val="10.5"/>
      <color rgb="FF26847A"/>
      <name val="Cambria"/>
      <family val="1"/>
    </font>
    <font>
      <b/>
      <sz val="10.5"/>
      <color rgb="FF26847A"/>
      <name val="Cambria"/>
      <family val="1"/>
    </font>
    <font>
      <sz val="10.5"/>
      <color rgb="FF26847A"/>
      <name val="Calibri"/>
      <family val="2"/>
    </font>
    <font>
      <sz val="10.5"/>
      <color theme="8" tint="-0.249977111117893"/>
      <name val="Cambria"/>
      <family val="1"/>
    </font>
  </fonts>
  <fills count="8">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0" fillId="0" borderId="0" xfId="0" applyAlignment="1">
      <alignment wrapText="1"/>
    </xf>
    <xf numFmtId="0" fontId="0" fillId="0" borderId="1" xfId="0" applyBorder="1"/>
    <xf numFmtId="0" fontId="0" fillId="2" borderId="1" xfId="0" applyFill="1" applyBorder="1"/>
    <xf numFmtId="164" fontId="0" fillId="0" borderId="1" xfId="0" applyNumberFormat="1" applyBorder="1"/>
    <xf numFmtId="0" fontId="0" fillId="3" borderId="0" xfId="0" applyFill="1" applyAlignment="1">
      <alignment wrapText="1"/>
    </xf>
    <xf numFmtId="165" fontId="0" fillId="3" borderId="0" xfId="0" applyNumberFormat="1" applyFill="1" applyAlignment="1">
      <alignment wrapText="1"/>
    </xf>
    <xf numFmtId="164" fontId="0" fillId="3" borderId="0" xfId="0" applyNumberFormat="1" applyFill="1" applyAlignment="1">
      <alignment wrapText="1"/>
    </xf>
    <xf numFmtId="164" fontId="0" fillId="3" borderId="0" xfId="0" applyNumberFormat="1" applyFill="1"/>
    <xf numFmtId="0" fontId="0" fillId="3" borderId="0" xfId="0" applyFill="1"/>
    <xf numFmtId="0" fontId="2" fillId="0" borderId="2" xfId="0" applyFont="1"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2" fillId="0" borderId="2" xfId="0" applyFont="1" applyFill="1" applyBorder="1" applyAlignment="1"/>
    <xf numFmtId="0" fontId="0" fillId="0" borderId="0" xfId="0" applyFill="1" applyAlignment="1">
      <alignment wrapText="1"/>
    </xf>
    <xf numFmtId="0" fontId="0" fillId="0" borderId="3" xfId="0" applyFill="1" applyBorder="1" applyAlignment="1"/>
    <xf numFmtId="0" fontId="0" fillId="0" borderId="0" xfId="0" applyAlignment="1"/>
    <xf numFmtId="1" fontId="0" fillId="3" borderId="0" xfId="0" applyNumberFormat="1" applyFont="1" applyFill="1"/>
    <xf numFmtId="0" fontId="0" fillId="3" borderId="0" xfId="0" applyFont="1" applyFill="1"/>
    <xf numFmtId="0" fontId="0" fillId="0" borderId="3" xfId="0" applyFont="1" applyFill="1" applyBorder="1" applyAlignment="1">
      <alignment wrapText="1"/>
    </xf>
    <xf numFmtId="0" fontId="0" fillId="0" borderId="0" xfId="0" applyFill="1"/>
    <xf numFmtId="0" fontId="0" fillId="0" borderId="0" xfId="0" applyBorder="1"/>
    <xf numFmtId="164" fontId="0" fillId="0" borderId="0" xfId="0" applyNumberFormat="1" applyBorder="1"/>
    <xf numFmtId="10" fontId="0" fillId="0" borderId="0" xfId="1" applyNumberFormat="1" applyFont="1" applyBorder="1"/>
    <xf numFmtId="0" fontId="0" fillId="0" borderId="3" xfId="0" applyFill="1" applyBorder="1" applyAlignment="1">
      <alignment wrapText="1"/>
    </xf>
    <xf numFmtId="9" fontId="0" fillId="0" borderId="3" xfId="1" applyFont="1" applyFill="1" applyBorder="1" applyAlignment="1">
      <alignment wrapText="1"/>
    </xf>
    <xf numFmtId="0" fontId="0" fillId="0" borderId="4" xfId="0" applyFill="1" applyBorder="1" applyAlignment="1">
      <alignment wrapText="1"/>
    </xf>
    <xf numFmtId="9" fontId="0" fillId="0" borderId="0" xfId="1" applyFont="1" applyFill="1"/>
    <xf numFmtId="10" fontId="0" fillId="0" borderId="0" xfId="0" applyNumberFormat="1" applyFill="1" applyAlignment="1">
      <alignment wrapText="1"/>
    </xf>
    <xf numFmtId="164" fontId="0" fillId="0" borderId="0" xfId="0" applyNumberFormat="1" applyFill="1" applyAlignment="1">
      <alignment wrapText="1"/>
    </xf>
    <xf numFmtId="164" fontId="0" fillId="0" borderId="0" xfId="0" applyNumberFormat="1" applyFill="1"/>
    <xf numFmtId="10" fontId="0" fillId="0" borderId="0" xfId="0" applyNumberFormat="1" applyFill="1"/>
    <xf numFmtId="1" fontId="0" fillId="0" borderId="0" xfId="0" applyNumberFormat="1" applyFill="1"/>
    <xf numFmtId="9" fontId="0" fillId="0" borderId="0" xfId="1" applyFont="1" applyFill="1" applyAlignment="1">
      <alignment wrapText="1"/>
    </xf>
    <xf numFmtId="0" fontId="2" fillId="0" borderId="5" xfId="0" applyFont="1" applyFill="1" applyBorder="1" applyAlignment="1"/>
    <xf numFmtId="0" fontId="2" fillId="0" borderId="5" xfId="0" applyFont="1" applyFill="1" applyBorder="1" applyAlignment="1">
      <alignment wrapText="1"/>
    </xf>
    <xf numFmtId="0" fontId="2" fillId="0" borderId="5" xfId="0" applyFont="1" applyBorder="1" applyAlignment="1">
      <alignment wrapText="1"/>
    </xf>
    <xf numFmtId="0" fontId="0" fillId="0" borderId="5" xfId="0" applyFont="1" applyBorder="1" applyAlignment="1">
      <alignment wrapText="1"/>
    </xf>
    <xf numFmtId="0" fontId="0" fillId="0" borderId="5" xfId="0" applyFont="1" applyFill="1" applyBorder="1" applyAlignment="1">
      <alignment wrapText="1"/>
    </xf>
    <xf numFmtId="0" fontId="2" fillId="4" borderId="1" xfId="0" applyFont="1" applyFill="1" applyBorder="1"/>
    <xf numFmtId="0" fontId="2" fillId="4" borderId="1" xfId="0" applyFont="1" applyFill="1" applyBorder="1" applyAlignment="1">
      <alignment wrapText="1"/>
    </xf>
    <xf numFmtId="0" fontId="2" fillId="4" borderId="1" xfId="0" applyFont="1" applyFill="1" applyBorder="1" applyAlignment="1"/>
    <xf numFmtId="164" fontId="0" fillId="0" borderId="1" xfId="1" applyNumberFormat="1" applyFont="1" applyBorder="1"/>
    <xf numFmtId="164" fontId="0" fillId="0" borderId="0" xfId="0" applyNumberFormat="1"/>
    <xf numFmtId="2" fontId="0" fillId="0" borderId="1" xfId="0" applyNumberFormat="1" applyBorder="1"/>
    <xf numFmtId="0" fontId="2" fillId="0" borderId="5" xfId="0" applyFont="1" applyFill="1" applyBorder="1" applyAlignment="1">
      <alignment horizontal="left" wrapText="1"/>
    </xf>
    <xf numFmtId="2" fontId="0" fillId="0" borderId="1" xfId="1" applyNumberFormat="1" applyFont="1" applyFill="1" applyBorder="1"/>
    <xf numFmtId="0" fontId="2" fillId="0" borderId="3" xfId="0" applyFont="1" applyFill="1" applyBorder="1" applyAlignment="1"/>
    <xf numFmtId="0" fontId="0" fillId="0" borderId="2" xfId="0" applyFill="1" applyBorder="1" applyAlignment="1">
      <alignment wrapText="1"/>
    </xf>
    <xf numFmtId="2" fontId="0" fillId="0" borderId="0" xfId="0" applyNumberFormat="1" applyFill="1" applyAlignment="1">
      <alignment wrapText="1"/>
    </xf>
    <xf numFmtId="165" fontId="2" fillId="0" borderId="3" xfId="1" applyNumberFormat="1" applyFont="1" applyFill="1" applyBorder="1" applyAlignment="1">
      <alignment wrapText="1"/>
    </xf>
    <xf numFmtId="165" fontId="0" fillId="0" borderId="3" xfId="1" applyNumberFormat="1" applyFont="1" applyFill="1" applyBorder="1" applyAlignment="1">
      <alignment wrapText="1"/>
    </xf>
    <xf numFmtId="165" fontId="0" fillId="0" borderId="0" xfId="0" applyNumberFormat="1" applyFill="1"/>
    <xf numFmtId="165" fontId="0" fillId="0" borderId="0" xfId="1" applyNumberFormat="1" applyFont="1" applyFill="1" applyAlignment="1">
      <alignment wrapText="1"/>
    </xf>
    <xf numFmtId="2" fontId="0" fillId="0" borderId="0" xfId="1" applyNumberFormat="1" applyFont="1" applyFill="1" applyAlignment="1">
      <alignment wrapText="1"/>
    </xf>
    <xf numFmtId="2" fontId="0" fillId="0" borderId="0" xfId="1" applyNumberFormat="1" applyFont="1" applyFill="1"/>
    <xf numFmtId="2" fontId="0" fillId="0" borderId="1" xfId="1" applyNumberFormat="1" applyFont="1" applyBorder="1"/>
    <xf numFmtId="0" fontId="0" fillId="5" borderId="0" xfId="0" applyFill="1"/>
    <xf numFmtId="0" fontId="0" fillId="5" borderId="1" xfId="0" applyFill="1" applyBorder="1"/>
    <xf numFmtId="0" fontId="0" fillId="0" borderId="1" xfId="0" applyFill="1" applyBorder="1"/>
    <xf numFmtId="0" fontId="0" fillId="4" borderId="1" xfId="0" applyFill="1" applyBorder="1"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0" fillId="0" borderId="0" xfId="0" applyAlignment="1">
      <alignment horizontal="center"/>
    </xf>
    <xf numFmtId="0" fontId="4" fillId="4" borderId="1" xfId="0" applyFont="1" applyFill="1" applyBorder="1" applyAlignment="1">
      <alignment horizontal="center" wrapText="1"/>
    </xf>
    <xf numFmtId="0" fontId="0" fillId="0" borderId="1" xfId="0" applyFont="1" applyBorder="1" applyAlignment="1"/>
    <xf numFmtId="0" fontId="0" fillId="0" borderId="1" xfId="0" applyFont="1" applyFill="1" applyBorder="1" applyAlignment="1"/>
    <xf numFmtId="0" fontId="0" fillId="0" borderId="1" xfId="0" applyFont="1" applyBorder="1" applyAlignment="1">
      <alignment wrapText="1"/>
    </xf>
    <xf numFmtId="164" fontId="0" fillId="0" borderId="1" xfId="0" applyNumberFormat="1" applyBorder="1" applyAlignment="1">
      <alignment wrapText="1"/>
    </xf>
    <xf numFmtId="0" fontId="0" fillId="2" borderId="1" xfId="0" applyFill="1" applyBorder="1" applyAlignment="1">
      <alignment wrapText="1"/>
    </xf>
    <xf numFmtId="164" fontId="0" fillId="0" borderId="1" xfId="1" applyNumberFormat="1" applyFont="1" applyBorder="1" applyAlignment="1">
      <alignment wrapText="1"/>
    </xf>
    <xf numFmtId="164" fontId="0" fillId="0" borderId="0" xfId="0" applyNumberFormat="1" applyBorder="1" applyAlignment="1">
      <alignment wrapText="1"/>
    </xf>
    <xf numFmtId="10" fontId="0" fillId="0" borderId="0" xfId="1" applyNumberFormat="1" applyFont="1" applyBorder="1" applyAlignment="1">
      <alignment wrapText="1"/>
    </xf>
    <xf numFmtId="2" fontId="0" fillId="0" borderId="1" xfId="0" applyNumberFormat="1" applyBorder="1" applyAlignment="1">
      <alignment wrapText="1"/>
    </xf>
    <xf numFmtId="2" fontId="0" fillId="0" borderId="1" xfId="1" applyNumberFormat="1" applyFont="1" applyFill="1" applyBorder="1" applyAlignment="1">
      <alignment wrapText="1"/>
    </xf>
    <xf numFmtId="2" fontId="0" fillId="0" borderId="1" xfId="1" applyNumberFormat="1" applyFont="1" applyBorder="1" applyAlignment="1">
      <alignment wrapText="1"/>
    </xf>
    <xf numFmtId="0" fontId="0" fillId="0" borderId="1" xfId="0" applyBorder="1" applyAlignment="1">
      <alignment wrapText="1"/>
    </xf>
    <xf numFmtId="0" fontId="0" fillId="0" borderId="0" xfId="0" applyAlignment="1">
      <alignment horizontal="center" wrapText="1"/>
    </xf>
    <xf numFmtId="9" fontId="0" fillId="0" borderId="1" xfId="0" applyNumberFormat="1" applyBorder="1"/>
    <xf numFmtId="9" fontId="0" fillId="0" borderId="0" xfId="0" applyNumberFormat="1"/>
    <xf numFmtId="0" fontId="2" fillId="6" borderId="1" xfId="0" applyFont="1" applyFill="1" applyBorder="1" applyAlignment="1">
      <alignment horizontal="center" wrapText="1"/>
    </xf>
    <xf numFmtId="0" fontId="0" fillId="0" borderId="1" xfId="0" applyBorder="1" applyAlignment="1">
      <alignment horizontal="center"/>
    </xf>
    <xf numFmtId="0" fontId="0" fillId="0" borderId="1" xfId="0" applyFont="1" applyBorder="1" applyAlignment="1">
      <alignment horizontal="center"/>
    </xf>
    <xf numFmtId="0" fontId="2" fillId="6" borderId="6" xfId="0" applyFont="1" applyFill="1" applyBorder="1" applyAlignment="1">
      <alignment horizontal="center" wrapText="1"/>
    </xf>
    <xf numFmtId="9" fontId="2" fillId="6" borderId="6" xfId="0" applyNumberFormat="1" applyFont="1" applyFill="1" applyBorder="1" applyAlignment="1">
      <alignment horizontal="center" wrapText="1"/>
    </xf>
    <xf numFmtId="0" fontId="0" fillId="0" borderId="1" xfId="0" applyBorder="1" applyAlignment="1">
      <alignment horizontal="center" wrapText="1"/>
    </xf>
    <xf numFmtId="165" fontId="2" fillId="0" borderId="5" xfId="0" applyNumberFormat="1" applyFont="1" applyFill="1" applyBorder="1" applyAlignment="1">
      <alignment wrapText="1"/>
    </xf>
    <xf numFmtId="0" fontId="2" fillId="0" borderId="0" xfId="0" applyFont="1" applyFill="1"/>
    <xf numFmtId="3" fontId="0" fillId="3" borderId="0" xfId="0" applyNumberFormat="1" applyFill="1" applyAlignment="1">
      <alignment wrapText="1"/>
    </xf>
    <xf numFmtId="41" fontId="0" fillId="0" borderId="1" xfId="2" applyNumberFormat="1" applyFont="1" applyBorder="1"/>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2" fillId="5" borderId="1" xfId="0" applyFont="1" applyFill="1" applyBorder="1" applyAlignment="1">
      <alignment horizontal="center" wrapText="1"/>
    </xf>
    <xf numFmtId="0" fontId="2" fillId="7" borderId="1" xfId="0" applyFont="1" applyFill="1" applyBorder="1" applyAlignment="1">
      <alignment horizontal="center"/>
    </xf>
    <xf numFmtId="0" fontId="5" fillId="0" borderId="0" xfId="0" applyFont="1"/>
    <xf numFmtId="0" fontId="5" fillId="0" borderId="0" xfId="0" applyFont="1" applyAlignment="1">
      <alignment wrapText="1"/>
    </xf>
    <xf numFmtId="0" fontId="5" fillId="0" borderId="0" xfId="0" applyFont="1" applyFill="1" applyAlignment="1">
      <alignment wrapText="1"/>
    </xf>
    <xf numFmtId="0" fontId="5" fillId="0" borderId="0" xfId="0" applyFont="1" applyAlignment="1">
      <alignment horizontal="left" wrapText="1"/>
    </xf>
    <xf numFmtId="0" fontId="11" fillId="0" borderId="0" xfId="0" applyFont="1" applyAlignment="1">
      <alignment wrapText="1"/>
    </xf>
  </cellXfs>
  <cellStyles count="3">
    <cellStyle name="Comma" xfId="2" builtinId="3"/>
    <cellStyle name="Normal" xfId="0" builtinId="0"/>
    <cellStyle name="Percent" xfId="1" builtinId="5"/>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684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12192</xdr:colOff>
      <xdr:row>0</xdr:row>
      <xdr:rowOff>940626</xdr:rowOff>
    </xdr:to>
    <xdr:pic>
      <xdr:nvPicPr>
        <xdr:cNvPr id="2" name="Picture 1">
          <a:extLst>
            <a:ext uri="{FF2B5EF4-FFF2-40B4-BE49-F238E27FC236}">
              <a16:creationId xmlns:a16="http://schemas.microsoft.com/office/drawing/2014/main" id="{992C45F9-FBD8-4C6E-8AC5-D89A4231F0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49696" cy="940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zoomScale="125" workbookViewId="0">
      <selection activeCell="C7" sqref="C7"/>
    </sheetView>
  </sheetViews>
  <sheetFormatPr defaultColWidth="10.625" defaultRowHeight="13.5" x14ac:dyDescent="0.2"/>
  <cols>
    <col min="1" max="1" width="6" style="101" customWidth="1"/>
    <col min="2" max="2" width="71.875" style="102" customWidth="1"/>
    <col min="3" max="16384" width="10.625" style="101"/>
  </cols>
  <sheetData>
    <row r="1" spans="1:2" ht="95.25" customHeight="1" x14ac:dyDescent="0.2"/>
    <row r="2" spans="1:2" x14ac:dyDescent="0.2">
      <c r="A2" s="101" t="s">
        <v>105</v>
      </c>
    </row>
    <row r="3" spans="1:2" ht="14.25" x14ac:dyDescent="0.25">
      <c r="B3" s="105" t="s">
        <v>106</v>
      </c>
    </row>
    <row r="4" spans="1:2" x14ac:dyDescent="0.2">
      <c r="B4" s="102" t="s">
        <v>107</v>
      </c>
    </row>
    <row r="5" spans="1:2" x14ac:dyDescent="0.2">
      <c r="B5" s="102" t="s">
        <v>108</v>
      </c>
    </row>
    <row r="6" spans="1:2" x14ac:dyDescent="0.2">
      <c r="B6" s="102" t="s">
        <v>109</v>
      </c>
    </row>
    <row r="7" spans="1:2" ht="17.100000000000001" customHeight="1" x14ac:dyDescent="0.2">
      <c r="B7" s="102" t="s">
        <v>110</v>
      </c>
    </row>
    <row r="8" spans="1:2" x14ac:dyDescent="0.2">
      <c r="B8" s="102" t="s">
        <v>111</v>
      </c>
    </row>
    <row r="10" spans="1:2" x14ac:dyDescent="0.2">
      <c r="A10" s="101" t="s">
        <v>112</v>
      </c>
    </row>
    <row r="11" spans="1:2" ht="42" customHeight="1" x14ac:dyDescent="0.2">
      <c r="B11" s="103" t="s">
        <v>113</v>
      </c>
    </row>
    <row r="12" spans="1:2" ht="44.25" customHeight="1" x14ac:dyDescent="0.2">
      <c r="B12" s="102" t="s">
        <v>114</v>
      </c>
    </row>
    <row r="14" spans="1:2" ht="40.5" customHeight="1" x14ac:dyDescent="0.2">
      <c r="A14" s="104" t="s">
        <v>115</v>
      </c>
      <c r="B14" s="104"/>
    </row>
    <row r="15" spans="1:2" x14ac:dyDescent="0.2">
      <c r="B15" s="102" t="s">
        <v>116</v>
      </c>
    </row>
    <row r="17" spans="1:2" ht="42" customHeight="1" x14ac:dyDescent="0.2">
      <c r="A17" s="104" t="s">
        <v>117</v>
      </c>
      <c r="B17" s="104"/>
    </row>
    <row r="18" spans="1:2" x14ac:dyDescent="0.2">
      <c r="B18" s="102" t="s">
        <v>118</v>
      </c>
    </row>
  </sheetData>
  <sheetProtection algorithmName="SHA-512" hashValue="4ZhVrM1PwD7mj39OecG6aRzpq6kRnhr4F5QHbrxNReLGpcx5oHcFwap8DFLjiWFr5IN9rdxIJu1oqOEwq9BY/Q==" saltValue="M0b0dPVhtm77CMbAMtyczw==" spinCount="100000" sheet="1" objects="1" scenarios="1"/>
  <mergeCells count="2">
    <mergeCell ref="A14:B14"/>
    <mergeCell ref="A17:B17"/>
  </mergeCells>
  <phoneticPr fontId="3"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election activeCell="A5" sqref="A5"/>
    </sheetView>
  </sheetViews>
  <sheetFormatPr defaultColWidth="10.625" defaultRowHeight="15.75" x14ac:dyDescent="0.25"/>
  <sheetData>
    <row r="1" spans="1:1" x14ac:dyDescent="0.25">
      <c r="A1" t="s">
        <v>16</v>
      </c>
    </row>
    <row r="2" spans="1:1" x14ac:dyDescent="0.25">
      <c r="A2" t="s">
        <v>20</v>
      </c>
    </row>
    <row r="3" spans="1:1" x14ac:dyDescent="0.25">
      <c r="A3" t="s">
        <v>24</v>
      </c>
    </row>
    <row r="4" spans="1:1" x14ac:dyDescent="0.25">
      <c r="A4"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M28"/>
  <sheetViews>
    <sheetView topLeftCell="D1" zoomScale="97" workbookViewId="0">
      <selection activeCell="M6" sqref="M6"/>
    </sheetView>
  </sheetViews>
  <sheetFormatPr defaultColWidth="10.625" defaultRowHeight="15.75" x14ac:dyDescent="0.25"/>
  <cols>
    <col min="1" max="1" width="44" style="5" customWidth="1"/>
    <col min="2" max="2" width="28.125" style="5" customWidth="1"/>
    <col min="3" max="5" width="12.75" style="5" customWidth="1"/>
    <col min="6" max="6" width="14.125" style="6" customWidth="1"/>
    <col min="7" max="8" width="14.125" style="5" customWidth="1"/>
    <col min="9" max="9" width="14.125" style="9" customWidth="1"/>
    <col min="10" max="11" width="15.375" style="18" customWidth="1"/>
    <col min="12" max="12" width="14.125" style="18" customWidth="1"/>
  </cols>
  <sheetData>
    <row r="1" spans="1:13" ht="46.5" customHeight="1" x14ac:dyDescent="0.25">
      <c r="A1" s="34" t="s">
        <v>0</v>
      </c>
      <c r="B1" s="35"/>
      <c r="C1" s="45"/>
      <c r="D1" s="45"/>
      <c r="E1" s="45"/>
      <c r="F1" s="35"/>
      <c r="G1" s="34" t="s">
        <v>1</v>
      </c>
      <c r="H1" s="35"/>
      <c r="I1" s="35"/>
      <c r="J1" s="36" t="s">
        <v>2</v>
      </c>
      <c r="K1" s="37"/>
      <c r="L1" s="38"/>
    </row>
    <row r="2" spans="1:13" s="87" customFormat="1" ht="63" x14ac:dyDescent="0.25">
      <c r="A2" s="35" t="s">
        <v>3</v>
      </c>
      <c r="B2" s="35" t="s">
        <v>4</v>
      </c>
      <c r="C2" s="35" t="s">
        <v>5</v>
      </c>
      <c r="D2" s="35" t="s">
        <v>6</v>
      </c>
      <c r="E2" s="35" t="s">
        <v>7</v>
      </c>
      <c r="F2" s="86" t="s">
        <v>8</v>
      </c>
      <c r="G2" s="35" t="s">
        <v>9</v>
      </c>
      <c r="H2" s="35" t="s">
        <v>10</v>
      </c>
      <c r="I2" s="35" t="s">
        <v>11</v>
      </c>
      <c r="J2" s="35" t="s">
        <v>12</v>
      </c>
      <c r="K2" s="35" t="s">
        <v>13</v>
      </c>
      <c r="L2" s="35" t="s">
        <v>14</v>
      </c>
    </row>
    <row r="3" spans="1:13" x14ac:dyDescent="0.25">
      <c r="A3" s="5" t="s">
        <v>15</v>
      </c>
      <c r="B3" s="5" t="s">
        <v>16</v>
      </c>
      <c r="C3" s="5">
        <v>500</v>
      </c>
      <c r="D3" s="5">
        <v>500</v>
      </c>
      <c r="E3" s="5">
        <v>500</v>
      </c>
      <c r="F3" s="6">
        <v>0.95</v>
      </c>
      <c r="G3" s="7">
        <v>3500000</v>
      </c>
      <c r="H3" s="7">
        <v>3500000</v>
      </c>
      <c r="I3" s="8">
        <v>3450000</v>
      </c>
      <c r="J3" s="17">
        <v>50</v>
      </c>
      <c r="K3" s="17">
        <v>45</v>
      </c>
      <c r="L3" s="17">
        <v>41.666666666666664</v>
      </c>
      <c r="M3" s="43"/>
    </row>
    <row r="4" spans="1:13" x14ac:dyDescent="0.25">
      <c r="A4" s="5" t="s">
        <v>17</v>
      </c>
      <c r="B4" s="5" t="s">
        <v>16</v>
      </c>
      <c r="C4" s="5">
        <v>600</v>
      </c>
      <c r="D4" s="5">
        <v>600</v>
      </c>
      <c r="E4" s="5">
        <v>600</v>
      </c>
      <c r="F4" s="6">
        <v>0.94</v>
      </c>
      <c r="G4" s="7">
        <v>4080000</v>
      </c>
      <c r="H4" s="7">
        <v>3990000</v>
      </c>
      <c r="I4" s="8">
        <v>3918000</v>
      </c>
      <c r="J4" s="17">
        <v>60</v>
      </c>
      <c r="K4" s="17">
        <v>60</v>
      </c>
      <c r="L4" s="17">
        <v>59</v>
      </c>
      <c r="M4" s="43"/>
    </row>
    <row r="5" spans="1:13" x14ac:dyDescent="0.25">
      <c r="A5" s="5" t="s">
        <v>18</v>
      </c>
      <c r="B5" s="5" t="s">
        <v>16</v>
      </c>
      <c r="C5" s="5">
        <v>300</v>
      </c>
      <c r="D5" s="5">
        <v>300</v>
      </c>
      <c r="E5" s="5">
        <v>300</v>
      </c>
      <c r="F5" s="6">
        <v>0.92</v>
      </c>
      <c r="G5" s="7">
        <v>2070000</v>
      </c>
      <c r="H5" s="7">
        <v>2040000</v>
      </c>
      <c r="I5" s="8">
        <v>1980000</v>
      </c>
      <c r="J5" s="17">
        <v>30</v>
      </c>
      <c r="K5" s="17">
        <v>28</v>
      </c>
      <c r="L5" s="17">
        <v>25</v>
      </c>
      <c r="M5" s="43"/>
    </row>
    <row r="6" spans="1:13" x14ac:dyDescent="0.25">
      <c r="A6" s="5" t="s">
        <v>19</v>
      </c>
      <c r="B6" s="5" t="s">
        <v>20</v>
      </c>
      <c r="C6" s="5">
        <v>750</v>
      </c>
      <c r="D6" s="5">
        <v>750</v>
      </c>
      <c r="E6" s="5">
        <v>750</v>
      </c>
      <c r="F6" s="6">
        <v>0.9</v>
      </c>
      <c r="G6" s="7">
        <v>5325000</v>
      </c>
      <c r="H6" s="7">
        <v>5310000</v>
      </c>
      <c r="I6" s="8">
        <v>5197500</v>
      </c>
      <c r="J6" s="17">
        <v>75</v>
      </c>
      <c r="K6" s="17">
        <v>68.181818181818187</v>
      </c>
      <c r="L6" s="17">
        <v>65</v>
      </c>
      <c r="M6" s="43"/>
    </row>
    <row r="7" spans="1:13" x14ac:dyDescent="0.25">
      <c r="A7" s="5" t="s">
        <v>21</v>
      </c>
      <c r="B7" s="5" t="s">
        <v>16</v>
      </c>
      <c r="C7" s="5">
        <v>600</v>
      </c>
      <c r="D7" s="5">
        <v>600</v>
      </c>
      <c r="E7" s="5">
        <v>600</v>
      </c>
      <c r="F7" s="6">
        <v>0.88</v>
      </c>
      <c r="G7" s="7">
        <v>4320000</v>
      </c>
      <c r="H7" s="7">
        <v>4020000</v>
      </c>
      <c r="I7" s="8">
        <v>3960000</v>
      </c>
      <c r="J7" s="17">
        <v>60</v>
      </c>
      <c r="K7" s="17">
        <v>54.545454545454547</v>
      </c>
      <c r="L7" s="17">
        <v>55</v>
      </c>
      <c r="M7" s="43"/>
    </row>
    <row r="8" spans="1:13" x14ac:dyDescent="0.25">
      <c r="A8" s="5" t="s">
        <v>22</v>
      </c>
      <c r="B8" s="5" t="s">
        <v>20</v>
      </c>
      <c r="C8" s="88">
        <v>1000</v>
      </c>
      <c r="D8" s="88">
        <v>1000</v>
      </c>
      <c r="E8" s="88">
        <v>1000</v>
      </c>
      <c r="F8" s="6">
        <v>0.85</v>
      </c>
      <c r="G8" s="7">
        <v>7000000</v>
      </c>
      <c r="H8" s="7">
        <v>6950000</v>
      </c>
      <c r="I8" s="8">
        <v>6750000</v>
      </c>
      <c r="J8" s="17">
        <v>100</v>
      </c>
      <c r="K8" s="17">
        <v>90.909090909090907</v>
      </c>
      <c r="L8" s="17">
        <v>83.333333333333329</v>
      </c>
      <c r="M8" s="43"/>
    </row>
    <row r="9" spans="1:13" x14ac:dyDescent="0.25">
      <c r="A9" s="5" t="s">
        <v>23</v>
      </c>
      <c r="B9" s="5" t="s">
        <v>24</v>
      </c>
      <c r="C9" s="88">
        <v>1500</v>
      </c>
      <c r="D9" s="88">
        <v>1500</v>
      </c>
      <c r="E9" s="88">
        <v>1500</v>
      </c>
      <c r="F9" s="6">
        <v>0.83</v>
      </c>
      <c r="G9" s="7">
        <v>9600000</v>
      </c>
      <c r="H9" s="7">
        <v>9510000</v>
      </c>
      <c r="I9" s="8">
        <v>9210000</v>
      </c>
      <c r="J9" s="17">
        <v>150</v>
      </c>
      <c r="K9" s="17">
        <v>136.36363636363637</v>
      </c>
      <c r="L9" s="17">
        <v>125</v>
      </c>
      <c r="M9" s="43"/>
    </row>
    <row r="10" spans="1:13" x14ac:dyDescent="0.25">
      <c r="A10" s="5" t="s">
        <v>25</v>
      </c>
      <c r="B10" s="5" t="s">
        <v>16</v>
      </c>
      <c r="C10" s="5">
        <v>800</v>
      </c>
      <c r="D10" s="5">
        <v>800</v>
      </c>
      <c r="E10" s="5">
        <v>800</v>
      </c>
      <c r="F10" s="6">
        <v>0.8</v>
      </c>
      <c r="G10" s="7">
        <v>5280000</v>
      </c>
      <c r="H10" s="7">
        <v>5200000</v>
      </c>
      <c r="I10" s="8">
        <v>5040000</v>
      </c>
      <c r="J10" s="17">
        <v>80</v>
      </c>
      <c r="K10" s="17">
        <v>72.727272727272734</v>
      </c>
      <c r="L10" s="17">
        <v>66.666666666666671</v>
      </c>
      <c r="M10" s="43"/>
    </row>
    <row r="11" spans="1:13" x14ac:dyDescent="0.25">
      <c r="A11" s="5" t="s">
        <v>26</v>
      </c>
      <c r="B11" s="5" t="s">
        <v>24</v>
      </c>
      <c r="C11" s="88">
        <v>2000</v>
      </c>
      <c r="D11" s="88">
        <v>2000</v>
      </c>
      <c r="E11" s="88">
        <v>2000</v>
      </c>
      <c r="F11" s="6">
        <v>0.77</v>
      </c>
      <c r="G11" s="7">
        <v>14400000</v>
      </c>
      <c r="H11" s="7">
        <v>14200000</v>
      </c>
      <c r="I11" s="8">
        <v>14000000</v>
      </c>
      <c r="J11" s="17">
        <v>200</v>
      </c>
      <c r="K11" s="17">
        <v>181.81818181818181</v>
      </c>
      <c r="L11" s="17">
        <v>166.66666666666666</v>
      </c>
      <c r="M11" s="43"/>
    </row>
    <row r="12" spans="1:13" x14ac:dyDescent="0.25">
      <c r="A12" s="5" t="s">
        <v>27</v>
      </c>
      <c r="B12" s="5" t="s">
        <v>20</v>
      </c>
      <c r="C12" s="88">
        <v>1200</v>
      </c>
      <c r="D12" s="88">
        <v>1200</v>
      </c>
      <c r="E12" s="88">
        <v>1200</v>
      </c>
      <c r="F12" s="6">
        <v>0.75</v>
      </c>
      <c r="G12" s="7">
        <v>8400000</v>
      </c>
      <c r="H12" s="7">
        <v>8280000</v>
      </c>
      <c r="I12" s="8">
        <v>8160000</v>
      </c>
      <c r="J12" s="17">
        <v>120</v>
      </c>
      <c r="K12" s="17">
        <v>109.09090909090909</v>
      </c>
      <c r="L12" s="17">
        <v>100</v>
      </c>
      <c r="M12" s="43"/>
    </row>
    <row r="13" spans="1:13" x14ac:dyDescent="0.25">
      <c r="A13" s="5" t="s">
        <v>28</v>
      </c>
      <c r="B13" s="5" t="s">
        <v>16</v>
      </c>
      <c r="C13" s="5">
        <v>500</v>
      </c>
      <c r="D13" s="5">
        <v>500</v>
      </c>
      <c r="E13" s="5">
        <v>500</v>
      </c>
      <c r="F13" s="6">
        <v>0.72</v>
      </c>
      <c r="G13" s="7">
        <v>3400000</v>
      </c>
      <c r="H13" s="7">
        <v>3350000</v>
      </c>
      <c r="I13" s="8">
        <v>3300000</v>
      </c>
      <c r="J13" s="17">
        <v>50</v>
      </c>
      <c r="K13" s="17">
        <v>45.454545454545453</v>
      </c>
      <c r="L13" s="17">
        <v>41.666666666666664</v>
      </c>
      <c r="M13" s="43"/>
    </row>
    <row r="14" spans="1:13" x14ac:dyDescent="0.25">
      <c r="A14" s="5" t="s">
        <v>29</v>
      </c>
      <c r="B14" s="5" t="s">
        <v>16</v>
      </c>
      <c r="C14" s="5">
        <v>400</v>
      </c>
      <c r="D14" s="5">
        <v>400</v>
      </c>
      <c r="E14" s="5">
        <v>400</v>
      </c>
      <c r="F14" s="6">
        <v>0.7</v>
      </c>
      <c r="G14" s="7">
        <v>2600000</v>
      </c>
      <c r="H14" s="7">
        <v>2560000</v>
      </c>
      <c r="I14" s="8">
        <v>2520000</v>
      </c>
      <c r="J14" s="17">
        <v>40</v>
      </c>
      <c r="K14" s="17">
        <v>36.363636363636367</v>
      </c>
      <c r="L14" s="17">
        <v>33.333333333333336</v>
      </c>
      <c r="M14" s="43"/>
    </row>
    <row r="15" spans="1:13" x14ac:dyDescent="0.25">
      <c r="A15" s="5" t="s">
        <v>30</v>
      </c>
      <c r="B15" s="5" t="s">
        <v>20</v>
      </c>
      <c r="C15" s="88">
        <v>1250</v>
      </c>
      <c r="D15" s="88">
        <v>1250</v>
      </c>
      <c r="E15" s="88">
        <v>1250</v>
      </c>
      <c r="F15" s="6">
        <v>0.69</v>
      </c>
      <c r="G15" s="7">
        <v>8375000</v>
      </c>
      <c r="H15" s="7">
        <v>8250000</v>
      </c>
      <c r="I15" s="8">
        <v>8125000</v>
      </c>
      <c r="J15" s="17">
        <v>125</v>
      </c>
      <c r="K15" s="17">
        <v>113.63636363636364</v>
      </c>
      <c r="L15" s="17">
        <v>104.16666666666667</v>
      </c>
      <c r="M15" s="43"/>
    </row>
    <row r="16" spans="1:13" x14ac:dyDescent="0.25">
      <c r="A16" s="5" t="s">
        <v>31</v>
      </c>
      <c r="B16" s="5" t="s">
        <v>24</v>
      </c>
      <c r="C16" s="88">
        <v>1300</v>
      </c>
      <c r="D16" s="88">
        <v>1300</v>
      </c>
      <c r="E16" s="88">
        <v>1300</v>
      </c>
      <c r="F16" s="6">
        <v>0.68</v>
      </c>
      <c r="G16" s="7">
        <v>9100000</v>
      </c>
      <c r="H16" s="7">
        <v>8970000</v>
      </c>
      <c r="I16" s="8">
        <v>8710000</v>
      </c>
      <c r="J16" s="17">
        <v>130</v>
      </c>
      <c r="K16" s="17">
        <v>118.18181818181819</v>
      </c>
      <c r="L16" s="17">
        <v>108.33333333333333</v>
      </c>
      <c r="M16" s="43"/>
    </row>
    <row r="17" spans="1:13" x14ac:dyDescent="0.25">
      <c r="A17" s="5" t="s">
        <v>32</v>
      </c>
      <c r="B17" s="5" t="s">
        <v>16</v>
      </c>
      <c r="C17" s="5">
        <v>700</v>
      </c>
      <c r="D17" s="5">
        <v>700</v>
      </c>
      <c r="E17" s="5">
        <v>700</v>
      </c>
      <c r="F17" s="6">
        <v>0.65</v>
      </c>
      <c r="G17" s="7">
        <v>5250000</v>
      </c>
      <c r="H17" s="7">
        <v>5180000</v>
      </c>
      <c r="I17" s="8">
        <v>5040000</v>
      </c>
      <c r="J17" s="17">
        <v>70</v>
      </c>
      <c r="K17" s="17">
        <v>63.636363636363633</v>
      </c>
      <c r="L17" s="17">
        <v>58.333333333333336</v>
      </c>
      <c r="M17" s="43"/>
    </row>
    <row r="18" spans="1:13" x14ac:dyDescent="0.25">
      <c r="A18" s="5" t="s">
        <v>33</v>
      </c>
      <c r="B18" s="5" t="s">
        <v>20</v>
      </c>
      <c r="C18" s="5">
        <v>850</v>
      </c>
      <c r="D18" s="5">
        <v>850</v>
      </c>
      <c r="E18" s="5">
        <v>850</v>
      </c>
      <c r="F18" s="6">
        <v>0.6</v>
      </c>
      <c r="G18" s="7">
        <v>6035000</v>
      </c>
      <c r="H18" s="7">
        <v>5992500</v>
      </c>
      <c r="I18" s="8">
        <v>5822500</v>
      </c>
      <c r="J18" s="17">
        <v>85</v>
      </c>
      <c r="K18" s="17">
        <v>77.272727272727266</v>
      </c>
      <c r="L18" s="17">
        <v>70.833333333333329</v>
      </c>
      <c r="M18" s="43"/>
    </row>
    <row r="19" spans="1:13" x14ac:dyDescent="0.25">
      <c r="A19" s="5" t="s">
        <v>34</v>
      </c>
      <c r="B19" s="5" t="s">
        <v>16</v>
      </c>
      <c r="C19" s="5">
        <v>350</v>
      </c>
      <c r="D19" s="5">
        <v>350</v>
      </c>
      <c r="E19" s="5">
        <v>350</v>
      </c>
      <c r="F19" s="6">
        <v>0.57999999999999996</v>
      </c>
      <c r="G19" s="7">
        <v>2520000</v>
      </c>
      <c r="H19" s="7">
        <v>2502500</v>
      </c>
      <c r="I19" s="8">
        <v>2432500</v>
      </c>
      <c r="J19" s="17">
        <v>35</v>
      </c>
      <c r="K19" s="17">
        <v>31.818181818181817</v>
      </c>
      <c r="L19" s="17">
        <v>29.166666666666668</v>
      </c>
      <c r="M19" s="43"/>
    </row>
    <row r="20" spans="1:13" x14ac:dyDescent="0.25">
      <c r="A20" s="5" t="s">
        <v>35</v>
      </c>
      <c r="B20" s="5" t="s">
        <v>16</v>
      </c>
      <c r="C20" s="5">
        <v>450</v>
      </c>
      <c r="D20" s="5">
        <v>450</v>
      </c>
      <c r="E20" s="5">
        <v>450</v>
      </c>
      <c r="F20" s="6">
        <v>0.55000000000000004</v>
      </c>
      <c r="G20" s="7">
        <v>3060000</v>
      </c>
      <c r="H20" s="7">
        <v>3037500</v>
      </c>
      <c r="I20" s="8">
        <v>2947500</v>
      </c>
      <c r="J20" s="17">
        <v>45</v>
      </c>
      <c r="K20" s="17">
        <v>40.909090909090907</v>
      </c>
      <c r="L20" s="17">
        <v>37.5</v>
      </c>
      <c r="M20" s="43"/>
    </row>
    <row r="21" spans="1:13" x14ac:dyDescent="0.25">
      <c r="A21" s="5" t="s">
        <v>36</v>
      </c>
      <c r="B21" s="5" t="s">
        <v>24</v>
      </c>
      <c r="C21" s="88">
        <v>2800</v>
      </c>
      <c r="D21" s="88">
        <v>2800</v>
      </c>
      <c r="E21" s="88">
        <v>2800</v>
      </c>
      <c r="F21" s="6">
        <v>0.54</v>
      </c>
      <c r="G21" s="7">
        <v>18760000</v>
      </c>
      <c r="H21" s="7">
        <v>18620000</v>
      </c>
      <c r="I21" s="8">
        <v>18060000</v>
      </c>
      <c r="J21" s="17">
        <v>280</v>
      </c>
      <c r="K21" s="17">
        <v>254.54545454545453</v>
      </c>
      <c r="L21" s="17">
        <v>233.33333333333334</v>
      </c>
      <c r="M21" s="43"/>
    </row>
    <row r="22" spans="1:13" x14ac:dyDescent="0.25">
      <c r="A22" s="5" t="s">
        <v>37</v>
      </c>
      <c r="B22" s="5" t="s">
        <v>20</v>
      </c>
      <c r="C22" s="5">
        <v>900</v>
      </c>
      <c r="D22" s="5">
        <v>900</v>
      </c>
      <c r="E22" s="5">
        <v>900</v>
      </c>
      <c r="F22" s="6">
        <v>0.47</v>
      </c>
      <c r="G22" s="7">
        <v>5940000</v>
      </c>
      <c r="H22" s="7">
        <v>5895000</v>
      </c>
      <c r="I22" s="8">
        <v>5715000</v>
      </c>
      <c r="J22" s="17">
        <v>90</v>
      </c>
      <c r="K22" s="17">
        <v>81.818181818181813</v>
      </c>
      <c r="L22" s="17">
        <v>75</v>
      </c>
      <c r="M22" s="43"/>
    </row>
    <row r="23" spans="1:13" x14ac:dyDescent="0.25">
      <c r="A23" s="5" t="s">
        <v>38</v>
      </c>
      <c r="B23" s="5" t="s">
        <v>20</v>
      </c>
      <c r="C23" s="5">
        <v>700</v>
      </c>
      <c r="D23" s="5">
        <v>700</v>
      </c>
      <c r="E23" s="5">
        <v>700</v>
      </c>
      <c r="F23" s="6">
        <v>0.43</v>
      </c>
      <c r="G23" s="7">
        <v>4550000</v>
      </c>
      <c r="H23" s="7">
        <v>4515000</v>
      </c>
      <c r="I23" s="8">
        <v>4375000</v>
      </c>
      <c r="J23" s="17">
        <v>70</v>
      </c>
      <c r="K23" s="17">
        <v>63.636363636363633</v>
      </c>
      <c r="L23" s="17">
        <v>58.333333333333336</v>
      </c>
      <c r="M23" s="43"/>
    </row>
    <row r="24" spans="1:13" x14ac:dyDescent="0.25">
      <c r="A24" s="5" t="s">
        <v>39</v>
      </c>
      <c r="B24" s="5" t="s">
        <v>16</v>
      </c>
      <c r="C24" s="5">
        <v>500</v>
      </c>
      <c r="D24" s="5">
        <v>500</v>
      </c>
      <c r="E24" s="5">
        <v>500</v>
      </c>
      <c r="F24" s="6">
        <v>0.38</v>
      </c>
      <c r="G24" s="7">
        <v>3500000</v>
      </c>
      <c r="H24" s="7">
        <v>3475000</v>
      </c>
      <c r="I24" s="8">
        <v>3375000</v>
      </c>
      <c r="J24" s="17">
        <v>50</v>
      </c>
      <c r="K24" s="17">
        <v>45.454545454545453</v>
      </c>
      <c r="L24" s="17">
        <v>41.666666666666664</v>
      </c>
      <c r="M24" s="43"/>
    </row>
    <row r="25" spans="1:13" x14ac:dyDescent="0.25">
      <c r="A25" s="5" t="s">
        <v>40</v>
      </c>
      <c r="B25" s="5" t="s">
        <v>16</v>
      </c>
      <c r="C25" s="5">
        <v>450</v>
      </c>
      <c r="D25" s="5">
        <v>450</v>
      </c>
      <c r="E25" s="5">
        <v>450</v>
      </c>
      <c r="F25" s="6">
        <v>0.35</v>
      </c>
      <c r="G25" s="7">
        <v>3060000</v>
      </c>
      <c r="H25" s="7">
        <v>3037500</v>
      </c>
      <c r="I25" s="8">
        <v>2947500</v>
      </c>
      <c r="J25" s="17">
        <v>45</v>
      </c>
      <c r="K25" s="17">
        <v>40.909090909090907</v>
      </c>
      <c r="L25" s="17">
        <v>37.5</v>
      </c>
      <c r="M25" s="43"/>
    </row>
    <row r="26" spans="1:13" x14ac:dyDescent="0.25">
      <c r="A26" s="5" t="s">
        <v>41</v>
      </c>
      <c r="B26" s="5" t="s">
        <v>16</v>
      </c>
      <c r="C26" s="5">
        <v>600</v>
      </c>
      <c r="D26" s="5">
        <v>600</v>
      </c>
      <c r="E26" s="5">
        <v>600</v>
      </c>
      <c r="F26" s="6">
        <v>0.33</v>
      </c>
      <c r="G26" s="7">
        <v>4260000</v>
      </c>
      <c r="H26" s="7">
        <v>4230000</v>
      </c>
      <c r="I26" s="8">
        <v>4110000</v>
      </c>
      <c r="J26" s="17">
        <v>60</v>
      </c>
      <c r="K26" s="17">
        <v>54.545454545454547</v>
      </c>
      <c r="L26" s="17">
        <v>50</v>
      </c>
      <c r="M26" s="43"/>
    </row>
    <row r="27" spans="1:13" x14ac:dyDescent="0.25">
      <c r="A27" s="5" t="s">
        <v>42</v>
      </c>
      <c r="B27" s="5" t="s">
        <v>24</v>
      </c>
      <c r="C27" s="88">
        <v>1200</v>
      </c>
      <c r="D27" s="88">
        <v>1200</v>
      </c>
      <c r="E27" s="88">
        <v>1200</v>
      </c>
      <c r="F27" s="6">
        <v>0.28000000000000003</v>
      </c>
      <c r="G27" s="7">
        <v>8280000</v>
      </c>
      <c r="H27" s="7">
        <v>8220000</v>
      </c>
      <c r="I27" s="8">
        <v>7980000</v>
      </c>
      <c r="J27" s="17">
        <v>120</v>
      </c>
      <c r="K27" s="17">
        <v>109.09090909090909</v>
      </c>
      <c r="L27" s="17">
        <v>100</v>
      </c>
      <c r="M27" s="43"/>
    </row>
    <row r="28" spans="1:13" x14ac:dyDescent="0.25">
      <c r="A28" s="5" t="s">
        <v>43</v>
      </c>
      <c r="B28" s="5" t="s">
        <v>24</v>
      </c>
      <c r="C28" s="88">
        <v>1800</v>
      </c>
      <c r="D28" s="88">
        <v>1800</v>
      </c>
      <c r="E28" s="88">
        <v>1800</v>
      </c>
      <c r="F28" s="6">
        <v>0.25</v>
      </c>
      <c r="G28" s="7">
        <v>11520000</v>
      </c>
      <c r="H28" s="7">
        <v>11430000</v>
      </c>
      <c r="I28" s="8">
        <v>11070000</v>
      </c>
      <c r="J28" s="17">
        <v>180</v>
      </c>
      <c r="K28" s="17">
        <v>163.63636363636363</v>
      </c>
      <c r="L28" s="17">
        <v>150</v>
      </c>
      <c r="M28" s="43"/>
    </row>
  </sheetData>
  <conditionalFormatting sqref="J29:J1048576">
    <cfRule type="containsText" dxfId="55" priority="4" operator="containsText" text="N">
      <formula>NOT(ISERROR(SEARCH("N",J29)))</formula>
    </cfRule>
  </conditionalFormatting>
  <conditionalFormatting sqref="K29:K1048576">
    <cfRule type="containsText" dxfId="54" priority="1" operator="containsText" text="N">
      <formula>NOT(ISERROR(SEARCH("N",K29)))</formula>
    </cfRule>
  </conditionalFormatting>
  <pageMargins left="0.7" right="0.7" top="0.75" bottom="0.75" header="0.3" footer="0.3"/>
  <pageSetup orientation="portrait"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Dropdowns!$A$1:$A$4</xm:f>
          </x14:formula1>
          <xm:sqref>B3:B28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253"/>
  <sheetViews>
    <sheetView workbookViewId="0"/>
  </sheetViews>
  <sheetFormatPr defaultColWidth="10.625" defaultRowHeight="15.75" x14ac:dyDescent="0.25"/>
  <cols>
    <col min="1" max="1" width="14" customWidth="1"/>
    <col min="2" max="3" width="12.625" customWidth="1"/>
    <col min="4" max="4" width="16.5" style="79" customWidth="1"/>
    <col min="5" max="5" width="15.375" style="63" customWidth="1"/>
    <col min="6" max="6" width="13.125" style="63" customWidth="1"/>
    <col min="7" max="7" width="14.625" style="63" customWidth="1"/>
    <col min="8" max="8" width="15" style="63" customWidth="1"/>
  </cols>
  <sheetData>
    <row r="1" spans="1:8" ht="21" customHeight="1" x14ac:dyDescent="0.25"/>
    <row r="2" spans="1:8" x14ac:dyDescent="0.25">
      <c r="A2" s="90" t="s">
        <v>44</v>
      </c>
      <c r="B2" s="90"/>
      <c r="C2" s="90"/>
      <c r="D2" s="90"/>
      <c r="E2" s="90"/>
      <c r="F2" s="90"/>
      <c r="G2" s="90"/>
      <c r="H2" s="90"/>
    </row>
    <row r="3" spans="1:8" ht="66.2" customHeight="1" x14ac:dyDescent="0.25">
      <c r="A3" s="83" t="s">
        <v>45</v>
      </c>
      <c r="B3" s="83" t="s">
        <v>46</v>
      </c>
      <c r="C3" s="83" t="s">
        <v>47</v>
      </c>
      <c r="D3" s="84" t="s">
        <v>48</v>
      </c>
      <c r="E3" s="80" t="s">
        <v>49</v>
      </c>
      <c r="F3" s="80" t="s">
        <v>50</v>
      </c>
      <c r="G3" s="80" t="s">
        <v>51</v>
      </c>
      <c r="H3" s="80" t="s">
        <v>52</v>
      </c>
    </row>
    <row r="4" spans="1:8" x14ac:dyDescent="0.25">
      <c r="A4" s="2" t="str">
        <f>IF('School Data'!A3="","",'School Data'!A3)</f>
        <v>School A</v>
      </c>
      <c r="B4" s="2" t="str">
        <f>IF('School Data'!B3="","",'School Data'!B3)</f>
        <v>Elementary</v>
      </c>
      <c r="C4" s="2">
        <f>IF('School Data'!C3="","",'School Data'!C3)</f>
        <v>500</v>
      </c>
      <c r="D4" s="78">
        <f>IF('School Data'!D3="","",'School Data'!F3)</f>
        <v>0.95</v>
      </c>
      <c r="E4" s="81" t="str">
        <f>IFERROR(VLOOKUP(A4,'Calculations, All'!B:H,7,FALSE),"")</f>
        <v>X</v>
      </c>
      <c r="F4" s="81" t="str">
        <f>IFERROR(VLOOKUP(A4,'Calculations, Elem only'!B:H,7,FALSE),"")</f>
        <v>X</v>
      </c>
      <c r="G4" s="81" t="str">
        <f>IFERROR(VLOOKUP(A4,'Calculations, Middle only'!B:H,7,FALSE),"")</f>
        <v/>
      </c>
      <c r="H4" s="82" t="str">
        <f>IFERROR(VLOOKUP(A4,'Calculations, High only'!B:H,7,FALSE),"")</f>
        <v/>
      </c>
    </row>
    <row r="5" spans="1:8" x14ac:dyDescent="0.25">
      <c r="A5" s="2" t="str">
        <f>IF('School Data'!A4="","",'School Data'!A4)</f>
        <v>School B</v>
      </c>
      <c r="B5" s="2" t="str">
        <f>IF('School Data'!B4="","",'School Data'!B4)</f>
        <v>Elementary</v>
      </c>
      <c r="C5" s="2">
        <f>IF('School Data'!C4="","",'School Data'!C4)</f>
        <v>600</v>
      </c>
      <c r="D5" s="78">
        <f>IF('School Data'!D4="","",'School Data'!F4)</f>
        <v>0.94</v>
      </c>
      <c r="E5" s="81" t="str">
        <f>IFERROR(VLOOKUP(A5,'Calculations, All'!B:H,7,FALSE),"")</f>
        <v>X</v>
      </c>
      <c r="F5" s="81" t="str">
        <f>IFERROR(VLOOKUP(A5,'Calculations, Elem only'!B:H,7,FALSE),"")</f>
        <v>X</v>
      </c>
      <c r="G5" s="81" t="str">
        <f>IFERROR(VLOOKUP(A5,'Calculations, Middle only'!B:H,7,FALSE),"")</f>
        <v/>
      </c>
      <c r="H5" s="82" t="str">
        <f>IFERROR(VLOOKUP(A5,'Calculations, High only'!B:H,7,FALSE),"")</f>
        <v/>
      </c>
    </row>
    <row r="6" spans="1:8" x14ac:dyDescent="0.25">
      <c r="A6" s="2" t="str">
        <f>IF('School Data'!A5="","",'School Data'!A5)</f>
        <v>School C</v>
      </c>
      <c r="B6" s="2" t="str">
        <f>IF('School Data'!B5="","",'School Data'!B5)</f>
        <v>Elementary</v>
      </c>
      <c r="C6" s="2">
        <f>IF('School Data'!C5="","",'School Data'!C5)</f>
        <v>300</v>
      </c>
      <c r="D6" s="78">
        <f>IF('School Data'!D5="","",'School Data'!F5)</f>
        <v>0.92</v>
      </c>
      <c r="E6" s="81" t="str">
        <f>IFERROR(VLOOKUP(A6,'Calculations, All'!B:H,7,FALSE),"")</f>
        <v>X</v>
      </c>
      <c r="F6" s="81" t="str">
        <f>IFERROR(VLOOKUP(A6,'Calculations, Elem only'!B:H,7,FALSE),"")</f>
        <v>X</v>
      </c>
      <c r="G6" s="81" t="str">
        <f>IFERROR(VLOOKUP(A6,'Calculations, Middle only'!B:H,7,FALSE),"")</f>
        <v/>
      </c>
      <c r="H6" s="82" t="str">
        <f>IFERROR(VLOOKUP(A6,'Calculations, High only'!B:H,7,FALSE),"")</f>
        <v/>
      </c>
    </row>
    <row r="7" spans="1:8" x14ac:dyDescent="0.25">
      <c r="A7" s="2" t="str">
        <f>IF('School Data'!A6="","",'School Data'!A6)</f>
        <v>School D</v>
      </c>
      <c r="B7" s="2" t="str">
        <f>IF('School Data'!B6="","",'School Data'!B6)</f>
        <v>Middle/JH</v>
      </c>
      <c r="C7" s="2">
        <f>IF('School Data'!C6="","",'School Data'!C6)</f>
        <v>750</v>
      </c>
      <c r="D7" s="78">
        <f>IF('School Data'!D6="","",'School Data'!F6)</f>
        <v>0.9</v>
      </c>
      <c r="E7" s="81" t="str">
        <f>IFERROR(VLOOKUP(A7,'Calculations, All'!B:H,7,FALSE),"")</f>
        <v>X</v>
      </c>
      <c r="F7" s="81" t="str">
        <f>IFERROR(VLOOKUP(A7,'Calculations, Elem only'!B:H,7,FALSE),"")</f>
        <v/>
      </c>
      <c r="G7" s="81" t="str">
        <f>IFERROR(VLOOKUP(A7,'Calculations, Middle only'!B:H,7,FALSE),"")</f>
        <v>X</v>
      </c>
      <c r="H7" s="82" t="str">
        <f>IFERROR(VLOOKUP(A7,'Calculations, High only'!B:H,7,FALSE),"")</f>
        <v/>
      </c>
    </row>
    <row r="8" spans="1:8" x14ac:dyDescent="0.25">
      <c r="A8" s="2" t="str">
        <f>IF('School Data'!A7="","",'School Data'!A7)</f>
        <v>School E</v>
      </c>
      <c r="B8" s="2" t="str">
        <f>IF('School Data'!B7="","",'School Data'!B7)</f>
        <v>Elementary</v>
      </c>
      <c r="C8" s="2">
        <f>IF('School Data'!C7="","",'School Data'!C7)</f>
        <v>600</v>
      </c>
      <c r="D8" s="78">
        <f>IF('School Data'!D7="","",'School Data'!F7)</f>
        <v>0.88</v>
      </c>
      <c r="E8" s="81" t="str">
        <f>IFERROR(VLOOKUP(A8,'Calculations, All'!B:H,7,FALSE),"")</f>
        <v>X</v>
      </c>
      <c r="F8" s="81" t="str">
        <f>IFERROR(VLOOKUP(A8,'Calculations, Elem only'!B:H,7,FALSE),"")</f>
        <v/>
      </c>
      <c r="G8" s="81" t="str">
        <f>IFERROR(VLOOKUP(A8,'Calculations, Middle only'!B:H,7,FALSE),"")</f>
        <v/>
      </c>
      <c r="H8" s="82" t="str">
        <f>IFERROR(VLOOKUP(A8,'Calculations, High only'!B:H,7,FALSE),"")</f>
        <v/>
      </c>
    </row>
    <row r="9" spans="1:8" x14ac:dyDescent="0.25">
      <c r="A9" s="2" t="str">
        <f>IF('School Data'!A8="","",'School Data'!A8)</f>
        <v>School F</v>
      </c>
      <c r="B9" s="2" t="str">
        <f>IF('School Data'!B8="","",'School Data'!B8)</f>
        <v>Middle/JH</v>
      </c>
      <c r="C9" s="89">
        <f>IF('School Data'!C8="","",'School Data'!C8)</f>
        <v>1000</v>
      </c>
      <c r="D9" s="78">
        <f>IF('School Data'!D8="","",'School Data'!F8)</f>
        <v>0.85</v>
      </c>
      <c r="E9" s="81" t="str">
        <f>IFERROR(VLOOKUP(A9,'Calculations, All'!B:H,7,FALSE),"")</f>
        <v>X</v>
      </c>
      <c r="F9" s="81" t="str">
        <f>IFERROR(VLOOKUP(A9,'Calculations, Elem only'!B:H,7,FALSE),"")</f>
        <v/>
      </c>
      <c r="G9" s="81" t="str">
        <f>IFERROR(VLOOKUP(A9,'Calculations, Middle only'!B:H,7,FALSE),"")</f>
        <v>X</v>
      </c>
      <c r="H9" s="82" t="str">
        <f>IFERROR(VLOOKUP(A9,'Calculations, High only'!B:H,7,FALSE),"")</f>
        <v/>
      </c>
    </row>
    <row r="10" spans="1:8" x14ac:dyDescent="0.25">
      <c r="A10" s="2" t="str">
        <f>IF('School Data'!A9="","",'School Data'!A9)</f>
        <v>School G</v>
      </c>
      <c r="B10" s="2" t="str">
        <f>IF('School Data'!B9="","",'School Data'!B9)</f>
        <v>High</v>
      </c>
      <c r="C10" s="89">
        <f>IF('School Data'!C9="","",'School Data'!C9)</f>
        <v>1500</v>
      </c>
      <c r="D10" s="78">
        <f>IF('School Data'!D9="","",'School Data'!F9)</f>
        <v>0.83</v>
      </c>
      <c r="E10" s="81" t="str">
        <f>IFERROR(VLOOKUP(A10,'Calculations, All'!B:H,7,FALSE),"")</f>
        <v>X</v>
      </c>
      <c r="F10" s="81" t="str">
        <f>IFERROR(VLOOKUP(A10,'Calculations, Elem only'!B:H,7,FALSE),"")</f>
        <v/>
      </c>
      <c r="G10" s="81" t="str">
        <f>IFERROR(VLOOKUP(A10,'Calculations, Middle only'!B:H,7,FALSE),"")</f>
        <v/>
      </c>
      <c r="H10" s="82" t="str">
        <f>IFERROR(VLOOKUP(A10,'Calculations, High only'!B:H,7,FALSE),"")</f>
        <v>X</v>
      </c>
    </row>
    <row r="11" spans="1:8" x14ac:dyDescent="0.25">
      <c r="A11" s="2" t="str">
        <f>IF('School Data'!A10="","",'School Data'!A10)</f>
        <v>School H</v>
      </c>
      <c r="B11" s="2" t="str">
        <f>IF('School Data'!B10="","",'School Data'!B10)</f>
        <v>Elementary</v>
      </c>
      <c r="C11" s="89">
        <f>IF('School Data'!C10="","",'School Data'!C10)</f>
        <v>800</v>
      </c>
      <c r="D11" s="78">
        <f>IF('School Data'!D10="","",'School Data'!F10)</f>
        <v>0.8</v>
      </c>
      <c r="E11" s="81" t="str">
        <f>IFERROR(VLOOKUP(A11,'Calculations, All'!B:H,7,FALSE),"")</f>
        <v/>
      </c>
      <c r="F11" s="81" t="str">
        <f>IFERROR(VLOOKUP(A11,'Calculations, Elem only'!B:H,7,FALSE),"")</f>
        <v/>
      </c>
      <c r="G11" s="81" t="str">
        <f>IFERROR(VLOOKUP(A11,'Calculations, Middle only'!B:H,7,FALSE),"")</f>
        <v/>
      </c>
      <c r="H11" s="82" t="str">
        <f>IFERROR(VLOOKUP(A11,'Calculations, High only'!B:H,7,FALSE),"")</f>
        <v/>
      </c>
    </row>
    <row r="12" spans="1:8" x14ac:dyDescent="0.25">
      <c r="A12" s="2" t="str">
        <f>IF('School Data'!A11="","",'School Data'!A11)</f>
        <v>School I</v>
      </c>
      <c r="B12" s="2" t="str">
        <f>IF('School Data'!B11="","",'School Data'!B11)</f>
        <v>High</v>
      </c>
      <c r="C12" s="89">
        <f>IF('School Data'!C11="","",'School Data'!C11)</f>
        <v>2000</v>
      </c>
      <c r="D12" s="78">
        <f>IF('School Data'!D11="","",'School Data'!F11)</f>
        <v>0.77</v>
      </c>
      <c r="E12" s="81" t="str">
        <f>IFERROR(VLOOKUP(A12,'Calculations, All'!B:H,7,FALSE),"")</f>
        <v/>
      </c>
      <c r="F12" s="81" t="str">
        <f>IFERROR(VLOOKUP(A12,'Calculations, Elem only'!B:H,7,FALSE),"")</f>
        <v/>
      </c>
      <c r="G12" s="81" t="str">
        <f>IFERROR(VLOOKUP(A12,'Calculations, Middle only'!B:H,7,FALSE),"")</f>
        <v/>
      </c>
      <c r="H12" s="82" t="str">
        <f>IFERROR(VLOOKUP(A12,'Calculations, High only'!B:H,7,FALSE),"")</f>
        <v>X</v>
      </c>
    </row>
    <row r="13" spans="1:8" x14ac:dyDescent="0.25">
      <c r="A13" s="2" t="str">
        <f>IF('School Data'!A12="","",'School Data'!A12)</f>
        <v>School J</v>
      </c>
      <c r="B13" s="2" t="str">
        <f>IF('School Data'!B12="","",'School Data'!B12)</f>
        <v>Middle/JH</v>
      </c>
      <c r="C13" s="89">
        <f>IF('School Data'!C12="","",'School Data'!C12)</f>
        <v>1200</v>
      </c>
      <c r="D13" s="78">
        <f>IF('School Data'!D12="","",'School Data'!F12)</f>
        <v>0.75</v>
      </c>
      <c r="E13" s="81" t="str">
        <f>IFERROR(VLOOKUP(A13,'Calculations, All'!B:H,7,FALSE),"")</f>
        <v/>
      </c>
      <c r="F13" s="81" t="str">
        <f>IFERROR(VLOOKUP(A13,'Calculations, Elem only'!B:H,7,FALSE),"")</f>
        <v/>
      </c>
      <c r="G13" s="81" t="str">
        <f>IFERROR(VLOOKUP(A13,'Calculations, Middle only'!B:H,7,FALSE),"")</f>
        <v/>
      </c>
      <c r="H13" s="82" t="str">
        <f>IFERROR(VLOOKUP(A13,'Calculations, High only'!B:H,7,FALSE),"")</f>
        <v/>
      </c>
    </row>
    <row r="14" spans="1:8" x14ac:dyDescent="0.25">
      <c r="A14" s="2" t="str">
        <f>IF('School Data'!A13="","",'School Data'!A13)</f>
        <v>School K</v>
      </c>
      <c r="B14" s="2" t="str">
        <f>IF('School Data'!B13="","",'School Data'!B13)</f>
        <v>Elementary</v>
      </c>
      <c r="C14" s="89">
        <f>IF('School Data'!C13="","",'School Data'!C13)</f>
        <v>500</v>
      </c>
      <c r="D14" s="78">
        <f>IF('School Data'!D13="","",'School Data'!F13)</f>
        <v>0.72</v>
      </c>
      <c r="E14" s="81" t="str">
        <f>IFERROR(VLOOKUP(A14,'Calculations, All'!B:H,7,FALSE),"")</f>
        <v/>
      </c>
      <c r="F14" s="81" t="str">
        <f>IFERROR(VLOOKUP(A14,'Calculations, Elem only'!B:H,7,FALSE),"")</f>
        <v/>
      </c>
      <c r="G14" s="81" t="str">
        <f>IFERROR(VLOOKUP(A14,'Calculations, Middle only'!B:H,7,FALSE),"")</f>
        <v/>
      </c>
      <c r="H14" s="82" t="str">
        <f>IFERROR(VLOOKUP(A14,'Calculations, High only'!B:H,7,FALSE),"")</f>
        <v/>
      </c>
    </row>
    <row r="15" spans="1:8" x14ac:dyDescent="0.25">
      <c r="A15" s="2" t="str">
        <f>IF('School Data'!A14="","",'School Data'!A14)</f>
        <v>School L</v>
      </c>
      <c r="B15" s="2" t="str">
        <f>IF('School Data'!B14="","",'School Data'!B14)</f>
        <v>Elementary</v>
      </c>
      <c r="C15" s="89">
        <f>IF('School Data'!C14="","",'School Data'!C14)</f>
        <v>400</v>
      </c>
      <c r="D15" s="78">
        <f>IF('School Data'!D14="","",'School Data'!F14)</f>
        <v>0.7</v>
      </c>
      <c r="E15" s="81" t="str">
        <f>IFERROR(VLOOKUP(A15,'Calculations, All'!B:H,7,FALSE),"")</f>
        <v/>
      </c>
      <c r="F15" s="81" t="str">
        <f>IFERROR(VLOOKUP(A15,'Calculations, Elem only'!B:H,7,FALSE),"")</f>
        <v/>
      </c>
      <c r="G15" s="81" t="str">
        <f>IFERROR(VLOOKUP(A15,'Calculations, Middle only'!B:H,7,FALSE),"")</f>
        <v/>
      </c>
      <c r="H15" s="82" t="str">
        <f>IFERROR(VLOOKUP(A15,'Calculations, High only'!B:H,7,FALSE),"")</f>
        <v/>
      </c>
    </row>
    <row r="16" spans="1:8" x14ac:dyDescent="0.25">
      <c r="A16" s="2" t="str">
        <f>IF('School Data'!A15="","",'School Data'!A15)</f>
        <v>School M</v>
      </c>
      <c r="B16" s="2" t="str">
        <f>IF('School Data'!B15="","",'School Data'!B15)</f>
        <v>Middle/JH</v>
      </c>
      <c r="C16" s="89">
        <f>IF('School Data'!C15="","",'School Data'!C15)</f>
        <v>1250</v>
      </c>
      <c r="D16" s="78">
        <f>IF('School Data'!D15="","",'School Data'!F15)</f>
        <v>0.69</v>
      </c>
      <c r="E16" s="81" t="str">
        <f>IFERROR(VLOOKUP(A16,'Calculations, All'!B:H,7,FALSE),"")</f>
        <v/>
      </c>
      <c r="F16" s="81" t="str">
        <f>IFERROR(VLOOKUP(A16,'Calculations, Elem only'!B:H,7,FALSE),"")</f>
        <v/>
      </c>
      <c r="G16" s="81" t="str">
        <f>IFERROR(VLOOKUP(A16,'Calculations, Middle only'!B:H,7,FALSE),"")</f>
        <v/>
      </c>
      <c r="H16" s="82" t="str">
        <f>IFERROR(VLOOKUP(A16,'Calculations, High only'!B:H,7,FALSE),"")</f>
        <v/>
      </c>
    </row>
    <row r="17" spans="1:8" x14ac:dyDescent="0.25">
      <c r="A17" s="2" t="str">
        <f>IF('School Data'!A16="","",'School Data'!A16)</f>
        <v>School N</v>
      </c>
      <c r="B17" s="2" t="str">
        <f>IF('School Data'!B16="","",'School Data'!B16)</f>
        <v>High</v>
      </c>
      <c r="C17" s="89">
        <f>IF('School Data'!C16="","",'School Data'!C16)</f>
        <v>1300</v>
      </c>
      <c r="D17" s="78">
        <f>IF('School Data'!D16="","",'School Data'!F16)</f>
        <v>0.68</v>
      </c>
      <c r="E17" s="81" t="str">
        <f>IFERROR(VLOOKUP(A17,'Calculations, All'!B:H,7,FALSE),"")</f>
        <v/>
      </c>
      <c r="F17" s="81" t="str">
        <f>IFERROR(VLOOKUP(A17,'Calculations, Elem only'!B:H,7,FALSE),"")</f>
        <v/>
      </c>
      <c r="G17" s="81" t="str">
        <f>IFERROR(VLOOKUP(A17,'Calculations, Middle only'!B:H,7,FALSE),"")</f>
        <v/>
      </c>
      <c r="H17" s="82" t="str">
        <f>IFERROR(VLOOKUP(A17,'Calculations, High only'!B:H,7,FALSE),"")</f>
        <v/>
      </c>
    </row>
    <row r="18" spans="1:8" x14ac:dyDescent="0.25">
      <c r="A18" s="2" t="str">
        <f>IF('School Data'!A17="","",'School Data'!A17)</f>
        <v>School O</v>
      </c>
      <c r="B18" s="2" t="str">
        <f>IF('School Data'!B17="","",'School Data'!B17)</f>
        <v>Elementary</v>
      </c>
      <c r="C18" s="89">
        <f>IF('School Data'!C17="","",'School Data'!C17)</f>
        <v>700</v>
      </c>
      <c r="D18" s="78">
        <f>IF('School Data'!D17="","",'School Data'!F17)</f>
        <v>0.65</v>
      </c>
      <c r="E18" s="81" t="str">
        <f>IFERROR(VLOOKUP(A18,'Calculations, All'!B:H,7,FALSE),"")</f>
        <v/>
      </c>
      <c r="F18" s="81" t="str">
        <f>IFERROR(VLOOKUP(A18,'Calculations, Elem only'!B:H,7,FALSE),"")</f>
        <v/>
      </c>
      <c r="G18" s="81" t="str">
        <f>IFERROR(VLOOKUP(A18,'Calculations, Middle only'!B:H,7,FALSE),"")</f>
        <v/>
      </c>
      <c r="H18" s="82" t="str">
        <f>IFERROR(VLOOKUP(A18,'Calculations, High only'!B:H,7,FALSE),"")</f>
        <v/>
      </c>
    </row>
    <row r="19" spans="1:8" x14ac:dyDescent="0.25">
      <c r="A19" s="2" t="str">
        <f>IF('School Data'!A18="","",'School Data'!A18)</f>
        <v>School P</v>
      </c>
      <c r="B19" s="2" t="str">
        <f>IF('School Data'!B18="","",'School Data'!B18)</f>
        <v>Middle/JH</v>
      </c>
      <c r="C19" s="89">
        <f>IF('School Data'!C18="","",'School Data'!C18)</f>
        <v>850</v>
      </c>
      <c r="D19" s="78">
        <f>IF('School Data'!D18="","",'School Data'!F18)</f>
        <v>0.6</v>
      </c>
      <c r="E19" s="81" t="str">
        <f>IFERROR(VLOOKUP(A19,'Calculations, All'!B:H,7,FALSE),"")</f>
        <v/>
      </c>
      <c r="F19" s="81" t="str">
        <f>IFERROR(VLOOKUP(A19,'Calculations, Elem only'!B:H,7,FALSE),"")</f>
        <v/>
      </c>
      <c r="G19" s="81" t="str">
        <f>IFERROR(VLOOKUP(A19,'Calculations, Middle only'!B:H,7,FALSE),"")</f>
        <v/>
      </c>
      <c r="H19" s="82" t="str">
        <f>IFERROR(VLOOKUP(A19,'Calculations, High only'!B:H,7,FALSE),"")</f>
        <v/>
      </c>
    </row>
    <row r="20" spans="1:8" x14ac:dyDescent="0.25">
      <c r="A20" s="2" t="str">
        <f>IF('School Data'!A19="","",'School Data'!A19)</f>
        <v>School Q</v>
      </c>
      <c r="B20" s="2" t="str">
        <f>IF('School Data'!B19="","",'School Data'!B19)</f>
        <v>Elementary</v>
      </c>
      <c r="C20" s="89">
        <f>IF('School Data'!C19="","",'School Data'!C19)</f>
        <v>350</v>
      </c>
      <c r="D20" s="78">
        <f>IF('School Data'!D19="","",'School Data'!F19)</f>
        <v>0.57999999999999996</v>
      </c>
      <c r="E20" s="81" t="str">
        <f>IFERROR(VLOOKUP(A20,'Calculations, All'!B:H,7,FALSE),"")</f>
        <v/>
      </c>
      <c r="F20" s="81" t="str">
        <f>IFERROR(VLOOKUP(A20,'Calculations, Elem only'!B:H,7,FALSE),"")</f>
        <v/>
      </c>
      <c r="G20" s="81" t="str">
        <f>IFERROR(VLOOKUP(A20,'Calculations, Middle only'!B:H,7,FALSE),"")</f>
        <v/>
      </c>
      <c r="H20" s="82" t="str">
        <f>IFERROR(VLOOKUP(A20,'Calculations, High only'!B:H,7,FALSE),"")</f>
        <v/>
      </c>
    </row>
    <row r="21" spans="1:8" x14ac:dyDescent="0.25">
      <c r="A21" s="2" t="str">
        <f>IF('School Data'!A20="","",'School Data'!A20)</f>
        <v>School R</v>
      </c>
      <c r="B21" s="2" t="str">
        <f>IF('School Data'!B20="","",'School Data'!B20)</f>
        <v>Elementary</v>
      </c>
      <c r="C21" s="89">
        <f>IF('School Data'!C20="","",'School Data'!C20)</f>
        <v>450</v>
      </c>
      <c r="D21" s="78">
        <f>IF('School Data'!D20="","",'School Data'!F20)</f>
        <v>0.55000000000000004</v>
      </c>
      <c r="E21" s="81" t="str">
        <f>IFERROR(VLOOKUP(A21,'Calculations, All'!B:H,7,FALSE),"")</f>
        <v/>
      </c>
      <c r="F21" s="81" t="str">
        <f>IFERROR(VLOOKUP(A21,'Calculations, Elem only'!B:H,7,FALSE),"")</f>
        <v/>
      </c>
      <c r="G21" s="81" t="str">
        <f>IFERROR(VLOOKUP(A21,'Calculations, Middle only'!B:H,7,FALSE),"")</f>
        <v/>
      </c>
      <c r="H21" s="82" t="str">
        <f>IFERROR(VLOOKUP(A21,'Calculations, High only'!B:H,7,FALSE),"")</f>
        <v/>
      </c>
    </row>
    <row r="22" spans="1:8" x14ac:dyDescent="0.25">
      <c r="A22" s="2" t="str">
        <f>IF('School Data'!A21="","",'School Data'!A21)</f>
        <v>School S</v>
      </c>
      <c r="B22" s="2" t="str">
        <f>IF('School Data'!B21="","",'School Data'!B21)</f>
        <v>High</v>
      </c>
      <c r="C22" s="89">
        <f>IF('School Data'!C21="","",'School Data'!C21)</f>
        <v>2800</v>
      </c>
      <c r="D22" s="78">
        <f>IF('School Data'!D21="","",'School Data'!F21)</f>
        <v>0.54</v>
      </c>
      <c r="E22" s="81" t="str">
        <f>IFERROR(VLOOKUP(A22,'Calculations, All'!B:H,7,FALSE),"")</f>
        <v/>
      </c>
      <c r="F22" s="81" t="str">
        <f>IFERROR(VLOOKUP(A22,'Calculations, Elem only'!B:H,7,FALSE),"")</f>
        <v/>
      </c>
      <c r="G22" s="81" t="str">
        <f>IFERROR(VLOOKUP(A22,'Calculations, Middle only'!B:H,7,FALSE),"")</f>
        <v/>
      </c>
      <c r="H22" s="82" t="str">
        <f>IFERROR(VLOOKUP(A22,'Calculations, High only'!B:H,7,FALSE),"")</f>
        <v/>
      </c>
    </row>
    <row r="23" spans="1:8" x14ac:dyDescent="0.25">
      <c r="A23" s="2" t="str">
        <f>IF('School Data'!A22="","",'School Data'!A22)</f>
        <v>School T</v>
      </c>
      <c r="B23" s="2" t="str">
        <f>IF('School Data'!B22="","",'School Data'!B22)</f>
        <v>Middle/JH</v>
      </c>
      <c r="C23" s="89">
        <f>IF('School Data'!C22="","",'School Data'!C22)</f>
        <v>900</v>
      </c>
      <c r="D23" s="78">
        <f>IF('School Data'!D22="","",'School Data'!F22)</f>
        <v>0.47</v>
      </c>
      <c r="E23" s="81" t="str">
        <f>IFERROR(VLOOKUP(A23,'Calculations, All'!B:H,7,FALSE),"")</f>
        <v/>
      </c>
      <c r="F23" s="81" t="str">
        <f>IFERROR(VLOOKUP(A23,'Calculations, Elem only'!B:H,7,FALSE),"")</f>
        <v/>
      </c>
      <c r="G23" s="81" t="str">
        <f>IFERROR(VLOOKUP(A23,'Calculations, Middle only'!B:H,7,FALSE),"")</f>
        <v/>
      </c>
      <c r="H23" s="82" t="str">
        <f>IFERROR(VLOOKUP(A23,'Calculations, High only'!B:H,7,FALSE),"")</f>
        <v/>
      </c>
    </row>
    <row r="24" spans="1:8" x14ac:dyDescent="0.25">
      <c r="A24" s="2" t="str">
        <f>IF('School Data'!A23="","",'School Data'!A23)</f>
        <v>School U</v>
      </c>
      <c r="B24" s="2" t="str">
        <f>IF('School Data'!B23="","",'School Data'!B23)</f>
        <v>Middle/JH</v>
      </c>
      <c r="C24" s="89">
        <f>IF('School Data'!C23="","",'School Data'!C23)</f>
        <v>700</v>
      </c>
      <c r="D24" s="78">
        <f>IF('School Data'!D23="","",'School Data'!F23)</f>
        <v>0.43</v>
      </c>
      <c r="E24" s="81" t="str">
        <f>IFERROR(VLOOKUP(A24,'Calculations, All'!B:H,7,FALSE),"")</f>
        <v/>
      </c>
      <c r="F24" s="81" t="str">
        <f>IFERROR(VLOOKUP(A24,'Calculations, Elem only'!B:H,7,FALSE),"")</f>
        <v/>
      </c>
      <c r="G24" s="81" t="str">
        <f>IFERROR(VLOOKUP(A24,'Calculations, Middle only'!B:H,7,FALSE),"")</f>
        <v/>
      </c>
      <c r="H24" s="82" t="str">
        <f>IFERROR(VLOOKUP(A24,'Calculations, High only'!B:H,7,FALSE),"")</f>
        <v/>
      </c>
    </row>
    <row r="25" spans="1:8" x14ac:dyDescent="0.25">
      <c r="A25" s="2" t="str">
        <f>IF('School Data'!A24="","",'School Data'!A24)</f>
        <v>School V</v>
      </c>
      <c r="B25" s="2" t="str">
        <f>IF('School Data'!B24="","",'School Data'!B24)</f>
        <v>Elementary</v>
      </c>
      <c r="C25" s="89">
        <f>IF('School Data'!C24="","",'School Data'!C24)</f>
        <v>500</v>
      </c>
      <c r="D25" s="78">
        <f>IF('School Data'!D24="","",'School Data'!F24)</f>
        <v>0.38</v>
      </c>
      <c r="E25" s="81" t="str">
        <f>IFERROR(VLOOKUP(A25,'Calculations, All'!B:H,7,FALSE),"")</f>
        <v/>
      </c>
      <c r="F25" s="81" t="str">
        <f>IFERROR(VLOOKUP(A25,'Calculations, Elem only'!B:H,7,FALSE),"")</f>
        <v/>
      </c>
      <c r="G25" s="81" t="str">
        <f>IFERROR(VLOOKUP(A25,'Calculations, Middle only'!B:H,7,FALSE),"")</f>
        <v/>
      </c>
      <c r="H25" s="82" t="str">
        <f>IFERROR(VLOOKUP(A25,'Calculations, High only'!B:H,7,FALSE),"")</f>
        <v/>
      </c>
    </row>
    <row r="26" spans="1:8" x14ac:dyDescent="0.25">
      <c r="A26" s="2" t="str">
        <f>IF('School Data'!A25="","",'School Data'!A25)</f>
        <v>School W</v>
      </c>
      <c r="B26" s="2" t="str">
        <f>IF('School Data'!B25="","",'School Data'!B25)</f>
        <v>Elementary</v>
      </c>
      <c r="C26" s="89">
        <f>IF('School Data'!C25="","",'School Data'!C25)</f>
        <v>450</v>
      </c>
      <c r="D26" s="78">
        <f>IF('School Data'!D25="","",'School Data'!F25)</f>
        <v>0.35</v>
      </c>
      <c r="E26" s="81" t="str">
        <f>IFERROR(VLOOKUP(A26,'Calculations, All'!B:H,7,FALSE),"")</f>
        <v/>
      </c>
      <c r="F26" s="81" t="str">
        <f>IFERROR(VLOOKUP(A26,'Calculations, Elem only'!B:H,7,FALSE),"")</f>
        <v/>
      </c>
      <c r="G26" s="81" t="str">
        <f>IFERROR(VLOOKUP(A26,'Calculations, Middle only'!B:H,7,FALSE),"")</f>
        <v/>
      </c>
      <c r="H26" s="82" t="str">
        <f>IFERROR(VLOOKUP(A26,'Calculations, High only'!B:H,7,FALSE),"")</f>
        <v/>
      </c>
    </row>
    <row r="27" spans="1:8" x14ac:dyDescent="0.25">
      <c r="A27" s="2" t="str">
        <f>IF('School Data'!A26="","",'School Data'!A26)</f>
        <v>School X</v>
      </c>
      <c r="B27" s="2" t="str">
        <f>IF('School Data'!B26="","",'School Data'!B26)</f>
        <v>Elementary</v>
      </c>
      <c r="C27" s="89">
        <f>IF('School Data'!C26="","",'School Data'!C26)</f>
        <v>600</v>
      </c>
      <c r="D27" s="78">
        <f>IF('School Data'!D26="","",'School Data'!F26)</f>
        <v>0.33</v>
      </c>
      <c r="E27" s="81" t="str">
        <f>IFERROR(VLOOKUP(A27,'Calculations, All'!B:H,7,FALSE),"")</f>
        <v/>
      </c>
      <c r="F27" s="81" t="str">
        <f>IFERROR(VLOOKUP(A27,'Calculations, Elem only'!B:H,7,FALSE),"")</f>
        <v/>
      </c>
      <c r="G27" s="81" t="str">
        <f>IFERROR(VLOOKUP(A27,'Calculations, Middle only'!B:H,7,FALSE),"")</f>
        <v/>
      </c>
      <c r="H27" s="82" t="str">
        <f>IFERROR(VLOOKUP(A27,'Calculations, High only'!B:H,7,FALSE),"")</f>
        <v/>
      </c>
    </row>
    <row r="28" spans="1:8" x14ac:dyDescent="0.25">
      <c r="A28" s="2" t="str">
        <f>IF('School Data'!A27="","",'School Data'!A27)</f>
        <v>School Y</v>
      </c>
      <c r="B28" s="2" t="str">
        <f>IF('School Data'!B27="","",'School Data'!B27)</f>
        <v>High</v>
      </c>
      <c r="C28" s="89">
        <f>IF('School Data'!C27="","",'School Data'!C27)</f>
        <v>1200</v>
      </c>
      <c r="D28" s="78">
        <f>IF('School Data'!D27="","",'School Data'!F27)</f>
        <v>0.28000000000000003</v>
      </c>
      <c r="E28" s="81" t="str">
        <f>IFERROR(VLOOKUP(A28,'Calculations, All'!B:H,7,FALSE),"")</f>
        <v/>
      </c>
      <c r="F28" s="81" t="str">
        <f>IFERROR(VLOOKUP(A28,'Calculations, Elem only'!B:H,7,FALSE),"")</f>
        <v/>
      </c>
      <c r="G28" s="81" t="str">
        <f>IFERROR(VLOOKUP(A28,'Calculations, Middle only'!B:H,7,FALSE),"")</f>
        <v/>
      </c>
      <c r="H28" s="82" t="str">
        <f>IFERROR(VLOOKUP(A28,'Calculations, High only'!B:H,7,FALSE),"")</f>
        <v/>
      </c>
    </row>
    <row r="29" spans="1:8" x14ac:dyDescent="0.25">
      <c r="A29" s="2" t="str">
        <f>IF('School Data'!A28="","",'School Data'!A28)</f>
        <v>School Z</v>
      </c>
      <c r="B29" s="2" t="str">
        <f>IF('School Data'!B28="","",'School Data'!B28)</f>
        <v>High</v>
      </c>
      <c r="C29" s="89">
        <f>IF('School Data'!C28="","",'School Data'!C28)</f>
        <v>1800</v>
      </c>
      <c r="D29" s="78">
        <f>IF('School Data'!D28="","",'School Data'!F28)</f>
        <v>0.25</v>
      </c>
      <c r="E29" s="81" t="str">
        <f>IFERROR(VLOOKUP(A29,'Calculations, All'!B:H,7,FALSE),"")</f>
        <v/>
      </c>
      <c r="F29" s="81" t="str">
        <f>IFERROR(VLOOKUP(A29,'Calculations, Elem only'!B:H,7,FALSE),"")</f>
        <v/>
      </c>
      <c r="G29" s="81" t="str">
        <f>IFERROR(VLOOKUP(A29,'Calculations, Middle only'!B:H,7,FALSE),"")</f>
        <v/>
      </c>
      <c r="H29" s="82" t="str">
        <f>IFERROR(VLOOKUP(A29,'Calculations, High only'!B:H,7,FALSE),"")</f>
        <v/>
      </c>
    </row>
    <row r="30" spans="1:8" x14ac:dyDescent="0.25">
      <c r="A30" s="2" t="str">
        <f>IF('School Data'!A29="","",'School Data'!A29)</f>
        <v/>
      </c>
      <c r="B30" s="2" t="str">
        <f>IF('School Data'!B29="","",'School Data'!B29)</f>
        <v/>
      </c>
      <c r="C30" s="2" t="str">
        <f>IF('School Data'!C29="","",'School Data'!C29)</f>
        <v/>
      </c>
      <c r="D30" s="78" t="str">
        <f>IF('School Data'!D29="","",'School Data'!F29)</f>
        <v/>
      </c>
      <c r="E30" s="81" t="str">
        <f>IFERROR(VLOOKUP(A30,'Calculations, All'!B:H,7,FALSE),"")</f>
        <v/>
      </c>
      <c r="F30" s="81" t="str">
        <f>IFERROR(VLOOKUP(A30,'Calculations, Elem only'!B:H,7,FALSE),"")</f>
        <v/>
      </c>
      <c r="G30" s="81" t="str">
        <f>IFERROR(VLOOKUP(A30,'Calculations, Middle only'!B:H,7,FALSE),"")</f>
        <v/>
      </c>
      <c r="H30" s="82" t="str">
        <f>IFERROR(VLOOKUP(A30,'Calculations, High only'!B:H,7,FALSE),"")</f>
        <v/>
      </c>
    </row>
    <row r="31" spans="1:8" x14ac:dyDescent="0.25">
      <c r="A31" s="2" t="str">
        <f>IF('School Data'!A30="","",'School Data'!A30)</f>
        <v/>
      </c>
      <c r="B31" s="2" t="str">
        <f>IF('School Data'!B30="","",'School Data'!B30)</f>
        <v/>
      </c>
      <c r="C31" s="2" t="str">
        <f>IF('School Data'!C30="","",'School Data'!C30)</f>
        <v/>
      </c>
      <c r="D31" s="78" t="str">
        <f>IF('School Data'!D30="","",'School Data'!F30)</f>
        <v/>
      </c>
      <c r="E31" s="81" t="str">
        <f>IFERROR(VLOOKUP(A31,'Calculations, All'!B:H,7,FALSE),"")</f>
        <v/>
      </c>
      <c r="F31" s="81" t="str">
        <f>IFERROR(VLOOKUP(A31,'Calculations, Elem only'!B:H,7,FALSE),"")</f>
        <v/>
      </c>
      <c r="G31" s="81" t="str">
        <f>IFERROR(VLOOKUP(A31,'Calculations, Middle only'!B:H,7,FALSE),"")</f>
        <v/>
      </c>
      <c r="H31" s="82" t="str">
        <f>IFERROR(VLOOKUP(A31,'Calculations, High only'!B:H,7,FALSE),"")</f>
        <v/>
      </c>
    </row>
    <row r="32" spans="1:8" x14ac:dyDescent="0.25">
      <c r="A32" s="2" t="str">
        <f>IF('School Data'!A31="","",'School Data'!A31)</f>
        <v/>
      </c>
      <c r="B32" s="2" t="str">
        <f>IF('School Data'!B31="","",'School Data'!B31)</f>
        <v/>
      </c>
      <c r="C32" s="2" t="str">
        <f>IF('School Data'!C31="","",'School Data'!C31)</f>
        <v/>
      </c>
      <c r="D32" s="78" t="str">
        <f>IF('School Data'!D31="","",'School Data'!F31)</f>
        <v/>
      </c>
      <c r="E32" s="81" t="str">
        <f>IFERROR(VLOOKUP(A32,'Calculations, All'!B:H,7,FALSE),"")</f>
        <v/>
      </c>
      <c r="F32" s="81" t="str">
        <f>IFERROR(VLOOKUP(A32,'Calculations, Elem only'!B:H,7,FALSE),"")</f>
        <v/>
      </c>
      <c r="G32" s="81" t="str">
        <f>IFERROR(VLOOKUP(A32,'Calculations, Middle only'!B:H,7,FALSE),"")</f>
        <v/>
      </c>
      <c r="H32" s="82" t="str">
        <f>IFERROR(VLOOKUP(A32,'Calculations, High only'!B:H,7,FALSE),"")</f>
        <v/>
      </c>
    </row>
    <row r="33" spans="1:8" x14ac:dyDescent="0.25">
      <c r="A33" s="2" t="str">
        <f>IF('School Data'!A32="","",'School Data'!A32)</f>
        <v/>
      </c>
      <c r="B33" s="2" t="str">
        <f>IF('School Data'!B32="","",'School Data'!B32)</f>
        <v/>
      </c>
      <c r="C33" s="2" t="str">
        <f>IF('School Data'!C32="","",'School Data'!C32)</f>
        <v/>
      </c>
      <c r="D33" s="78" t="str">
        <f>IF('School Data'!D32="","",'School Data'!F32)</f>
        <v/>
      </c>
      <c r="E33" s="81" t="str">
        <f>IFERROR(VLOOKUP(A33,'Calculations, All'!B:H,7,FALSE),"")</f>
        <v/>
      </c>
      <c r="F33" s="81" t="str">
        <f>IFERROR(VLOOKUP(A33,'Calculations, Elem only'!B:H,7,FALSE),"")</f>
        <v/>
      </c>
      <c r="G33" s="81" t="str">
        <f>IFERROR(VLOOKUP(A33,'Calculations, Middle only'!B:H,7,FALSE),"")</f>
        <v/>
      </c>
      <c r="H33" s="82" t="str">
        <f>IFERROR(VLOOKUP(A33,'Calculations, High only'!B:H,7,FALSE),"")</f>
        <v/>
      </c>
    </row>
    <row r="34" spans="1:8" x14ac:dyDescent="0.25">
      <c r="A34" s="2" t="str">
        <f>IF('School Data'!A33="","",'School Data'!A33)</f>
        <v/>
      </c>
      <c r="B34" s="2" t="str">
        <f>IF('School Data'!B33="","",'School Data'!B33)</f>
        <v/>
      </c>
      <c r="C34" s="2" t="str">
        <f>IF('School Data'!C33="","",'School Data'!C33)</f>
        <v/>
      </c>
      <c r="D34" s="78" t="str">
        <f>IF('School Data'!D33="","",'School Data'!F33)</f>
        <v/>
      </c>
      <c r="E34" s="81" t="str">
        <f>IFERROR(VLOOKUP(A34,'Calculations, All'!B:H,7,FALSE),"")</f>
        <v/>
      </c>
      <c r="F34" s="81" t="str">
        <f>IFERROR(VLOOKUP(A34,'Calculations, Elem only'!B:H,7,FALSE),"")</f>
        <v/>
      </c>
      <c r="G34" s="81" t="str">
        <f>IFERROR(VLOOKUP(A34,'Calculations, Middle only'!B:H,7,FALSE),"")</f>
        <v/>
      </c>
      <c r="H34" s="82" t="str">
        <f>IFERROR(VLOOKUP(A34,'Calculations, High only'!B:H,7,FALSE),"")</f>
        <v/>
      </c>
    </row>
    <row r="35" spans="1:8" x14ac:dyDescent="0.25">
      <c r="A35" s="2" t="str">
        <f>IF('School Data'!A34="","",'School Data'!A34)</f>
        <v/>
      </c>
      <c r="B35" s="2" t="str">
        <f>IF('School Data'!B34="","",'School Data'!B34)</f>
        <v/>
      </c>
      <c r="C35" s="2" t="str">
        <f>IF('School Data'!C34="","",'School Data'!C34)</f>
        <v/>
      </c>
      <c r="D35" s="78" t="str">
        <f>IF('School Data'!D34="","",'School Data'!F34)</f>
        <v/>
      </c>
      <c r="E35" s="81" t="str">
        <f>IFERROR(VLOOKUP(A35,'Calculations, All'!B:H,7,FALSE),"")</f>
        <v/>
      </c>
      <c r="F35" s="81" t="str">
        <f>IFERROR(VLOOKUP(A35,'Calculations, Elem only'!B:H,7,FALSE),"")</f>
        <v/>
      </c>
      <c r="G35" s="81" t="str">
        <f>IFERROR(VLOOKUP(A35,'Calculations, Middle only'!B:H,7,FALSE),"")</f>
        <v/>
      </c>
      <c r="H35" s="82" t="str">
        <f>IFERROR(VLOOKUP(A35,'Calculations, High only'!B:H,7,FALSE),"")</f>
        <v/>
      </c>
    </row>
    <row r="36" spans="1:8" x14ac:dyDescent="0.25">
      <c r="A36" s="2" t="str">
        <f>IF('School Data'!A35="","",'School Data'!A35)</f>
        <v/>
      </c>
      <c r="B36" s="2" t="str">
        <f>IF('School Data'!B35="","",'School Data'!B35)</f>
        <v/>
      </c>
      <c r="C36" s="2" t="str">
        <f>IF('School Data'!C35="","",'School Data'!C35)</f>
        <v/>
      </c>
      <c r="D36" s="78" t="str">
        <f>IF('School Data'!D35="","",'School Data'!F35)</f>
        <v/>
      </c>
      <c r="E36" s="81" t="str">
        <f>IFERROR(VLOOKUP(A36,'Calculations, All'!B:H,7,FALSE),"")</f>
        <v/>
      </c>
      <c r="F36" s="81" t="str">
        <f>IFERROR(VLOOKUP(A36,'Calculations, Elem only'!B:H,7,FALSE),"")</f>
        <v/>
      </c>
      <c r="G36" s="81" t="str">
        <f>IFERROR(VLOOKUP(A36,'Calculations, Middle only'!B:H,7,FALSE),"")</f>
        <v/>
      </c>
      <c r="H36" s="82" t="str">
        <f>IFERROR(VLOOKUP(A36,'Calculations, High only'!B:H,7,FALSE),"")</f>
        <v/>
      </c>
    </row>
    <row r="37" spans="1:8" x14ac:dyDescent="0.25">
      <c r="A37" s="2" t="str">
        <f>IF('School Data'!A36="","",'School Data'!A36)</f>
        <v/>
      </c>
      <c r="B37" s="2" t="str">
        <f>IF('School Data'!B36="","",'School Data'!B36)</f>
        <v/>
      </c>
      <c r="C37" s="2" t="str">
        <f>IF('School Data'!C36="","",'School Data'!C36)</f>
        <v/>
      </c>
      <c r="D37" s="78" t="str">
        <f>IF('School Data'!D36="","",'School Data'!F36)</f>
        <v/>
      </c>
      <c r="E37" s="81" t="str">
        <f>IFERROR(VLOOKUP(A37,'Calculations, All'!B:H,7,FALSE),"")</f>
        <v/>
      </c>
      <c r="F37" s="81" t="str">
        <f>IFERROR(VLOOKUP(A37,'Calculations, Elem only'!B:H,7,FALSE),"")</f>
        <v/>
      </c>
      <c r="G37" s="81" t="str">
        <f>IFERROR(VLOOKUP(A37,'Calculations, Middle only'!B:H,7,FALSE),"")</f>
        <v/>
      </c>
      <c r="H37" s="82" t="str">
        <f>IFERROR(VLOOKUP(A37,'Calculations, High only'!B:H,7,FALSE),"")</f>
        <v/>
      </c>
    </row>
    <row r="38" spans="1:8" x14ac:dyDescent="0.25">
      <c r="A38" s="2" t="str">
        <f>IF('School Data'!A37="","",'School Data'!A37)</f>
        <v/>
      </c>
      <c r="B38" s="2" t="str">
        <f>IF('School Data'!B37="","",'School Data'!B37)</f>
        <v/>
      </c>
      <c r="C38" s="2" t="str">
        <f>IF('School Data'!C37="","",'School Data'!C37)</f>
        <v/>
      </c>
      <c r="D38" s="78" t="str">
        <f>IF('School Data'!D37="","",'School Data'!F37)</f>
        <v/>
      </c>
      <c r="E38" s="81" t="str">
        <f>IFERROR(VLOOKUP(A38,'Calculations, All'!B:H,7,FALSE),"")</f>
        <v/>
      </c>
      <c r="F38" s="81" t="str">
        <f>IFERROR(VLOOKUP(A38,'Calculations, Elem only'!B:H,7,FALSE),"")</f>
        <v/>
      </c>
      <c r="G38" s="81" t="str">
        <f>IFERROR(VLOOKUP(A38,'Calculations, Middle only'!B:H,7,FALSE),"")</f>
        <v/>
      </c>
      <c r="H38" s="82" t="str">
        <f>IFERROR(VLOOKUP(A38,'Calculations, High only'!B:H,7,FALSE),"")</f>
        <v/>
      </c>
    </row>
    <row r="39" spans="1:8" x14ac:dyDescent="0.25">
      <c r="A39" s="2" t="str">
        <f>IF('School Data'!A38="","",'School Data'!A38)</f>
        <v/>
      </c>
      <c r="B39" s="2" t="str">
        <f>IF('School Data'!B38="","",'School Data'!B38)</f>
        <v/>
      </c>
      <c r="C39" s="2" t="str">
        <f>IF('School Data'!C38="","",'School Data'!C38)</f>
        <v/>
      </c>
      <c r="D39" s="78" t="str">
        <f>IF('School Data'!D38="","",'School Data'!F38)</f>
        <v/>
      </c>
      <c r="E39" s="81" t="str">
        <f>IFERROR(VLOOKUP(A39,'Calculations, All'!B:H,7,FALSE),"")</f>
        <v/>
      </c>
      <c r="F39" s="81" t="str">
        <f>IFERROR(VLOOKUP(A39,'Calculations, Elem only'!B:H,7,FALSE),"")</f>
        <v/>
      </c>
      <c r="G39" s="81" t="str">
        <f>IFERROR(VLOOKUP(A39,'Calculations, Middle only'!B:H,7,FALSE),"")</f>
        <v/>
      </c>
      <c r="H39" s="82" t="str">
        <f>IFERROR(VLOOKUP(A39,'Calculations, High only'!B:H,7,FALSE),"")</f>
        <v/>
      </c>
    </row>
    <row r="40" spans="1:8" x14ac:dyDescent="0.25">
      <c r="A40" s="2" t="str">
        <f>IF('School Data'!A39="","",'School Data'!A39)</f>
        <v/>
      </c>
      <c r="B40" s="2" t="str">
        <f>IF('School Data'!B39="","",'School Data'!B39)</f>
        <v/>
      </c>
      <c r="C40" s="2" t="str">
        <f>IF('School Data'!C39="","",'School Data'!C39)</f>
        <v/>
      </c>
      <c r="D40" s="78" t="str">
        <f>IF('School Data'!D39="","",'School Data'!F39)</f>
        <v/>
      </c>
      <c r="E40" s="81" t="str">
        <f>IFERROR(VLOOKUP(A40,'Calculations, All'!B:H,7,FALSE),"")</f>
        <v/>
      </c>
      <c r="F40" s="81" t="str">
        <f>IFERROR(VLOOKUP(A40,'Calculations, Elem only'!B:H,7,FALSE),"")</f>
        <v/>
      </c>
      <c r="G40" s="81" t="str">
        <f>IFERROR(VLOOKUP(A40,'Calculations, Middle only'!B:H,7,FALSE),"")</f>
        <v/>
      </c>
      <c r="H40" s="82" t="str">
        <f>IFERROR(VLOOKUP(A40,'Calculations, High only'!B:H,7,FALSE),"")</f>
        <v/>
      </c>
    </row>
    <row r="41" spans="1:8" x14ac:dyDescent="0.25">
      <c r="A41" s="2" t="str">
        <f>IF('School Data'!A40="","",'School Data'!A40)</f>
        <v/>
      </c>
      <c r="B41" s="2" t="str">
        <f>IF('School Data'!B40="","",'School Data'!B40)</f>
        <v/>
      </c>
      <c r="C41" s="2" t="str">
        <f>IF('School Data'!C40="","",'School Data'!C40)</f>
        <v/>
      </c>
      <c r="D41" s="78" t="str">
        <f>IF('School Data'!D40="","",'School Data'!F40)</f>
        <v/>
      </c>
      <c r="E41" s="81" t="str">
        <f>IFERROR(VLOOKUP(A41,'Calculations, All'!B:H,7,FALSE),"")</f>
        <v/>
      </c>
      <c r="F41" s="81" t="str">
        <f>IFERROR(VLOOKUP(A41,'Calculations, Elem only'!B:H,7,FALSE),"")</f>
        <v/>
      </c>
      <c r="G41" s="81" t="str">
        <f>IFERROR(VLOOKUP(A41,'Calculations, Middle only'!B:H,7,FALSE),"")</f>
        <v/>
      </c>
      <c r="H41" s="82" t="str">
        <f>IFERROR(VLOOKUP(A41,'Calculations, High only'!B:H,7,FALSE),"")</f>
        <v/>
      </c>
    </row>
    <row r="42" spans="1:8" x14ac:dyDescent="0.25">
      <c r="A42" s="2" t="str">
        <f>IF('School Data'!A41="","",'School Data'!A41)</f>
        <v/>
      </c>
      <c r="B42" s="2" t="str">
        <f>IF('School Data'!B41="","",'School Data'!B41)</f>
        <v/>
      </c>
      <c r="C42" s="2" t="str">
        <f>IF('School Data'!C41="","",'School Data'!C41)</f>
        <v/>
      </c>
      <c r="D42" s="78" t="str">
        <f>IF('School Data'!D41="","",'School Data'!F41)</f>
        <v/>
      </c>
      <c r="E42" s="81" t="str">
        <f>IFERROR(VLOOKUP(A42,'Calculations, All'!B:H,7,FALSE),"")</f>
        <v/>
      </c>
      <c r="F42" s="81" t="str">
        <f>IFERROR(VLOOKUP(A42,'Calculations, Elem only'!B:H,7,FALSE),"")</f>
        <v/>
      </c>
      <c r="G42" s="81" t="str">
        <f>IFERROR(VLOOKUP(A42,'Calculations, Middle only'!B:H,7,FALSE),"")</f>
        <v/>
      </c>
      <c r="H42" s="82" t="str">
        <f>IFERROR(VLOOKUP(A42,'Calculations, High only'!B:H,7,FALSE),"")</f>
        <v/>
      </c>
    </row>
    <row r="43" spans="1:8" x14ac:dyDescent="0.25">
      <c r="A43" s="2" t="str">
        <f>IF('School Data'!A42="","",'School Data'!A42)</f>
        <v/>
      </c>
      <c r="B43" s="2" t="str">
        <f>IF('School Data'!B42="","",'School Data'!B42)</f>
        <v/>
      </c>
      <c r="C43" s="2" t="str">
        <f>IF('School Data'!C42="","",'School Data'!C42)</f>
        <v/>
      </c>
      <c r="D43" s="78" t="str">
        <f>IF('School Data'!D42="","",'School Data'!F42)</f>
        <v/>
      </c>
      <c r="E43" s="81" t="str">
        <f>IFERROR(VLOOKUP(A43,'Calculations, All'!B:H,7,FALSE),"")</f>
        <v/>
      </c>
      <c r="F43" s="81" t="str">
        <f>IFERROR(VLOOKUP(A43,'Calculations, Elem only'!B:H,7,FALSE),"")</f>
        <v/>
      </c>
      <c r="G43" s="81" t="str">
        <f>IFERROR(VLOOKUP(A43,'Calculations, Middle only'!B:H,7,FALSE),"")</f>
        <v/>
      </c>
      <c r="H43" s="82" t="str">
        <f>IFERROR(VLOOKUP(A43,'Calculations, High only'!B:H,7,FALSE),"")</f>
        <v/>
      </c>
    </row>
    <row r="44" spans="1:8" x14ac:dyDescent="0.25">
      <c r="A44" s="2" t="str">
        <f>IF('School Data'!A43="","",'School Data'!A43)</f>
        <v/>
      </c>
      <c r="B44" s="2" t="str">
        <f>IF('School Data'!B43="","",'School Data'!B43)</f>
        <v/>
      </c>
      <c r="C44" s="2" t="str">
        <f>IF('School Data'!C43="","",'School Data'!C43)</f>
        <v/>
      </c>
      <c r="D44" s="78" t="str">
        <f>IF('School Data'!D43="","",'School Data'!F43)</f>
        <v/>
      </c>
      <c r="E44" s="81" t="str">
        <f>IFERROR(VLOOKUP(A44,'Calculations, All'!B:H,7,FALSE),"")</f>
        <v/>
      </c>
      <c r="F44" s="81" t="str">
        <f>IFERROR(VLOOKUP(A44,'Calculations, Elem only'!B:H,7,FALSE),"")</f>
        <v/>
      </c>
      <c r="G44" s="81" t="str">
        <f>IFERROR(VLOOKUP(A44,'Calculations, Middle only'!B:H,7,FALSE),"")</f>
        <v/>
      </c>
      <c r="H44" s="82" t="str">
        <f>IFERROR(VLOOKUP(A44,'Calculations, High only'!B:H,7,FALSE),"")</f>
        <v/>
      </c>
    </row>
    <row r="45" spans="1:8" x14ac:dyDescent="0.25">
      <c r="A45" s="2" t="str">
        <f>IF('School Data'!A44="","",'School Data'!A44)</f>
        <v/>
      </c>
      <c r="B45" s="2" t="str">
        <f>IF('School Data'!B44="","",'School Data'!B44)</f>
        <v/>
      </c>
      <c r="C45" s="2" t="str">
        <f>IF('School Data'!C44="","",'School Data'!C44)</f>
        <v/>
      </c>
      <c r="D45" s="78" t="str">
        <f>IF('School Data'!D44="","",'School Data'!F44)</f>
        <v/>
      </c>
      <c r="E45" s="81" t="str">
        <f>IFERROR(VLOOKUP(A45,'Calculations, All'!B:H,7,FALSE),"")</f>
        <v/>
      </c>
      <c r="F45" s="81" t="str">
        <f>IFERROR(VLOOKUP(A45,'Calculations, Elem only'!B:H,7,FALSE),"")</f>
        <v/>
      </c>
      <c r="G45" s="81" t="str">
        <f>IFERROR(VLOOKUP(A45,'Calculations, Middle only'!B:H,7,FALSE),"")</f>
        <v/>
      </c>
      <c r="H45" s="82" t="str">
        <f>IFERROR(VLOOKUP(A45,'Calculations, High only'!B:H,7,FALSE),"")</f>
        <v/>
      </c>
    </row>
    <row r="46" spans="1:8" x14ac:dyDescent="0.25">
      <c r="A46" s="2" t="str">
        <f>IF('School Data'!A45="","",'School Data'!A45)</f>
        <v/>
      </c>
      <c r="B46" s="2" t="str">
        <f>IF('School Data'!B45="","",'School Data'!B45)</f>
        <v/>
      </c>
      <c r="C46" s="2" t="str">
        <f>IF('School Data'!C45="","",'School Data'!C45)</f>
        <v/>
      </c>
      <c r="D46" s="78" t="str">
        <f>IF('School Data'!D45="","",'School Data'!F45)</f>
        <v/>
      </c>
      <c r="E46" s="81" t="str">
        <f>IFERROR(VLOOKUP(A46,'Calculations, All'!B:H,7,FALSE),"")</f>
        <v/>
      </c>
      <c r="F46" s="81" t="str">
        <f>IFERROR(VLOOKUP(A46,'Calculations, Elem only'!B:H,7,FALSE),"")</f>
        <v/>
      </c>
      <c r="G46" s="81" t="str">
        <f>IFERROR(VLOOKUP(A46,'Calculations, Middle only'!B:H,7,FALSE),"")</f>
        <v/>
      </c>
      <c r="H46" s="82" t="str">
        <f>IFERROR(VLOOKUP(A46,'Calculations, High only'!B:H,7,FALSE),"")</f>
        <v/>
      </c>
    </row>
    <row r="47" spans="1:8" x14ac:dyDescent="0.25">
      <c r="A47" s="2" t="str">
        <f>IF('School Data'!A46="","",'School Data'!A46)</f>
        <v/>
      </c>
      <c r="B47" s="2" t="str">
        <f>IF('School Data'!B46="","",'School Data'!B46)</f>
        <v/>
      </c>
      <c r="C47" s="2" t="str">
        <f>IF('School Data'!C46="","",'School Data'!C46)</f>
        <v/>
      </c>
      <c r="D47" s="78" t="str">
        <f>IF('School Data'!D46="","",'School Data'!F46)</f>
        <v/>
      </c>
      <c r="E47" s="81" t="str">
        <f>IFERROR(VLOOKUP(A47,'Calculations, All'!B:H,7,FALSE),"")</f>
        <v/>
      </c>
      <c r="F47" s="81" t="str">
        <f>IFERROR(VLOOKUP(A47,'Calculations, Elem only'!B:H,7,FALSE),"")</f>
        <v/>
      </c>
      <c r="G47" s="81" t="str">
        <f>IFERROR(VLOOKUP(A47,'Calculations, Middle only'!B:H,7,FALSE),"")</f>
        <v/>
      </c>
      <c r="H47" s="82" t="str">
        <f>IFERROR(VLOOKUP(A47,'Calculations, High only'!B:H,7,FALSE),"")</f>
        <v/>
      </c>
    </row>
    <row r="48" spans="1:8" x14ac:dyDescent="0.25">
      <c r="A48" s="2" t="str">
        <f>IF('School Data'!A47="","",'School Data'!A47)</f>
        <v/>
      </c>
      <c r="B48" s="2" t="str">
        <f>IF('School Data'!B47="","",'School Data'!B47)</f>
        <v/>
      </c>
      <c r="C48" s="2" t="str">
        <f>IF('School Data'!C47="","",'School Data'!C47)</f>
        <v/>
      </c>
      <c r="D48" s="78" t="str">
        <f>IF('School Data'!D47="","",'School Data'!F47)</f>
        <v/>
      </c>
      <c r="E48" s="81" t="str">
        <f>IFERROR(VLOOKUP(A48,'Calculations, All'!B:H,7,FALSE),"")</f>
        <v/>
      </c>
      <c r="F48" s="81" t="str">
        <f>IFERROR(VLOOKUP(A48,'Calculations, Elem only'!B:H,7,FALSE),"")</f>
        <v/>
      </c>
      <c r="G48" s="81" t="str">
        <f>IFERROR(VLOOKUP(A48,'Calculations, Middle only'!B:H,7,FALSE),"")</f>
        <v/>
      </c>
      <c r="H48" s="82" t="str">
        <f>IFERROR(VLOOKUP(A48,'Calculations, High only'!B:H,7,FALSE),"")</f>
        <v/>
      </c>
    </row>
    <row r="49" spans="1:8" x14ac:dyDescent="0.25">
      <c r="A49" s="2" t="str">
        <f>IF('School Data'!A48="","",'School Data'!A48)</f>
        <v/>
      </c>
      <c r="B49" s="2" t="str">
        <f>IF('School Data'!B48="","",'School Data'!B48)</f>
        <v/>
      </c>
      <c r="C49" s="2" t="str">
        <f>IF('School Data'!C48="","",'School Data'!C48)</f>
        <v/>
      </c>
      <c r="D49" s="78" t="str">
        <f>IF('School Data'!D48="","",'School Data'!F48)</f>
        <v/>
      </c>
      <c r="E49" s="81" t="str">
        <f>IFERROR(VLOOKUP(A49,'Calculations, All'!B:H,7,FALSE),"")</f>
        <v/>
      </c>
      <c r="F49" s="81" t="str">
        <f>IFERROR(VLOOKUP(A49,'Calculations, Elem only'!B:H,7,FALSE),"")</f>
        <v/>
      </c>
      <c r="G49" s="81" t="str">
        <f>IFERROR(VLOOKUP(A49,'Calculations, Middle only'!B:H,7,FALSE),"")</f>
        <v/>
      </c>
      <c r="H49" s="82" t="str">
        <f>IFERROR(VLOOKUP(A49,'Calculations, High only'!B:H,7,FALSE),"")</f>
        <v/>
      </c>
    </row>
    <row r="50" spans="1:8" x14ac:dyDescent="0.25">
      <c r="A50" s="2" t="str">
        <f>IF('School Data'!A49="","",'School Data'!A49)</f>
        <v/>
      </c>
      <c r="B50" s="2" t="str">
        <f>IF('School Data'!B49="","",'School Data'!B49)</f>
        <v/>
      </c>
      <c r="C50" s="2" t="str">
        <f>IF('School Data'!C49="","",'School Data'!C49)</f>
        <v/>
      </c>
      <c r="D50" s="78" t="str">
        <f>IF('School Data'!D49="","",'School Data'!F49)</f>
        <v/>
      </c>
      <c r="E50" s="81" t="str">
        <f>IFERROR(VLOOKUP(A50,'Calculations, All'!B:H,7,FALSE),"")</f>
        <v/>
      </c>
      <c r="F50" s="81" t="str">
        <f>IFERROR(VLOOKUP(A50,'Calculations, Elem only'!B:H,7,FALSE),"")</f>
        <v/>
      </c>
      <c r="G50" s="81" t="str">
        <f>IFERROR(VLOOKUP(A50,'Calculations, Middle only'!B:H,7,FALSE),"")</f>
        <v/>
      </c>
      <c r="H50" s="82" t="str">
        <f>IFERROR(VLOOKUP(A50,'Calculations, High only'!B:H,7,FALSE),"")</f>
        <v/>
      </c>
    </row>
    <row r="51" spans="1:8" x14ac:dyDescent="0.25">
      <c r="A51" s="2" t="str">
        <f>IF('School Data'!A50="","",'School Data'!A50)</f>
        <v/>
      </c>
      <c r="B51" s="2" t="str">
        <f>IF('School Data'!B50="","",'School Data'!B50)</f>
        <v/>
      </c>
      <c r="C51" s="2" t="str">
        <f>IF('School Data'!C50="","",'School Data'!C50)</f>
        <v/>
      </c>
      <c r="D51" s="78" t="str">
        <f>IF('School Data'!D50="","",'School Data'!F50)</f>
        <v/>
      </c>
      <c r="E51" s="81" t="str">
        <f>IFERROR(VLOOKUP(A51,'Calculations, All'!B:H,7,FALSE),"")</f>
        <v/>
      </c>
      <c r="F51" s="81" t="str">
        <f>IFERROR(VLOOKUP(A51,'Calculations, Elem only'!B:H,7,FALSE),"")</f>
        <v/>
      </c>
      <c r="G51" s="81" t="str">
        <f>IFERROR(VLOOKUP(A51,'Calculations, Middle only'!B:H,7,FALSE),"")</f>
        <v/>
      </c>
      <c r="H51" s="82" t="str">
        <f>IFERROR(VLOOKUP(A51,'Calculations, High only'!B:H,7,FALSE),"")</f>
        <v/>
      </c>
    </row>
    <row r="52" spans="1:8" x14ac:dyDescent="0.25">
      <c r="A52" s="2" t="str">
        <f>IF('School Data'!A51="","",'School Data'!A51)</f>
        <v/>
      </c>
      <c r="B52" s="2" t="str">
        <f>IF('School Data'!B51="","",'School Data'!B51)</f>
        <v/>
      </c>
      <c r="C52" s="2" t="str">
        <f>IF('School Data'!C51="","",'School Data'!C51)</f>
        <v/>
      </c>
      <c r="D52" s="78" t="str">
        <f>IF('School Data'!D51="","",'School Data'!F51)</f>
        <v/>
      </c>
      <c r="E52" s="81" t="str">
        <f>IFERROR(VLOOKUP(A52,'Calculations, All'!B:H,7,FALSE),"")</f>
        <v/>
      </c>
      <c r="F52" s="81" t="str">
        <f>IFERROR(VLOOKUP(A52,'Calculations, Elem only'!B:H,7,FALSE),"")</f>
        <v/>
      </c>
      <c r="G52" s="81" t="str">
        <f>IFERROR(VLOOKUP(A52,'Calculations, Middle only'!B:H,7,FALSE),"")</f>
        <v/>
      </c>
      <c r="H52" s="82" t="str">
        <f>IFERROR(VLOOKUP(A52,'Calculations, High only'!B:H,7,FALSE),"")</f>
        <v/>
      </c>
    </row>
    <row r="53" spans="1:8" x14ac:dyDescent="0.25">
      <c r="A53" s="2" t="str">
        <f>IF('School Data'!A52="","",'School Data'!A52)</f>
        <v/>
      </c>
      <c r="B53" s="2" t="str">
        <f>IF('School Data'!B52="","",'School Data'!B52)</f>
        <v/>
      </c>
      <c r="C53" s="2" t="str">
        <f>IF('School Data'!C52="","",'School Data'!C52)</f>
        <v/>
      </c>
      <c r="D53" s="78" t="str">
        <f>IF('School Data'!D52="","",'School Data'!F52)</f>
        <v/>
      </c>
      <c r="E53" s="81" t="str">
        <f>IFERROR(VLOOKUP(A53,'Calculations, All'!B:H,7,FALSE),"")</f>
        <v/>
      </c>
      <c r="F53" s="81" t="str">
        <f>IFERROR(VLOOKUP(A53,'Calculations, Elem only'!B:H,7,FALSE),"")</f>
        <v/>
      </c>
      <c r="G53" s="81" t="str">
        <f>IFERROR(VLOOKUP(A53,'Calculations, Middle only'!B:H,7,FALSE),"")</f>
        <v/>
      </c>
      <c r="H53" s="82" t="str">
        <f>IFERROR(VLOOKUP(A53,'Calculations, High only'!B:H,7,FALSE),"")</f>
        <v/>
      </c>
    </row>
    <row r="54" spans="1:8" x14ac:dyDescent="0.25">
      <c r="A54" s="2" t="str">
        <f>IF('School Data'!A53="","",'School Data'!A53)</f>
        <v/>
      </c>
      <c r="B54" s="2" t="str">
        <f>IF('School Data'!B53="","",'School Data'!B53)</f>
        <v/>
      </c>
      <c r="C54" s="2" t="str">
        <f>IF('School Data'!C53="","",'School Data'!C53)</f>
        <v/>
      </c>
      <c r="D54" s="78" t="str">
        <f>IF('School Data'!D53="","",'School Data'!F53)</f>
        <v/>
      </c>
      <c r="E54" s="81" t="str">
        <f>IFERROR(VLOOKUP(A54,'Calculations, All'!B:H,7,FALSE),"")</f>
        <v/>
      </c>
      <c r="F54" s="81" t="str">
        <f>IFERROR(VLOOKUP(A54,'Calculations, Elem only'!B:H,7,FALSE),"")</f>
        <v/>
      </c>
      <c r="G54" s="81" t="str">
        <f>IFERROR(VLOOKUP(A54,'Calculations, Middle only'!B:H,7,FALSE),"")</f>
        <v/>
      </c>
      <c r="H54" s="82" t="str">
        <f>IFERROR(VLOOKUP(A54,'Calculations, High only'!B:H,7,FALSE),"")</f>
        <v/>
      </c>
    </row>
    <row r="55" spans="1:8" x14ac:dyDescent="0.25">
      <c r="A55" s="2" t="str">
        <f>IF('School Data'!A54="","",'School Data'!A54)</f>
        <v/>
      </c>
      <c r="B55" s="2" t="str">
        <f>IF('School Data'!B54="","",'School Data'!B54)</f>
        <v/>
      </c>
      <c r="C55" s="2" t="str">
        <f>IF('School Data'!C54="","",'School Data'!C54)</f>
        <v/>
      </c>
      <c r="D55" s="78" t="str">
        <f>IF('School Data'!D54="","",'School Data'!F54)</f>
        <v/>
      </c>
      <c r="E55" s="81" t="str">
        <f>IFERROR(VLOOKUP(A55,'Calculations, All'!B:H,7,FALSE),"")</f>
        <v/>
      </c>
      <c r="F55" s="81" t="str">
        <f>IFERROR(VLOOKUP(A55,'Calculations, Elem only'!B:H,7,FALSE),"")</f>
        <v/>
      </c>
      <c r="G55" s="81" t="str">
        <f>IFERROR(VLOOKUP(A55,'Calculations, Middle only'!B:H,7,FALSE),"")</f>
        <v/>
      </c>
      <c r="H55" s="82" t="str">
        <f>IFERROR(VLOOKUP(A55,'Calculations, High only'!B:H,7,FALSE),"")</f>
        <v/>
      </c>
    </row>
    <row r="56" spans="1:8" x14ac:dyDescent="0.25">
      <c r="A56" s="2" t="str">
        <f>IF('School Data'!A55="","",'School Data'!A55)</f>
        <v/>
      </c>
      <c r="B56" s="2" t="str">
        <f>IF('School Data'!B55="","",'School Data'!B55)</f>
        <v/>
      </c>
      <c r="C56" s="2" t="str">
        <f>IF('School Data'!C55="","",'School Data'!C55)</f>
        <v/>
      </c>
      <c r="D56" s="78" t="str">
        <f>IF('School Data'!D55="","",'School Data'!F55)</f>
        <v/>
      </c>
      <c r="E56" s="81" t="str">
        <f>IFERROR(VLOOKUP(A56,'Calculations, All'!B:H,7,FALSE),"")</f>
        <v/>
      </c>
      <c r="F56" s="81" t="str">
        <f>IFERROR(VLOOKUP(A56,'Calculations, Elem only'!B:H,7,FALSE),"")</f>
        <v/>
      </c>
      <c r="G56" s="81" t="str">
        <f>IFERROR(VLOOKUP(A56,'Calculations, Middle only'!B:H,7,FALSE),"")</f>
        <v/>
      </c>
      <c r="H56" s="82" t="str">
        <f>IFERROR(VLOOKUP(A56,'Calculations, High only'!B:H,7,FALSE),"")</f>
        <v/>
      </c>
    </row>
    <row r="57" spans="1:8" x14ac:dyDescent="0.25">
      <c r="A57" s="2" t="str">
        <f>IF('School Data'!A56="","",'School Data'!A56)</f>
        <v/>
      </c>
      <c r="B57" s="2" t="str">
        <f>IF('School Data'!B56="","",'School Data'!B56)</f>
        <v/>
      </c>
      <c r="C57" s="2" t="str">
        <f>IF('School Data'!C56="","",'School Data'!C56)</f>
        <v/>
      </c>
      <c r="D57" s="78" t="str">
        <f>IF('School Data'!D56="","",'School Data'!F56)</f>
        <v/>
      </c>
      <c r="E57" s="81" t="str">
        <f>IFERROR(VLOOKUP(A57,'Calculations, All'!B:H,7,FALSE),"")</f>
        <v/>
      </c>
      <c r="F57" s="81" t="str">
        <f>IFERROR(VLOOKUP(A57,'Calculations, Elem only'!B:H,7,FALSE),"")</f>
        <v/>
      </c>
      <c r="G57" s="81" t="str">
        <f>IFERROR(VLOOKUP(A57,'Calculations, Middle only'!B:H,7,FALSE),"")</f>
        <v/>
      </c>
      <c r="H57" s="82" t="str">
        <f>IFERROR(VLOOKUP(A57,'Calculations, High only'!B:H,7,FALSE),"")</f>
        <v/>
      </c>
    </row>
    <row r="58" spans="1:8" x14ac:dyDescent="0.25">
      <c r="A58" s="2" t="str">
        <f>IF('School Data'!A57="","",'School Data'!A57)</f>
        <v/>
      </c>
      <c r="B58" s="2" t="str">
        <f>IF('School Data'!B57="","",'School Data'!B57)</f>
        <v/>
      </c>
      <c r="C58" s="2" t="str">
        <f>IF('School Data'!C57="","",'School Data'!C57)</f>
        <v/>
      </c>
      <c r="D58" s="78" t="str">
        <f>IF('School Data'!D57="","",'School Data'!F57)</f>
        <v/>
      </c>
      <c r="E58" s="81" t="str">
        <f>IFERROR(VLOOKUP(A58,'Calculations, All'!B:H,7,FALSE),"")</f>
        <v/>
      </c>
      <c r="F58" s="81" t="str">
        <f>IFERROR(VLOOKUP(A58,'Calculations, Elem only'!B:H,7,FALSE),"")</f>
        <v/>
      </c>
      <c r="G58" s="81" t="str">
        <f>IFERROR(VLOOKUP(A58,'Calculations, Middle only'!B:H,7,FALSE),"")</f>
        <v/>
      </c>
      <c r="H58" s="82" t="str">
        <f>IFERROR(VLOOKUP(A58,'Calculations, High only'!B:H,7,FALSE),"")</f>
        <v/>
      </c>
    </row>
    <row r="59" spans="1:8" x14ac:dyDescent="0.25">
      <c r="A59" s="2" t="str">
        <f>IF('School Data'!A58="","",'School Data'!A58)</f>
        <v/>
      </c>
      <c r="B59" s="2" t="str">
        <f>IF('School Data'!B58="","",'School Data'!B58)</f>
        <v/>
      </c>
      <c r="C59" s="2" t="str">
        <f>IF('School Data'!C58="","",'School Data'!C58)</f>
        <v/>
      </c>
      <c r="D59" s="78" t="str">
        <f>IF('School Data'!D58="","",'School Data'!F58)</f>
        <v/>
      </c>
      <c r="E59" s="81" t="str">
        <f>IFERROR(VLOOKUP(A59,'Calculations, All'!B:H,7,FALSE),"")</f>
        <v/>
      </c>
      <c r="F59" s="81" t="str">
        <f>IFERROR(VLOOKUP(A59,'Calculations, Elem only'!B:H,7,FALSE),"")</f>
        <v/>
      </c>
      <c r="G59" s="81" t="str">
        <f>IFERROR(VLOOKUP(A59,'Calculations, Middle only'!B:H,7,FALSE),"")</f>
        <v/>
      </c>
      <c r="H59" s="82" t="str">
        <f>IFERROR(VLOOKUP(A59,'Calculations, High only'!B:H,7,FALSE),"")</f>
        <v/>
      </c>
    </row>
    <row r="60" spans="1:8" x14ac:dyDescent="0.25">
      <c r="A60" s="2" t="str">
        <f>IF('School Data'!A59="","",'School Data'!A59)</f>
        <v/>
      </c>
      <c r="B60" s="2" t="str">
        <f>IF('School Data'!B59="","",'School Data'!B59)</f>
        <v/>
      </c>
      <c r="C60" s="2" t="str">
        <f>IF('School Data'!C59="","",'School Data'!C59)</f>
        <v/>
      </c>
      <c r="D60" s="78" t="str">
        <f>IF('School Data'!D59="","",'School Data'!F59)</f>
        <v/>
      </c>
      <c r="E60" s="81" t="str">
        <f>IFERROR(VLOOKUP(A60,'Calculations, All'!B:H,7,FALSE),"")</f>
        <v/>
      </c>
      <c r="F60" s="81" t="str">
        <f>IFERROR(VLOOKUP(A60,'Calculations, Elem only'!B:H,7,FALSE),"")</f>
        <v/>
      </c>
      <c r="G60" s="81" t="str">
        <f>IFERROR(VLOOKUP(A60,'Calculations, Middle only'!B:H,7,FALSE),"")</f>
        <v/>
      </c>
      <c r="H60" s="82" t="str">
        <f>IFERROR(VLOOKUP(A60,'Calculations, High only'!B:H,7,FALSE),"")</f>
        <v/>
      </c>
    </row>
    <row r="61" spans="1:8" x14ac:dyDescent="0.25">
      <c r="A61" s="2" t="str">
        <f>IF('School Data'!A60="","",'School Data'!A60)</f>
        <v/>
      </c>
      <c r="B61" s="2" t="str">
        <f>IF('School Data'!B60="","",'School Data'!B60)</f>
        <v/>
      </c>
      <c r="C61" s="2" t="str">
        <f>IF('School Data'!C60="","",'School Data'!C60)</f>
        <v/>
      </c>
      <c r="D61" s="78" t="str">
        <f>IF('School Data'!D60="","",'School Data'!F60)</f>
        <v/>
      </c>
      <c r="E61" s="81" t="str">
        <f>IFERROR(VLOOKUP(A61,'Calculations, All'!B:H,7,FALSE),"")</f>
        <v/>
      </c>
      <c r="F61" s="81" t="str">
        <f>IFERROR(VLOOKUP(A61,'Calculations, Elem only'!B:H,7,FALSE),"")</f>
        <v/>
      </c>
      <c r="G61" s="81" t="str">
        <f>IFERROR(VLOOKUP(A61,'Calculations, Middle only'!B:H,7,FALSE),"")</f>
        <v/>
      </c>
      <c r="H61" s="82" t="str">
        <f>IFERROR(VLOOKUP(A61,'Calculations, High only'!B:H,7,FALSE),"")</f>
        <v/>
      </c>
    </row>
    <row r="62" spans="1:8" x14ac:dyDescent="0.25">
      <c r="A62" s="2" t="str">
        <f>IF('School Data'!A61="","",'School Data'!A61)</f>
        <v/>
      </c>
      <c r="B62" s="2" t="str">
        <f>IF('School Data'!B61="","",'School Data'!B61)</f>
        <v/>
      </c>
      <c r="C62" s="2" t="str">
        <f>IF('School Data'!C61="","",'School Data'!C61)</f>
        <v/>
      </c>
      <c r="D62" s="78" t="str">
        <f>IF('School Data'!D61="","",'School Data'!F61)</f>
        <v/>
      </c>
      <c r="E62" s="81" t="str">
        <f>IFERROR(VLOOKUP(A62,'Calculations, All'!B:H,7,FALSE),"")</f>
        <v/>
      </c>
      <c r="F62" s="81" t="str">
        <f>IFERROR(VLOOKUP(A62,'Calculations, Elem only'!B:H,7,FALSE),"")</f>
        <v/>
      </c>
      <c r="G62" s="81" t="str">
        <f>IFERROR(VLOOKUP(A62,'Calculations, Middle only'!B:H,7,FALSE),"")</f>
        <v/>
      </c>
      <c r="H62" s="82" t="str">
        <f>IFERROR(VLOOKUP(A62,'Calculations, High only'!B:H,7,FALSE),"")</f>
        <v/>
      </c>
    </row>
    <row r="63" spans="1:8" x14ac:dyDescent="0.25">
      <c r="A63" s="2" t="str">
        <f>IF('School Data'!A62="","",'School Data'!A62)</f>
        <v/>
      </c>
      <c r="B63" s="2" t="str">
        <f>IF('School Data'!B62="","",'School Data'!B62)</f>
        <v/>
      </c>
      <c r="C63" s="2" t="str">
        <f>IF('School Data'!C62="","",'School Data'!C62)</f>
        <v/>
      </c>
      <c r="D63" s="78" t="str">
        <f>IF('School Data'!D62="","",'School Data'!F62)</f>
        <v/>
      </c>
      <c r="E63" s="81" t="str">
        <f>IFERROR(VLOOKUP(A63,'Calculations, All'!B:H,7,FALSE),"")</f>
        <v/>
      </c>
      <c r="F63" s="81" t="str">
        <f>IFERROR(VLOOKUP(A63,'Calculations, Elem only'!B:H,7,FALSE),"")</f>
        <v/>
      </c>
      <c r="G63" s="81" t="str">
        <f>IFERROR(VLOOKUP(A63,'Calculations, Middle only'!B:H,7,FALSE),"")</f>
        <v/>
      </c>
      <c r="H63" s="82" t="str">
        <f>IFERROR(VLOOKUP(A63,'Calculations, High only'!B:H,7,FALSE),"")</f>
        <v/>
      </c>
    </row>
    <row r="64" spans="1:8" x14ac:dyDescent="0.25">
      <c r="A64" s="2" t="str">
        <f>IF('School Data'!A63="","",'School Data'!A63)</f>
        <v/>
      </c>
      <c r="B64" s="2" t="str">
        <f>IF('School Data'!B63="","",'School Data'!B63)</f>
        <v/>
      </c>
      <c r="C64" s="2" t="str">
        <f>IF('School Data'!C63="","",'School Data'!C63)</f>
        <v/>
      </c>
      <c r="D64" s="78" t="str">
        <f>IF('School Data'!D63="","",'School Data'!F63)</f>
        <v/>
      </c>
      <c r="E64" s="81" t="str">
        <f>IFERROR(VLOOKUP(A64,'Calculations, All'!B:H,7,FALSE),"")</f>
        <v/>
      </c>
      <c r="F64" s="81" t="str">
        <f>IFERROR(VLOOKUP(A64,'Calculations, Elem only'!B:H,7,FALSE),"")</f>
        <v/>
      </c>
      <c r="G64" s="81" t="str">
        <f>IFERROR(VLOOKUP(A64,'Calculations, Middle only'!B:H,7,FALSE),"")</f>
        <v/>
      </c>
      <c r="H64" s="82" t="str">
        <f>IFERROR(VLOOKUP(A64,'Calculations, High only'!B:H,7,FALSE),"")</f>
        <v/>
      </c>
    </row>
    <row r="65" spans="1:8" x14ac:dyDescent="0.25">
      <c r="A65" s="2" t="str">
        <f>IF('School Data'!A64="","",'School Data'!A64)</f>
        <v/>
      </c>
      <c r="B65" s="2" t="str">
        <f>IF('School Data'!B64="","",'School Data'!B64)</f>
        <v/>
      </c>
      <c r="C65" s="2" t="str">
        <f>IF('School Data'!C64="","",'School Data'!C64)</f>
        <v/>
      </c>
      <c r="D65" s="78" t="str">
        <f>IF('School Data'!D64="","",'School Data'!F64)</f>
        <v/>
      </c>
      <c r="E65" s="81" t="str">
        <f>IFERROR(VLOOKUP(A65,'Calculations, All'!B:H,7,FALSE),"")</f>
        <v/>
      </c>
      <c r="F65" s="81" t="str">
        <f>IFERROR(VLOOKUP(A65,'Calculations, Elem only'!B:H,7,FALSE),"")</f>
        <v/>
      </c>
      <c r="G65" s="81" t="str">
        <f>IFERROR(VLOOKUP(A65,'Calculations, Middle only'!B:H,7,FALSE),"")</f>
        <v/>
      </c>
      <c r="H65" s="82" t="str">
        <f>IFERROR(VLOOKUP(A65,'Calculations, High only'!B:H,7,FALSE),"")</f>
        <v/>
      </c>
    </row>
    <row r="66" spans="1:8" x14ac:dyDescent="0.25">
      <c r="A66" s="2" t="str">
        <f>IF('School Data'!A65="","",'School Data'!A65)</f>
        <v/>
      </c>
      <c r="B66" s="2" t="str">
        <f>IF('School Data'!B65="","",'School Data'!B65)</f>
        <v/>
      </c>
      <c r="C66" s="2" t="str">
        <f>IF('School Data'!C65="","",'School Data'!C65)</f>
        <v/>
      </c>
      <c r="D66" s="78" t="str">
        <f>IF('School Data'!D65="","",'School Data'!F65)</f>
        <v/>
      </c>
      <c r="E66" s="81" t="str">
        <f>IFERROR(VLOOKUP(A66,'Calculations, All'!B:H,7,FALSE),"")</f>
        <v/>
      </c>
      <c r="F66" s="81" t="str">
        <f>IFERROR(VLOOKUP(A66,'Calculations, Elem only'!B:H,7,FALSE),"")</f>
        <v/>
      </c>
      <c r="G66" s="81" t="str">
        <f>IFERROR(VLOOKUP(A66,'Calculations, Middle only'!B:H,7,FALSE),"")</f>
        <v/>
      </c>
      <c r="H66" s="82" t="str">
        <f>IFERROR(VLOOKUP(A66,'Calculations, High only'!B:H,7,FALSE),"")</f>
        <v/>
      </c>
    </row>
    <row r="67" spans="1:8" x14ac:dyDescent="0.25">
      <c r="A67" s="2" t="str">
        <f>IF('School Data'!A66="","",'School Data'!A66)</f>
        <v/>
      </c>
      <c r="B67" s="2" t="str">
        <f>IF('School Data'!B66="","",'School Data'!B66)</f>
        <v/>
      </c>
      <c r="C67" s="2" t="str">
        <f>IF('School Data'!C66="","",'School Data'!C66)</f>
        <v/>
      </c>
      <c r="D67" s="78" t="str">
        <f>IF('School Data'!D66="","",'School Data'!F66)</f>
        <v/>
      </c>
      <c r="E67" s="81" t="str">
        <f>IFERROR(VLOOKUP(A67,'Calculations, All'!B:H,7,FALSE),"")</f>
        <v/>
      </c>
      <c r="F67" s="81" t="str">
        <f>IFERROR(VLOOKUP(A67,'Calculations, Elem only'!B:H,7,FALSE),"")</f>
        <v/>
      </c>
      <c r="G67" s="81" t="str">
        <f>IFERROR(VLOOKUP(A67,'Calculations, Middle only'!B:H,7,FALSE),"")</f>
        <v/>
      </c>
      <c r="H67" s="82" t="str">
        <f>IFERROR(VLOOKUP(A67,'Calculations, High only'!B:H,7,FALSE),"")</f>
        <v/>
      </c>
    </row>
    <row r="68" spans="1:8" x14ac:dyDescent="0.25">
      <c r="A68" s="2" t="str">
        <f>IF('School Data'!A67="","",'School Data'!A67)</f>
        <v/>
      </c>
      <c r="B68" s="2" t="str">
        <f>IF('School Data'!B67="","",'School Data'!B67)</f>
        <v/>
      </c>
      <c r="C68" s="2" t="str">
        <f>IF('School Data'!C67="","",'School Data'!C67)</f>
        <v/>
      </c>
      <c r="D68" s="78" t="str">
        <f>IF('School Data'!D67="","",'School Data'!F67)</f>
        <v/>
      </c>
      <c r="E68" s="81" t="str">
        <f>IFERROR(VLOOKUP(A68,'Calculations, All'!B:H,7,FALSE),"")</f>
        <v/>
      </c>
      <c r="F68" s="81" t="str">
        <f>IFERROR(VLOOKUP(A68,'Calculations, Elem only'!B:H,7,FALSE),"")</f>
        <v/>
      </c>
      <c r="G68" s="81" t="str">
        <f>IFERROR(VLOOKUP(A68,'Calculations, Middle only'!B:H,7,FALSE),"")</f>
        <v/>
      </c>
      <c r="H68" s="82" t="str">
        <f>IFERROR(VLOOKUP(A68,'Calculations, High only'!B:H,7,FALSE),"")</f>
        <v/>
      </c>
    </row>
    <row r="69" spans="1:8" x14ac:dyDescent="0.25">
      <c r="A69" s="2" t="str">
        <f>IF('School Data'!A68="","",'School Data'!A68)</f>
        <v/>
      </c>
      <c r="B69" s="2" t="str">
        <f>IF('School Data'!B68="","",'School Data'!B68)</f>
        <v/>
      </c>
      <c r="C69" s="2" t="str">
        <f>IF('School Data'!C68="","",'School Data'!C68)</f>
        <v/>
      </c>
      <c r="D69" s="78" t="str">
        <f>IF('School Data'!D68="","",'School Data'!F68)</f>
        <v/>
      </c>
      <c r="E69" s="81" t="str">
        <f>IFERROR(VLOOKUP(A69,'Calculations, All'!B:H,7,FALSE),"")</f>
        <v/>
      </c>
      <c r="F69" s="81" t="str">
        <f>IFERROR(VLOOKUP(A69,'Calculations, Elem only'!B:H,7,FALSE),"")</f>
        <v/>
      </c>
      <c r="G69" s="81" t="str">
        <f>IFERROR(VLOOKUP(A69,'Calculations, Middle only'!B:H,7,FALSE),"")</f>
        <v/>
      </c>
      <c r="H69" s="82" t="str">
        <f>IFERROR(VLOOKUP(A69,'Calculations, High only'!B:H,7,FALSE),"")</f>
        <v/>
      </c>
    </row>
    <row r="70" spans="1:8" x14ac:dyDescent="0.25">
      <c r="A70" s="2" t="str">
        <f>IF('School Data'!A69="","",'School Data'!A69)</f>
        <v/>
      </c>
      <c r="B70" s="2" t="str">
        <f>IF('School Data'!B69="","",'School Data'!B69)</f>
        <v/>
      </c>
      <c r="C70" s="2" t="str">
        <f>IF('School Data'!C69="","",'School Data'!C69)</f>
        <v/>
      </c>
      <c r="D70" s="78" t="str">
        <f>IF('School Data'!D69="","",'School Data'!F69)</f>
        <v/>
      </c>
      <c r="E70" s="81" t="str">
        <f>IFERROR(VLOOKUP(A70,'Calculations, All'!B:H,7,FALSE),"")</f>
        <v/>
      </c>
      <c r="F70" s="81" t="str">
        <f>IFERROR(VLOOKUP(A70,'Calculations, Elem only'!B:H,7,FALSE),"")</f>
        <v/>
      </c>
      <c r="G70" s="81" t="str">
        <f>IFERROR(VLOOKUP(A70,'Calculations, Middle only'!B:H,7,FALSE),"")</f>
        <v/>
      </c>
      <c r="H70" s="82" t="str">
        <f>IFERROR(VLOOKUP(A70,'Calculations, High only'!B:H,7,FALSE),"")</f>
        <v/>
      </c>
    </row>
    <row r="71" spans="1:8" x14ac:dyDescent="0.25">
      <c r="A71" s="2" t="str">
        <f>IF('School Data'!A70="","",'School Data'!A70)</f>
        <v/>
      </c>
      <c r="B71" s="2" t="str">
        <f>IF('School Data'!B70="","",'School Data'!B70)</f>
        <v/>
      </c>
      <c r="C71" s="2" t="str">
        <f>IF('School Data'!C70="","",'School Data'!C70)</f>
        <v/>
      </c>
      <c r="D71" s="78" t="str">
        <f>IF('School Data'!D70="","",'School Data'!F70)</f>
        <v/>
      </c>
      <c r="E71" s="81" t="str">
        <f>IFERROR(VLOOKUP(A71,'Calculations, All'!B:H,7,FALSE),"")</f>
        <v/>
      </c>
      <c r="F71" s="81" t="str">
        <f>IFERROR(VLOOKUP(A71,'Calculations, Elem only'!B:H,7,FALSE),"")</f>
        <v/>
      </c>
      <c r="G71" s="81" t="str">
        <f>IFERROR(VLOOKUP(A71,'Calculations, Middle only'!B:H,7,FALSE),"")</f>
        <v/>
      </c>
      <c r="H71" s="82" t="str">
        <f>IFERROR(VLOOKUP(A71,'Calculations, High only'!B:H,7,FALSE),"")</f>
        <v/>
      </c>
    </row>
    <row r="72" spans="1:8" x14ac:dyDescent="0.25">
      <c r="A72" s="2" t="str">
        <f>IF('School Data'!A71="","",'School Data'!A71)</f>
        <v/>
      </c>
      <c r="B72" s="2" t="str">
        <f>IF('School Data'!B71="","",'School Data'!B71)</f>
        <v/>
      </c>
      <c r="C72" s="2" t="str">
        <f>IF('School Data'!C71="","",'School Data'!C71)</f>
        <v/>
      </c>
      <c r="D72" s="78" t="str">
        <f>IF('School Data'!D71="","",'School Data'!F71)</f>
        <v/>
      </c>
      <c r="E72" s="81" t="str">
        <f>IFERROR(VLOOKUP(A72,'Calculations, All'!B:H,7,FALSE),"")</f>
        <v/>
      </c>
      <c r="F72" s="81" t="str">
        <f>IFERROR(VLOOKUP(A72,'Calculations, Elem only'!B:H,7,FALSE),"")</f>
        <v/>
      </c>
      <c r="G72" s="81" t="str">
        <f>IFERROR(VLOOKUP(A72,'Calculations, Middle only'!B:H,7,FALSE),"")</f>
        <v/>
      </c>
      <c r="H72" s="82" t="str">
        <f>IFERROR(VLOOKUP(A72,'Calculations, High only'!B:H,7,FALSE),"")</f>
        <v/>
      </c>
    </row>
    <row r="73" spans="1:8" x14ac:dyDescent="0.25">
      <c r="A73" s="2" t="str">
        <f>IF('School Data'!A72="","",'School Data'!A72)</f>
        <v/>
      </c>
      <c r="B73" s="2" t="str">
        <f>IF('School Data'!B72="","",'School Data'!B72)</f>
        <v/>
      </c>
      <c r="C73" s="2" t="str">
        <f>IF('School Data'!C72="","",'School Data'!C72)</f>
        <v/>
      </c>
      <c r="D73" s="78" t="str">
        <f>IF('School Data'!D72="","",'School Data'!F72)</f>
        <v/>
      </c>
      <c r="E73" s="81" t="str">
        <f>IFERROR(VLOOKUP(A73,'Calculations, All'!B:H,7,FALSE),"")</f>
        <v/>
      </c>
      <c r="F73" s="81" t="str">
        <f>IFERROR(VLOOKUP(A73,'Calculations, Elem only'!B:H,7,FALSE),"")</f>
        <v/>
      </c>
      <c r="G73" s="81" t="str">
        <f>IFERROR(VLOOKUP(A73,'Calculations, Middle only'!B:H,7,FALSE),"")</f>
        <v/>
      </c>
      <c r="H73" s="82" t="str">
        <f>IFERROR(VLOOKUP(A73,'Calculations, High only'!B:H,7,FALSE),"")</f>
        <v/>
      </c>
    </row>
    <row r="74" spans="1:8" x14ac:dyDescent="0.25">
      <c r="A74" s="2" t="str">
        <f>IF('School Data'!A73="","",'School Data'!A73)</f>
        <v/>
      </c>
      <c r="B74" s="2" t="str">
        <f>IF('School Data'!B73="","",'School Data'!B73)</f>
        <v/>
      </c>
      <c r="C74" s="2" t="str">
        <f>IF('School Data'!C73="","",'School Data'!C73)</f>
        <v/>
      </c>
      <c r="D74" s="78" t="str">
        <f>IF('School Data'!D73="","",'School Data'!F73)</f>
        <v/>
      </c>
      <c r="E74" s="81" t="str">
        <f>IFERROR(VLOOKUP(A74,'Calculations, All'!B:H,7,FALSE),"")</f>
        <v/>
      </c>
      <c r="F74" s="81" t="str">
        <f>IFERROR(VLOOKUP(A74,'Calculations, Elem only'!B:H,7,FALSE),"")</f>
        <v/>
      </c>
      <c r="G74" s="81" t="str">
        <f>IFERROR(VLOOKUP(A74,'Calculations, Middle only'!B:H,7,FALSE),"")</f>
        <v/>
      </c>
      <c r="H74" s="82" t="str">
        <f>IFERROR(VLOOKUP(A74,'Calculations, High only'!B:H,7,FALSE),"")</f>
        <v/>
      </c>
    </row>
    <row r="75" spans="1:8" x14ac:dyDescent="0.25">
      <c r="A75" s="2" t="str">
        <f>IF('School Data'!A74="","",'School Data'!A74)</f>
        <v/>
      </c>
      <c r="B75" s="2" t="str">
        <f>IF('School Data'!B74="","",'School Data'!B74)</f>
        <v/>
      </c>
      <c r="C75" s="2" t="str">
        <f>IF('School Data'!C74="","",'School Data'!C74)</f>
        <v/>
      </c>
      <c r="D75" s="78" t="str">
        <f>IF('School Data'!D74="","",'School Data'!F74)</f>
        <v/>
      </c>
      <c r="E75" s="81" t="str">
        <f>IFERROR(VLOOKUP(A75,'Calculations, All'!B:H,7,FALSE),"")</f>
        <v/>
      </c>
      <c r="F75" s="81" t="str">
        <f>IFERROR(VLOOKUP(A75,'Calculations, Elem only'!B:H,7,FALSE),"")</f>
        <v/>
      </c>
      <c r="G75" s="81" t="str">
        <f>IFERROR(VLOOKUP(A75,'Calculations, Middle only'!B:H,7,FALSE),"")</f>
        <v/>
      </c>
      <c r="H75" s="82" t="str">
        <f>IFERROR(VLOOKUP(A75,'Calculations, High only'!B:H,7,FALSE),"")</f>
        <v/>
      </c>
    </row>
    <row r="76" spans="1:8" x14ac:dyDescent="0.25">
      <c r="A76" s="2" t="str">
        <f>IF('School Data'!A75="","",'School Data'!A75)</f>
        <v/>
      </c>
      <c r="B76" s="2" t="str">
        <f>IF('School Data'!B75="","",'School Data'!B75)</f>
        <v/>
      </c>
      <c r="C76" s="2" t="str">
        <f>IF('School Data'!C75="","",'School Data'!C75)</f>
        <v/>
      </c>
      <c r="D76" s="78" t="str">
        <f>IF('School Data'!D75="","",'School Data'!F75)</f>
        <v/>
      </c>
      <c r="E76" s="81" t="str">
        <f>IFERROR(VLOOKUP(A76,'Calculations, All'!B:H,7,FALSE),"")</f>
        <v/>
      </c>
      <c r="F76" s="81" t="str">
        <f>IFERROR(VLOOKUP(A76,'Calculations, Elem only'!B:H,7,FALSE),"")</f>
        <v/>
      </c>
      <c r="G76" s="81" t="str">
        <f>IFERROR(VLOOKUP(A76,'Calculations, Middle only'!B:H,7,FALSE),"")</f>
        <v/>
      </c>
      <c r="H76" s="82" t="str">
        <f>IFERROR(VLOOKUP(A76,'Calculations, High only'!B:H,7,FALSE),"")</f>
        <v/>
      </c>
    </row>
    <row r="77" spans="1:8" x14ac:dyDescent="0.25">
      <c r="A77" s="2" t="str">
        <f>IF('School Data'!A76="","",'School Data'!A76)</f>
        <v/>
      </c>
      <c r="B77" s="2" t="str">
        <f>IF('School Data'!B76="","",'School Data'!B76)</f>
        <v/>
      </c>
      <c r="C77" s="2" t="str">
        <f>IF('School Data'!C76="","",'School Data'!C76)</f>
        <v/>
      </c>
      <c r="D77" s="78" t="str">
        <f>IF('School Data'!D76="","",'School Data'!F76)</f>
        <v/>
      </c>
      <c r="E77" s="81" t="str">
        <f>IFERROR(VLOOKUP(A77,'Calculations, All'!B:H,7,FALSE),"")</f>
        <v/>
      </c>
      <c r="F77" s="81" t="str">
        <f>IFERROR(VLOOKUP(A77,'Calculations, Elem only'!B:H,7,FALSE),"")</f>
        <v/>
      </c>
      <c r="G77" s="81" t="str">
        <f>IFERROR(VLOOKUP(A77,'Calculations, Middle only'!B:H,7,FALSE),"")</f>
        <v/>
      </c>
      <c r="H77" s="82" t="str">
        <f>IFERROR(VLOOKUP(A77,'Calculations, High only'!B:H,7,FALSE),"")</f>
        <v/>
      </c>
    </row>
    <row r="78" spans="1:8" x14ac:dyDescent="0.25">
      <c r="A78" s="2" t="str">
        <f>IF('School Data'!A77="","",'School Data'!A77)</f>
        <v/>
      </c>
      <c r="B78" s="2" t="str">
        <f>IF('School Data'!B77="","",'School Data'!B77)</f>
        <v/>
      </c>
      <c r="C78" s="2" t="str">
        <f>IF('School Data'!C77="","",'School Data'!C77)</f>
        <v/>
      </c>
      <c r="D78" s="78" t="str">
        <f>IF('School Data'!D77="","",'School Data'!F77)</f>
        <v/>
      </c>
      <c r="E78" s="81" t="str">
        <f>IFERROR(VLOOKUP(A78,'Calculations, All'!B:H,7,FALSE),"")</f>
        <v/>
      </c>
      <c r="F78" s="81" t="str">
        <f>IFERROR(VLOOKUP(A78,'Calculations, Elem only'!B:H,7,FALSE),"")</f>
        <v/>
      </c>
      <c r="G78" s="81" t="str">
        <f>IFERROR(VLOOKUP(A78,'Calculations, Middle only'!B:H,7,FALSE),"")</f>
        <v/>
      </c>
      <c r="H78" s="82" t="str">
        <f>IFERROR(VLOOKUP(A78,'Calculations, High only'!B:H,7,FALSE),"")</f>
        <v/>
      </c>
    </row>
    <row r="79" spans="1:8" x14ac:dyDescent="0.25">
      <c r="A79" s="2" t="str">
        <f>IF('School Data'!A78="","",'School Data'!A78)</f>
        <v/>
      </c>
      <c r="B79" s="2" t="str">
        <f>IF('School Data'!B78="","",'School Data'!B78)</f>
        <v/>
      </c>
      <c r="C79" s="2" t="str">
        <f>IF('School Data'!C78="","",'School Data'!C78)</f>
        <v/>
      </c>
      <c r="D79" s="78" t="str">
        <f>IF('School Data'!D78="","",'School Data'!F78)</f>
        <v/>
      </c>
      <c r="E79" s="81" t="str">
        <f>IFERROR(VLOOKUP(A79,'Calculations, All'!B:H,7,FALSE),"")</f>
        <v/>
      </c>
      <c r="F79" s="81" t="str">
        <f>IFERROR(VLOOKUP(A79,'Calculations, Elem only'!B:H,7,FALSE),"")</f>
        <v/>
      </c>
      <c r="G79" s="81" t="str">
        <f>IFERROR(VLOOKUP(A79,'Calculations, Middle only'!B:H,7,FALSE),"")</f>
        <v/>
      </c>
      <c r="H79" s="82" t="str">
        <f>IFERROR(VLOOKUP(A79,'Calculations, High only'!B:H,7,FALSE),"")</f>
        <v/>
      </c>
    </row>
    <row r="80" spans="1:8" x14ac:dyDescent="0.25">
      <c r="A80" s="2" t="str">
        <f>IF('School Data'!A79="","",'School Data'!A79)</f>
        <v/>
      </c>
      <c r="B80" s="2" t="str">
        <f>IF('School Data'!B79="","",'School Data'!B79)</f>
        <v/>
      </c>
      <c r="C80" s="2" t="str">
        <f>IF('School Data'!C79="","",'School Data'!C79)</f>
        <v/>
      </c>
      <c r="D80" s="78" t="str">
        <f>IF('School Data'!D79="","",'School Data'!F79)</f>
        <v/>
      </c>
      <c r="E80" s="81" t="str">
        <f>IFERROR(VLOOKUP(A80,'Calculations, All'!B:H,7,FALSE),"")</f>
        <v/>
      </c>
      <c r="F80" s="81" t="str">
        <f>IFERROR(VLOOKUP(A80,'Calculations, Elem only'!B:H,7,FALSE),"")</f>
        <v/>
      </c>
      <c r="G80" s="81" t="str">
        <f>IFERROR(VLOOKUP(A80,'Calculations, Middle only'!B:H,7,FALSE),"")</f>
        <v/>
      </c>
      <c r="H80" s="82" t="str">
        <f>IFERROR(VLOOKUP(A80,'Calculations, High only'!B:H,7,FALSE),"")</f>
        <v/>
      </c>
    </row>
    <row r="81" spans="1:8" x14ac:dyDescent="0.25">
      <c r="A81" s="2" t="str">
        <f>IF('School Data'!A80="","",'School Data'!A80)</f>
        <v/>
      </c>
      <c r="B81" s="2" t="str">
        <f>IF('School Data'!B80="","",'School Data'!B80)</f>
        <v/>
      </c>
      <c r="C81" s="2" t="str">
        <f>IF('School Data'!C80="","",'School Data'!C80)</f>
        <v/>
      </c>
      <c r="D81" s="78" t="str">
        <f>IF('School Data'!D80="","",'School Data'!F80)</f>
        <v/>
      </c>
      <c r="E81" s="81" t="str">
        <f>IFERROR(VLOOKUP(A81,'Calculations, All'!B:H,7,FALSE),"")</f>
        <v/>
      </c>
      <c r="F81" s="81" t="str">
        <f>IFERROR(VLOOKUP(A81,'Calculations, Elem only'!B:H,7,FALSE),"")</f>
        <v/>
      </c>
      <c r="G81" s="81" t="str">
        <f>IFERROR(VLOOKUP(A81,'Calculations, Middle only'!B:H,7,FALSE),"")</f>
        <v/>
      </c>
      <c r="H81" s="82" t="str">
        <f>IFERROR(VLOOKUP(A81,'Calculations, High only'!B:H,7,FALSE),"")</f>
        <v/>
      </c>
    </row>
    <row r="82" spans="1:8" x14ac:dyDescent="0.25">
      <c r="A82" s="2" t="str">
        <f>IF('School Data'!A81="","",'School Data'!A81)</f>
        <v/>
      </c>
      <c r="B82" s="2" t="str">
        <f>IF('School Data'!B81="","",'School Data'!B81)</f>
        <v/>
      </c>
      <c r="C82" s="2" t="str">
        <f>IF('School Data'!C81="","",'School Data'!C81)</f>
        <v/>
      </c>
      <c r="D82" s="78" t="str">
        <f>IF('School Data'!D81="","",'School Data'!F81)</f>
        <v/>
      </c>
      <c r="E82" s="81" t="str">
        <f>IFERROR(VLOOKUP(A82,'Calculations, All'!B:H,7,FALSE),"")</f>
        <v/>
      </c>
      <c r="F82" s="81" t="str">
        <f>IFERROR(VLOOKUP(A82,'Calculations, Elem only'!B:H,7,FALSE),"")</f>
        <v/>
      </c>
      <c r="G82" s="81" t="str">
        <f>IFERROR(VLOOKUP(A82,'Calculations, Middle only'!B:H,7,FALSE),"")</f>
        <v/>
      </c>
      <c r="H82" s="82" t="str">
        <f>IFERROR(VLOOKUP(A82,'Calculations, High only'!B:H,7,FALSE),"")</f>
        <v/>
      </c>
    </row>
    <row r="83" spans="1:8" x14ac:dyDescent="0.25">
      <c r="A83" s="2" t="str">
        <f>IF('School Data'!A82="","",'School Data'!A82)</f>
        <v/>
      </c>
      <c r="B83" s="2" t="str">
        <f>IF('School Data'!B82="","",'School Data'!B82)</f>
        <v/>
      </c>
      <c r="C83" s="2" t="str">
        <f>IF('School Data'!C82="","",'School Data'!C82)</f>
        <v/>
      </c>
      <c r="D83" s="78" t="str">
        <f>IF('School Data'!D82="","",'School Data'!F82)</f>
        <v/>
      </c>
      <c r="E83" s="81" t="str">
        <f>IFERROR(VLOOKUP(A83,'Calculations, All'!B:H,7,FALSE),"")</f>
        <v/>
      </c>
      <c r="F83" s="81" t="str">
        <f>IFERROR(VLOOKUP(A83,'Calculations, Elem only'!B:H,7,FALSE),"")</f>
        <v/>
      </c>
      <c r="G83" s="81" t="str">
        <f>IFERROR(VLOOKUP(A83,'Calculations, Middle only'!B:H,7,FALSE),"")</f>
        <v/>
      </c>
      <c r="H83" s="82" t="str">
        <f>IFERROR(VLOOKUP(A83,'Calculations, High only'!B:H,7,FALSE),"")</f>
        <v/>
      </c>
    </row>
    <row r="84" spans="1:8" x14ac:dyDescent="0.25">
      <c r="A84" s="2" t="str">
        <f>IF('School Data'!A83="","",'School Data'!A83)</f>
        <v/>
      </c>
      <c r="B84" s="2" t="str">
        <f>IF('School Data'!B83="","",'School Data'!B83)</f>
        <v/>
      </c>
      <c r="C84" s="2" t="str">
        <f>IF('School Data'!C83="","",'School Data'!C83)</f>
        <v/>
      </c>
      <c r="D84" s="78" t="str">
        <f>IF('School Data'!D83="","",'School Data'!F83)</f>
        <v/>
      </c>
      <c r="E84" s="81" t="str">
        <f>IFERROR(VLOOKUP(A84,'Calculations, All'!B:H,7,FALSE),"")</f>
        <v/>
      </c>
      <c r="F84" s="81" t="str">
        <f>IFERROR(VLOOKUP(A84,'Calculations, Elem only'!B:H,7,FALSE),"")</f>
        <v/>
      </c>
      <c r="G84" s="81" t="str">
        <f>IFERROR(VLOOKUP(A84,'Calculations, Middle only'!B:H,7,FALSE),"")</f>
        <v/>
      </c>
      <c r="H84" s="82" t="str">
        <f>IFERROR(VLOOKUP(A84,'Calculations, High only'!B:H,7,FALSE),"")</f>
        <v/>
      </c>
    </row>
    <row r="85" spans="1:8" x14ac:dyDescent="0.25">
      <c r="A85" s="2" t="str">
        <f>IF('School Data'!A84="","",'School Data'!A84)</f>
        <v/>
      </c>
      <c r="B85" s="2" t="str">
        <f>IF('School Data'!B84="","",'School Data'!B84)</f>
        <v/>
      </c>
      <c r="C85" s="2" t="str">
        <f>IF('School Data'!C84="","",'School Data'!C84)</f>
        <v/>
      </c>
      <c r="D85" s="78" t="str">
        <f>IF('School Data'!D84="","",'School Data'!F84)</f>
        <v/>
      </c>
      <c r="E85" s="81" t="str">
        <f>IFERROR(VLOOKUP(A85,'Calculations, All'!B:H,7,FALSE),"")</f>
        <v/>
      </c>
      <c r="F85" s="81" t="str">
        <f>IFERROR(VLOOKUP(A85,'Calculations, Elem only'!B:H,7,FALSE),"")</f>
        <v/>
      </c>
      <c r="G85" s="81" t="str">
        <f>IFERROR(VLOOKUP(A85,'Calculations, Middle only'!B:H,7,FALSE),"")</f>
        <v/>
      </c>
      <c r="H85" s="82" t="str">
        <f>IFERROR(VLOOKUP(A85,'Calculations, High only'!B:H,7,FALSE),"")</f>
        <v/>
      </c>
    </row>
    <row r="86" spans="1:8" x14ac:dyDescent="0.25">
      <c r="A86" s="2" t="str">
        <f>IF('School Data'!A85="","",'School Data'!A85)</f>
        <v/>
      </c>
      <c r="B86" s="2" t="str">
        <f>IF('School Data'!B85="","",'School Data'!B85)</f>
        <v/>
      </c>
      <c r="C86" s="2" t="str">
        <f>IF('School Data'!C85="","",'School Data'!C85)</f>
        <v/>
      </c>
      <c r="D86" s="78" t="str">
        <f>IF('School Data'!D85="","",'School Data'!F85)</f>
        <v/>
      </c>
      <c r="E86" s="81" t="str">
        <f>IFERROR(VLOOKUP(A86,'Calculations, All'!B:H,7,FALSE),"")</f>
        <v/>
      </c>
      <c r="F86" s="81" t="str">
        <f>IFERROR(VLOOKUP(A86,'Calculations, Elem only'!B:H,7,FALSE),"")</f>
        <v/>
      </c>
      <c r="G86" s="81" t="str">
        <f>IFERROR(VLOOKUP(A86,'Calculations, Middle only'!B:H,7,FALSE),"")</f>
        <v/>
      </c>
      <c r="H86" s="82" t="str">
        <f>IFERROR(VLOOKUP(A86,'Calculations, High only'!B:H,7,FALSE),"")</f>
        <v/>
      </c>
    </row>
    <row r="87" spans="1:8" x14ac:dyDescent="0.25">
      <c r="A87" s="2" t="str">
        <f>IF('School Data'!A86="","",'School Data'!A86)</f>
        <v/>
      </c>
      <c r="B87" s="2" t="str">
        <f>IF('School Data'!B86="","",'School Data'!B86)</f>
        <v/>
      </c>
      <c r="C87" s="2" t="str">
        <f>IF('School Data'!C86="","",'School Data'!C86)</f>
        <v/>
      </c>
      <c r="D87" s="78" t="str">
        <f>IF('School Data'!D86="","",'School Data'!F86)</f>
        <v/>
      </c>
      <c r="E87" s="81" t="str">
        <f>IFERROR(VLOOKUP(A87,'Calculations, All'!B:H,7,FALSE),"")</f>
        <v/>
      </c>
      <c r="F87" s="81" t="str">
        <f>IFERROR(VLOOKUP(A87,'Calculations, Elem only'!B:H,7,FALSE),"")</f>
        <v/>
      </c>
      <c r="G87" s="81" t="str">
        <f>IFERROR(VLOOKUP(A87,'Calculations, Middle only'!B:H,7,FALSE),"")</f>
        <v/>
      </c>
      <c r="H87" s="82" t="str">
        <f>IFERROR(VLOOKUP(A87,'Calculations, High only'!B:H,7,FALSE),"")</f>
        <v/>
      </c>
    </row>
    <row r="88" spans="1:8" x14ac:dyDescent="0.25">
      <c r="A88" s="2" t="str">
        <f>IF('School Data'!A87="","",'School Data'!A87)</f>
        <v/>
      </c>
      <c r="B88" s="2" t="str">
        <f>IF('School Data'!B87="","",'School Data'!B87)</f>
        <v/>
      </c>
      <c r="C88" s="2" t="str">
        <f>IF('School Data'!C87="","",'School Data'!C87)</f>
        <v/>
      </c>
      <c r="D88" s="78" t="str">
        <f>IF('School Data'!D87="","",'School Data'!F87)</f>
        <v/>
      </c>
      <c r="E88" s="81" t="str">
        <f>IFERROR(VLOOKUP(A88,'Calculations, All'!B:H,7,FALSE),"")</f>
        <v/>
      </c>
      <c r="F88" s="81" t="str">
        <f>IFERROR(VLOOKUP(A88,'Calculations, Elem only'!B:H,7,FALSE),"")</f>
        <v/>
      </c>
      <c r="G88" s="81" t="str">
        <f>IFERROR(VLOOKUP(A88,'Calculations, Middle only'!B:H,7,FALSE),"")</f>
        <v/>
      </c>
      <c r="H88" s="82" t="str">
        <f>IFERROR(VLOOKUP(A88,'Calculations, High only'!B:H,7,FALSE),"")</f>
        <v/>
      </c>
    </row>
    <row r="89" spans="1:8" x14ac:dyDescent="0.25">
      <c r="A89" s="2" t="str">
        <f>IF('School Data'!A88="","",'School Data'!A88)</f>
        <v/>
      </c>
      <c r="B89" s="2" t="str">
        <f>IF('School Data'!B88="","",'School Data'!B88)</f>
        <v/>
      </c>
      <c r="C89" s="2" t="str">
        <f>IF('School Data'!C88="","",'School Data'!C88)</f>
        <v/>
      </c>
      <c r="D89" s="78" t="str">
        <f>IF('School Data'!D88="","",'School Data'!F88)</f>
        <v/>
      </c>
      <c r="E89" s="81" t="str">
        <f>IFERROR(VLOOKUP(A89,'Calculations, All'!B:H,7,FALSE),"")</f>
        <v/>
      </c>
      <c r="F89" s="81" t="str">
        <f>IFERROR(VLOOKUP(A89,'Calculations, Elem only'!B:H,7,FALSE),"")</f>
        <v/>
      </c>
      <c r="G89" s="81" t="str">
        <f>IFERROR(VLOOKUP(A89,'Calculations, Middle only'!B:H,7,FALSE),"")</f>
        <v/>
      </c>
      <c r="H89" s="82" t="str">
        <f>IFERROR(VLOOKUP(A89,'Calculations, High only'!B:H,7,FALSE),"")</f>
        <v/>
      </c>
    </row>
    <row r="90" spans="1:8" x14ac:dyDescent="0.25">
      <c r="A90" s="2" t="str">
        <f>IF('School Data'!A89="","",'School Data'!A89)</f>
        <v/>
      </c>
      <c r="B90" s="2" t="str">
        <f>IF('School Data'!B89="","",'School Data'!B89)</f>
        <v/>
      </c>
      <c r="C90" s="2" t="str">
        <f>IF('School Data'!C89="","",'School Data'!C89)</f>
        <v/>
      </c>
      <c r="D90" s="78" t="str">
        <f>IF('School Data'!D89="","",'School Data'!F89)</f>
        <v/>
      </c>
      <c r="E90" s="81" t="str">
        <f>IFERROR(VLOOKUP(A90,'Calculations, All'!B:H,7,FALSE),"")</f>
        <v/>
      </c>
      <c r="F90" s="81" t="str">
        <f>IFERROR(VLOOKUP(A90,'Calculations, Elem only'!B:H,7,FALSE),"")</f>
        <v/>
      </c>
      <c r="G90" s="81" t="str">
        <f>IFERROR(VLOOKUP(A90,'Calculations, Middle only'!B:H,7,FALSE),"")</f>
        <v/>
      </c>
      <c r="H90" s="82" t="str">
        <f>IFERROR(VLOOKUP(A90,'Calculations, High only'!B:H,7,FALSE),"")</f>
        <v/>
      </c>
    </row>
    <row r="91" spans="1:8" x14ac:dyDescent="0.25">
      <c r="A91" s="2" t="str">
        <f>IF('School Data'!A90="","",'School Data'!A90)</f>
        <v/>
      </c>
      <c r="B91" s="2" t="str">
        <f>IF('School Data'!B90="","",'School Data'!B90)</f>
        <v/>
      </c>
      <c r="C91" s="2" t="str">
        <f>IF('School Data'!C90="","",'School Data'!C90)</f>
        <v/>
      </c>
      <c r="D91" s="78" t="str">
        <f>IF('School Data'!D90="","",'School Data'!F90)</f>
        <v/>
      </c>
      <c r="E91" s="81" t="str">
        <f>IFERROR(VLOOKUP(A91,'Calculations, All'!B:H,7,FALSE),"")</f>
        <v/>
      </c>
      <c r="F91" s="81" t="str">
        <f>IFERROR(VLOOKUP(A91,'Calculations, Elem only'!B:H,7,FALSE),"")</f>
        <v/>
      </c>
      <c r="G91" s="81" t="str">
        <f>IFERROR(VLOOKUP(A91,'Calculations, Middle only'!B:H,7,FALSE),"")</f>
        <v/>
      </c>
      <c r="H91" s="82" t="str">
        <f>IFERROR(VLOOKUP(A91,'Calculations, High only'!B:H,7,FALSE),"")</f>
        <v/>
      </c>
    </row>
    <row r="92" spans="1:8" x14ac:dyDescent="0.25">
      <c r="A92" s="2" t="str">
        <f>IF('School Data'!A91="","",'School Data'!A91)</f>
        <v/>
      </c>
      <c r="B92" s="2" t="str">
        <f>IF('School Data'!B91="","",'School Data'!B91)</f>
        <v/>
      </c>
      <c r="C92" s="2" t="str">
        <f>IF('School Data'!C91="","",'School Data'!C91)</f>
        <v/>
      </c>
      <c r="D92" s="78" t="str">
        <f>IF('School Data'!D91="","",'School Data'!F91)</f>
        <v/>
      </c>
      <c r="E92" s="81" t="str">
        <f>IFERROR(VLOOKUP(A92,'Calculations, All'!B:H,7,FALSE),"")</f>
        <v/>
      </c>
      <c r="F92" s="81" t="str">
        <f>IFERROR(VLOOKUP(A92,'Calculations, Elem only'!B:H,7,FALSE),"")</f>
        <v/>
      </c>
      <c r="G92" s="81" t="str">
        <f>IFERROR(VLOOKUP(A92,'Calculations, Middle only'!B:H,7,FALSE),"")</f>
        <v/>
      </c>
      <c r="H92" s="82" t="str">
        <f>IFERROR(VLOOKUP(A92,'Calculations, High only'!B:H,7,FALSE),"")</f>
        <v/>
      </c>
    </row>
    <row r="93" spans="1:8" x14ac:dyDescent="0.25">
      <c r="A93" s="2" t="str">
        <f>IF('School Data'!A92="","",'School Data'!A92)</f>
        <v/>
      </c>
      <c r="B93" s="2" t="str">
        <f>IF('School Data'!B92="","",'School Data'!B92)</f>
        <v/>
      </c>
      <c r="C93" s="2" t="str">
        <f>IF('School Data'!C92="","",'School Data'!C92)</f>
        <v/>
      </c>
      <c r="D93" s="78" t="str">
        <f>IF('School Data'!D92="","",'School Data'!F92)</f>
        <v/>
      </c>
      <c r="E93" s="81" t="str">
        <f>IFERROR(VLOOKUP(A93,'Calculations, All'!B:H,7,FALSE),"")</f>
        <v/>
      </c>
      <c r="F93" s="81" t="str">
        <f>IFERROR(VLOOKUP(A93,'Calculations, Elem only'!B:H,7,FALSE),"")</f>
        <v/>
      </c>
      <c r="G93" s="81" t="str">
        <f>IFERROR(VLOOKUP(A93,'Calculations, Middle only'!B:H,7,FALSE),"")</f>
        <v/>
      </c>
      <c r="H93" s="82" t="str">
        <f>IFERROR(VLOOKUP(A93,'Calculations, High only'!B:H,7,FALSE),"")</f>
        <v/>
      </c>
    </row>
    <row r="94" spans="1:8" x14ac:dyDescent="0.25">
      <c r="A94" s="2" t="str">
        <f>IF('School Data'!A93="","",'School Data'!A93)</f>
        <v/>
      </c>
      <c r="B94" s="2" t="str">
        <f>IF('School Data'!B93="","",'School Data'!B93)</f>
        <v/>
      </c>
      <c r="C94" s="2" t="str">
        <f>IF('School Data'!C93="","",'School Data'!C93)</f>
        <v/>
      </c>
      <c r="D94" s="78" t="str">
        <f>IF('School Data'!D93="","",'School Data'!F93)</f>
        <v/>
      </c>
      <c r="E94" s="81" t="str">
        <f>IFERROR(VLOOKUP(A94,'Calculations, All'!B:H,7,FALSE),"")</f>
        <v/>
      </c>
      <c r="F94" s="81" t="str">
        <f>IFERROR(VLOOKUP(A94,'Calculations, Elem only'!B:H,7,FALSE),"")</f>
        <v/>
      </c>
      <c r="G94" s="81" t="str">
        <f>IFERROR(VLOOKUP(A94,'Calculations, Middle only'!B:H,7,FALSE),"")</f>
        <v/>
      </c>
      <c r="H94" s="82" t="str">
        <f>IFERROR(VLOOKUP(A94,'Calculations, High only'!B:H,7,FALSE),"")</f>
        <v/>
      </c>
    </row>
    <row r="95" spans="1:8" x14ac:dyDescent="0.25">
      <c r="A95" s="2" t="str">
        <f>IF('School Data'!A94="","",'School Data'!A94)</f>
        <v/>
      </c>
      <c r="B95" s="2" t="str">
        <f>IF('School Data'!B94="","",'School Data'!B94)</f>
        <v/>
      </c>
      <c r="C95" s="2" t="str">
        <f>IF('School Data'!C94="","",'School Data'!C94)</f>
        <v/>
      </c>
      <c r="D95" s="78" t="str">
        <f>IF('School Data'!D94="","",'School Data'!F94)</f>
        <v/>
      </c>
      <c r="E95" s="81" t="str">
        <f>IFERROR(VLOOKUP(A95,'Calculations, All'!B:H,7,FALSE),"")</f>
        <v/>
      </c>
      <c r="F95" s="81" t="str">
        <f>IFERROR(VLOOKUP(A95,'Calculations, Elem only'!B:H,7,FALSE),"")</f>
        <v/>
      </c>
      <c r="G95" s="81" t="str">
        <f>IFERROR(VLOOKUP(A95,'Calculations, Middle only'!B:H,7,FALSE),"")</f>
        <v/>
      </c>
      <c r="H95" s="82" t="str">
        <f>IFERROR(VLOOKUP(A95,'Calculations, High only'!B:H,7,FALSE),"")</f>
        <v/>
      </c>
    </row>
    <row r="96" spans="1:8" x14ac:dyDescent="0.25">
      <c r="A96" s="2" t="str">
        <f>IF('School Data'!A95="","",'School Data'!A95)</f>
        <v/>
      </c>
      <c r="B96" s="2" t="str">
        <f>IF('School Data'!B95="","",'School Data'!B95)</f>
        <v/>
      </c>
      <c r="C96" s="2" t="str">
        <f>IF('School Data'!C95="","",'School Data'!C95)</f>
        <v/>
      </c>
      <c r="D96" s="78" t="str">
        <f>IF('School Data'!D95="","",'School Data'!F95)</f>
        <v/>
      </c>
      <c r="E96" s="81" t="str">
        <f>IFERROR(VLOOKUP(A96,'Calculations, All'!B:H,7,FALSE),"")</f>
        <v/>
      </c>
      <c r="F96" s="81" t="str">
        <f>IFERROR(VLOOKUP(A96,'Calculations, Elem only'!B:H,7,FALSE),"")</f>
        <v/>
      </c>
      <c r="G96" s="81" t="str">
        <f>IFERROR(VLOOKUP(A96,'Calculations, Middle only'!B:H,7,FALSE),"")</f>
        <v/>
      </c>
      <c r="H96" s="82" t="str">
        <f>IFERROR(VLOOKUP(A96,'Calculations, High only'!B:H,7,FALSE),"")</f>
        <v/>
      </c>
    </row>
    <row r="97" spans="1:8" x14ac:dyDescent="0.25">
      <c r="A97" s="2" t="str">
        <f>IF('School Data'!A96="","",'School Data'!A96)</f>
        <v/>
      </c>
      <c r="B97" s="2" t="str">
        <f>IF('School Data'!B96="","",'School Data'!B96)</f>
        <v/>
      </c>
      <c r="C97" s="2" t="str">
        <f>IF('School Data'!C96="","",'School Data'!C96)</f>
        <v/>
      </c>
      <c r="D97" s="78" t="str">
        <f>IF('School Data'!D96="","",'School Data'!F96)</f>
        <v/>
      </c>
      <c r="E97" s="81" t="str">
        <f>IFERROR(VLOOKUP(A97,'Calculations, All'!B:H,7,FALSE),"")</f>
        <v/>
      </c>
      <c r="F97" s="81" t="str">
        <f>IFERROR(VLOOKUP(A97,'Calculations, Elem only'!B:H,7,FALSE),"")</f>
        <v/>
      </c>
      <c r="G97" s="81" t="str">
        <f>IFERROR(VLOOKUP(A97,'Calculations, Middle only'!B:H,7,FALSE),"")</f>
        <v/>
      </c>
      <c r="H97" s="82" t="str">
        <f>IFERROR(VLOOKUP(A97,'Calculations, High only'!B:H,7,FALSE),"")</f>
        <v/>
      </c>
    </row>
    <row r="98" spans="1:8" x14ac:dyDescent="0.25">
      <c r="A98" s="2" t="str">
        <f>IF('School Data'!A97="","",'School Data'!A97)</f>
        <v/>
      </c>
      <c r="B98" s="2" t="str">
        <f>IF('School Data'!B97="","",'School Data'!B97)</f>
        <v/>
      </c>
      <c r="C98" s="2" t="str">
        <f>IF('School Data'!C97="","",'School Data'!C97)</f>
        <v/>
      </c>
      <c r="D98" s="78" t="str">
        <f>IF('School Data'!D97="","",'School Data'!F97)</f>
        <v/>
      </c>
      <c r="E98" s="81" t="str">
        <f>IFERROR(VLOOKUP(A98,'Calculations, All'!B:H,7,FALSE),"")</f>
        <v/>
      </c>
      <c r="F98" s="81" t="str">
        <f>IFERROR(VLOOKUP(A98,'Calculations, Elem only'!B:H,7,FALSE),"")</f>
        <v/>
      </c>
      <c r="G98" s="81" t="str">
        <f>IFERROR(VLOOKUP(A98,'Calculations, Middle only'!B:H,7,FALSE),"")</f>
        <v/>
      </c>
      <c r="H98" s="82" t="str">
        <f>IFERROR(VLOOKUP(A98,'Calculations, High only'!B:H,7,FALSE),"")</f>
        <v/>
      </c>
    </row>
    <row r="99" spans="1:8" x14ac:dyDescent="0.25">
      <c r="A99" s="2" t="str">
        <f>IF('School Data'!A98="","",'School Data'!A98)</f>
        <v/>
      </c>
      <c r="B99" s="2" t="str">
        <f>IF('School Data'!B98="","",'School Data'!B98)</f>
        <v/>
      </c>
      <c r="C99" s="2" t="str">
        <f>IF('School Data'!C98="","",'School Data'!C98)</f>
        <v/>
      </c>
      <c r="D99" s="78" t="str">
        <f>IF('School Data'!D98="","",'School Data'!F98)</f>
        <v/>
      </c>
      <c r="E99" s="81" t="str">
        <f>IFERROR(VLOOKUP(A99,'Calculations, All'!B:H,7,FALSE),"")</f>
        <v/>
      </c>
      <c r="F99" s="81" t="str">
        <f>IFERROR(VLOOKUP(A99,'Calculations, Elem only'!B:H,7,FALSE),"")</f>
        <v/>
      </c>
      <c r="G99" s="81" t="str">
        <f>IFERROR(VLOOKUP(A99,'Calculations, Middle only'!B:H,7,FALSE),"")</f>
        <v/>
      </c>
      <c r="H99" s="82" t="str">
        <f>IFERROR(VLOOKUP(A99,'Calculations, High only'!B:H,7,FALSE),"")</f>
        <v/>
      </c>
    </row>
    <row r="100" spans="1:8" x14ac:dyDescent="0.25">
      <c r="A100" s="2" t="str">
        <f>IF('School Data'!A99="","",'School Data'!A99)</f>
        <v/>
      </c>
      <c r="B100" s="2" t="str">
        <f>IF('School Data'!B99="","",'School Data'!B99)</f>
        <v/>
      </c>
      <c r="C100" s="2" t="str">
        <f>IF('School Data'!C99="","",'School Data'!C99)</f>
        <v/>
      </c>
      <c r="D100" s="78" t="str">
        <f>IF('School Data'!D99="","",'School Data'!F99)</f>
        <v/>
      </c>
      <c r="E100" s="81" t="str">
        <f>IFERROR(VLOOKUP(A100,'Calculations, All'!B:H,7,FALSE),"")</f>
        <v/>
      </c>
      <c r="F100" s="81" t="str">
        <f>IFERROR(VLOOKUP(A100,'Calculations, Elem only'!B:H,7,FALSE),"")</f>
        <v/>
      </c>
      <c r="G100" s="81" t="str">
        <f>IFERROR(VLOOKUP(A100,'Calculations, Middle only'!B:H,7,FALSE),"")</f>
        <v/>
      </c>
      <c r="H100" s="82" t="str">
        <f>IFERROR(VLOOKUP(A100,'Calculations, High only'!B:H,7,FALSE),"")</f>
        <v/>
      </c>
    </row>
    <row r="101" spans="1:8" x14ac:dyDescent="0.25">
      <c r="A101" s="2" t="str">
        <f>IF('School Data'!A100="","",'School Data'!A100)</f>
        <v/>
      </c>
      <c r="B101" s="2" t="str">
        <f>IF('School Data'!B100="","",'School Data'!B100)</f>
        <v/>
      </c>
      <c r="C101" s="2" t="str">
        <f>IF('School Data'!C100="","",'School Data'!C100)</f>
        <v/>
      </c>
      <c r="D101" s="78" t="str">
        <f>IF('School Data'!D100="","",'School Data'!F100)</f>
        <v/>
      </c>
      <c r="E101" s="81" t="str">
        <f>IFERROR(VLOOKUP(A101,'Calculations, All'!B:H,7,FALSE),"")</f>
        <v/>
      </c>
      <c r="F101" s="81" t="str">
        <f>IFERROR(VLOOKUP(A101,'Calculations, Elem only'!B:H,7,FALSE),"")</f>
        <v/>
      </c>
      <c r="G101" s="81" t="str">
        <f>IFERROR(VLOOKUP(A101,'Calculations, Middle only'!B:H,7,FALSE),"")</f>
        <v/>
      </c>
      <c r="H101" s="82" t="str">
        <f>IFERROR(VLOOKUP(A101,'Calculations, High only'!B:H,7,FALSE),"")</f>
        <v/>
      </c>
    </row>
    <row r="102" spans="1:8" x14ac:dyDescent="0.25">
      <c r="A102" s="2" t="str">
        <f>IF('School Data'!A101="","",'School Data'!A101)</f>
        <v/>
      </c>
      <c r="B102" s="2" t="str">
        <f>IF('School Data'!B101="","",'School Data'!B101)</f>
        <v/>
      </c>
      <c r="C102" s="2" t="str">
        <f>IF('School Data'!C101="","",'School Data'!C101)</f>
        <v/>
      </c>
      <c r="D102" s="78" t="str">
        <f>IF('School Data'!D101="","",'School Data'!F101)</f>
        <v/>
      </c>
      <c r="E102" s="81" t="str">
        <f>IFERROR(VLOOKUP(A102,'Calculations, All'!B:H,7,FALSE),"")</f>
        <v/>
      </c>
      <c r="F102" s="81" t="str">
        <f>IFERROR(VLOOKUP(A102,'Calculations, Elem only'!B:H,7,FALSE),"")</f>
        <v/>
      </c>
      <c r="G102" s="81" t="str">
        <f>IFERROR(VLOOKUP(A102,'Calculations, Middle only'!B:H,7,FALSE),"")</f>
        <v/>
      </c>
      <c r="H102" s="82" t="str">
        <f>IFERROR(VLOOKUP(A102,'Calculations, High only'!B:H,7,FALSE),"")</f>
        <v/>
      </c>
    </row>
    <row r="103" spans="1:8" x14ac:dyDescent="0.25">
      <c r="A103" s="2" t="str">
        <f>IF('School Data'!A102="","",'School Data'!A102)</f>
        <v/>
      </c>
      <c r="B103" s="2" t="str">
        <f>IF('School Data'!B102="","",'School Data'!B102)</f>
        <v/>
      </c>
      <c r="C103" s="2" t="str">
        <f>IF('School Data'!C102="","",'School Data'!C102)</f>
        <v/>
      </c>
      <c r="D103" s="78" t="str">
        <f>IF('School Data'!D102="","",'School Data'!F102)</f>
        <v/>
      </c>
      <c r="E103" s="81" t="str">
        <f>IFERROR(VLOOKUP(A103,'Calculations, All'!B:H,7,FALSE),"")</f>
        <v/>
      </c>
      <c r="F103" s="81" t="str">
        <f>IFERROR(VLOOKUP(A103,'Calculations, Elem only'!B:H,7,FALSE),"")</f>
        <v/>
      </c>
      <c r="G103" s="81" t="str">
        <f>IFERROR(VLOOKUP(A103,'Calculations, Middle only'!B:H,7,FALSE),"")</f>
        <v/>
      </c>
      <c r="H103" s="82" t="str">
        <f>IFERROR(VLOOKUP(A103,'Calculations, High only'!B:H,7,FALSE),"")</f>
        <v/>
      </c>
    </row>
    <row r="104" spans="1:8" x14ac:dyDescent="0.25">
      <c r="A104" s="2" t="str">
        <f>IF('School Data'!A103="","",'School Data'!A103)</f>
        <v/>
      </c>
      <c r="B104" s="2" t="str">
        <f>IF('School Data'!B103="","",'School Data'!B103)</f>
        <v/>
      </c>
      <c r="C104" s="2" t="str">
        <f>IF('School Data'!C103="","",'School Data'!C103)</f>
        <v/>
      </c>
      <c r="D104" s="78" t="str">
        <f>IF('School Data'!D103="","",'School Data'!F103)</f>
        <v/>
      </c>
      <c r="E104" s="81" t="str">
        <f>IFERROR(VLOOKUP(A104,'Calculations, All'!B:H,7,FALSE),"")</f>
        <v/>
      </c>
      <c r="F104" s="81" t="str">
        <f>IFERROR(VLOOKUP(A104,'Calculations, Elem only'!B:H,7,FALSE),"")</f>
        <v/>
      </c>
      <c r="G104" s="81" t="str">
        <f>IFERROR(VLOOKUP(A104,'Calculations, Middle only'!B:H,7,FALSE),"")</f>
        <v/>
      </c>
      <c r="H104" s="82" t="str">
        <f>IFERROR(VLOOKUP(A104,'Calculations, High only'!B:H,7,FALSE),"")</f>
        <v/>
      </c>
    </row>
    <row r="105" spans="1:8" x14ac:dyDescent="0.25">
      <c r="A105" s="2" t="str">
        <f>IF('School Data'!A104="","",'School Data'!A104)</f>
        <v/>
      </c>
      <c r="B105" s="2" t="str">
        <f>IF('School Data'!B104="","",'School Data'!B104)</f>
        <v/>
      </c>
      <c r="C105" s="2" t="str">
        <f>IF('School Data'!C104="","",'School Data'!C104)</f>
        <v/>
      </c>
      <c r="D105" s="78" t="str">
        <f>IF('School Data'!D104="","",'School Data'!F104)</f>
        <v/>
      </c>
      <c r="E105" s="81" t="str">
        <f>IFERROR(VLOOKUP(A105,'Calculations, All'!B:H,7,FALSE),"")</f>
        <v/>
      </c>
      <c r="F105" s="81" t="str">
        <f>IFERROR(VLOOKUP(A105,'Calculations, Elem only'!B:H,7,FALSE),"")</f>
        <v/>
      </c>
      <c r="G105" s="81" t="str">
        <f>IFERROR(VLOOKUP(A105,'Calculations, Middle only'!B:H,7,FALSE),"")</f>
        <v/>
      </c>
      <c r="H105" s="82" t="str">
        <f>IFERROR(VLOOKUP(A105,'Calculations, High only'!B:H,7,FALSE),"")</f>
        <v/>
      </c>
    </row>
    <row r="106" spans="1:8" x14ac:dyDescent="0.25">
      <c r="A106" s="2" t="str">
        <f>IF('School Data'!A105="","",'School Data'!A105)</f>
        <v/>
      </c>
      <c r="B106" s="2" t="str">
        <f>IF('School Data'!B105="","",'School Data'!B105)</f>
        <v/>
      </c>
      <c r="C106" s="2" t="str">
        <f>IF('School Data'!C105="","",'School Data'!C105)</f>
        <v/>
      </c>
      <c r="D106" s="78" t="str">
        <f>IF('School Data'!D105="","",'School Data'!F105)</f>
        <v/>
      </c>
      <c r="E106" s="81" t="str">
        <f>IFERROR(VLOOKUP(A106,'Calculations, All'!B:H,7,FALSE),"")</f>
        <v/>
      </c>
      <c r="F106" s="81" t="str">
        <f>IFERROR(VLOOKUP(A106,'Calculations, Elem only'!B:H,7,FALSE),"")</f>
        <v/>
      </c>
      <c r="G106" s="81" t="str">
        <f>IFERROR(VLOOKUP(A106,'Calculations, Middle only'!B:H,7,FALSE),"")</f>
        <v/>
      </c>
      <c r="H106" s="82" t="str">
        <f>IFERROR(VLOOKUP(A106,'Calculations, High only'!B:H,7,FALSE),"")</f>
        <v/>
      </c>
    </row>
    <row r="107" spans="1:8" x14ac:dyDescent="0.25">
      <c r="A107" s="2" t="str">
        <f>IF('School Data'!A106="","",'School Data'!A106)</f>
        <v/>
      </c>
      <c r="B107" s="2" t="str">
        <f>IF('School Data'!B106="","",'School Data'!B106)</f>
        <v/>
      </c>
      <c r="C107" s="2" t="str">
        <f>IF('School Data'!C106="","",'School Data'!C106)</f>
        <v/>
      </c>
      <c r="D107" s="78" t="str">
        <f>IF('School Data'!D106="","",'School Data'!F106)</f>
        <v/>
      </c>
      <c r="E107" s="81" t="str">
        <f>IFERROR(VLOOKUP(A107,'Calculations, All'!B:H,7,FALSE),"")</f>
        <v/>
      </c>
      <c r="F107" s="81" t="str">
        <f>IFERROR(VLOOKUP(A107,'Calculations, Elem only'!B:H,7,FALSE),"")</f>
        <v/>
      </c>
      <c r="G107" s="81" t="str">
        <f>IFERROR(VLOOKUP(A107,'Calculations, Middle only'!B:H,7,FALSE),"")</f>
        <v/>
      </c>
      <c r="H107" s="82" t="str">
        <f>IFERROR(VLOOKUP(A107,'Calculations, High only'!B:H,7,FALSE),"")</f>
        <v/>
      </c>
    </row>
    <row r="108" spans="1:8" x14ac:dyDescent="0.25">
      <c r="A108" s="2" t="str">
        <f>IF('School Data'!A107="","",'School Data'!A107)</f>
        <v/>
      </c>
      <c r="B108" s="2" t="str">
        <f>IF('School Data'!B107="","",'School Data'!B107)</f>
        <v/>
      </c>
      <c r="C108" s="2" t="str">
        <f>IF('School Data'!C107="","",'School Data'!C107)</f>
        <v/>
      </c>
      <c r="D108" s="78" t="str">
        <f>IF('School Data'!D107="","",'School Data'!F107)</f>
        <v/>
      </c>
      <c r="E108" s="81" t="str">
        <f>IFERROR(VLOOKUP(A108,'Calculations, All'!B:H,7,FALSE),"")</f>
        <v/>
      </c>
      <c r="F108" s="81" t="str">
        <f>IFERROR(VLOOKUP(A108,'Calculations, Elem only'!B:H,7,FALSE),"")</f>
        <v/>
      </c>
      <c r="G108" s="81" t="str">
        <f>IFERROR(VLOOKUP(A108,'Calculations, Middle only'!B:H,7,FALSE),"")</f>
        <v/>
      </c>
      <c r="H108" s="82" t="str">
        <f>IFERROR(VLOOKUP(A108,'Calculations, High only'!B:H,7,FALSE),"")</f>
        <v/>
      </c>
    </row>
    <row r="109" spans="1:8" x14ac:dyDescent="0.25">
      <c r="A109" s="2" t="str">
        <f>IF('School Data'!A108="","",'School Data'!A108)</f>
        <v/>
      </c>
      <c r="B109" s="2" t="str">
        <f>IF('School Data'!B108="","",'School Data'!B108)</f>
        <v/>
      </c>
      <c r="C109" s="2" t="str">
        <f>IF('School Data'!C108="","",'School Data'!C108)</f>
        <v/>
      </c>
      <c r="D109" s="78" t="str">
        <f>IF('School Data'!D108="","",'School Data'!F108)</f>
        <v/>
      </c>
      <c r="E109" s="81" t="str">
        <f>IFERROR(VLOOKUP(A109,'Calculations, All'!B:H,7,FALSE),"")</f>
        <v/>
      </c>
      <c r="F109" s="81" t="str">
        <f>IFERROR(VLOOKUP(A109,'Calculations, Elem only'!B:H,7,FALSE),"")</f>
        <v/>
      </c>
      <c r="G109" s="81" t="str">
        <f>IFERROR(VLOOKUP(A109,'Calculations, Middle only'!B:H,7,FALSE),"")</f>
        <v/>
      </c>
      <c r="H109" s="82" t="str">
        <f>IFERROR(VLOOKUP(A109,'Calculations, High only'!B:H,7,FALSE),"")</f>
        <v/>
      </c>
    </row>
    <row r="110" spans="1:8" x14ac:dyDescent="0.25">
      <c r="A110" s="2" t="str">
        <f>IF('School Data'!A109="","",'School Data'!A109)</f>
        <v/>
      </c>
      <c r="B110" s="2" t="str">
        <f>IF('School Data'!B109="","",'School Data'!B109)</f>
        <v/>
      </c>
      <c r="C110" s="2" t="str">
        <f>IF('School Data'!C109="","",'School Data'!C109)</f>
        <v/>
      </c>
      <c r="D110" s="78" t="str">
        <f>IF('School Data'!D109="","",'School Data'!F109)</f>
        <v/>
      </c>
      <c r="E110" s="81" t="str">
        <f>IFERROR(VLOOKUP(A110,'Calculations, All'!B:H,7,FALSE),"")</f>
        <v/>
      </c>
      <c r="F110" s="81" t="str">
        <f>IFERROR(VLOOKUP(A110,'Calculations, Elem only'!B:H,7,FALSE),"")</f>
        <v/>
      </c>
      <c r="G110" s="81" t="str">
        <f>IFERROR(VLOOKUP(A110,'Calculations, Middle only'!B:H,7,FALSE),"")</f>
        <v/>
      </c>
      <c r="H110" s="82" t="str">
        <f>IFERROR(VLOOKUP(A110,'Calculations, High only'!B:H,7,FALSE),"")</f>
        <v/>
      </c>
    </row>
    <row r="111" spans="1:8" x14ac:dyDescent="0.25">
      <c r="A111" s="2" t="str">
        <f>IF('School Data'!A110="","",'School Data'!A110)</f>
        <v/>
      </c>
      <c r="B111" s="2" t="str">
        <f>IF('School Data'!B110="","",'School Data'!B110)</f>
        <v/>
      </c>
      <c r="C111" s="2" t="str">
        <f>IF('School Data'!C110="","",'School Data'!C110)</f>
        <v/>
      </c>
      <c r="D111" s="78" t="str">
        <f>IF('School Data'!D110="","",'School Data'!F110)</f>
        <v/>
      </c>
      <c r="E111" s="81" t="str">
        <f>IFERROR(VLOOKUP(A111,'Calculations, All'!B:H,7,FALSE),"")</f>
        <v/>
      </c>
      <c r="F111" s="81" t="str">
        <f>IFERROR(VLOOKUP(A111,'Calculations, Elem only'!B:H,7,FALSE),"")</f>
        <v/>
      </c>
      <c r="G111" s="81" t="str">
        <f>IFERROR(VLOOKUP(A111,'Calculations, Middle only'!B:H,7,FALSE),"")</f>
        <v/>
      </c>
      <c r="H111" s="82" t="str">
        <f>IFERROR(VLOOKUP(A111,'Calculations, High only'!B:H,7,FALSE),"")</f>
        <v/>
      </c>
    </row>
    <row r="112" spans="1:8" x14ac:dyDescent="0.25">
      <c r="A112" s="2" t="str">
        <f>IF('School Data'!A111="","",'School Data'!A111)</f>
        <v/>
      </c>
      <c r="B112" s="2" t="str">
        <f>IF('School Data'!B111="","",'School Data'!B111)</f>
        <v/>
      </c>
      <c r="C112" s="2" t="str">
        <f>IF('School Data'!C111="","",'School Data'!C111)</f>
        <v/>
      </c>
      <c r="D112" s="78" t="str">
        <f>IF('School Data'!D111="","",'School Data'!F111)</f>
        <v/>
      </c>
      <c r="E112" s="81" t="str">
        <f>IFERROR(VLOOKUP(A112,'Calculations, All'!B:H,7,FALSE),"")</f>
        <v/>
      </c>
      <c r="F112" s="81" t="str">
        <f>IFERROR(VLOOKUP(A112,'Calculations, Elem only'!B:H,7,FALSE),"")</f>
        <v/>
      </c>
      <c r="G112" s="81" t="str">
        <f>IFERROR(VLOOKUP(A112,'Calculations, Middle only'!B:H,7,FALSE),"")</f>
        <v/>
      </c>
      <c r="H112" s="82" t="str">
        <f>IFERROR(VLOOKUP(A112,'Calculations, High only'!B:H,7,FALSE),"")</f>
        <v/>
      </c>
    </row>
    <row r="113" spans="1:8" x14ac:dyDescent="0.25">
      <c r="A113" s="2" t="str">
        <f>IF('School Data'!A112="","",'School Data'!A112)</f>
        <v/>
      </c>
      <c r="B113" s="2" t="str">
        <f>IF('School Data'!B112="","",'School Data'!B112)</f>
        <v/>
      </c>
      <c r="C113" s="2" t="str">
        <f>IF('School Data'!C112="","",'School Data'!C112)</f>
        <v/>
      </c>
      <c r="D113" s="78" t="str">
        <f>IF('School Data'!D112="","",'School Data'!F112)</f>
        <v/>
      </c>
      <c r="E113" s="81" t="str">
        <f>IFERROR(VLOOKUP(A113,'Calculations, All'!B:H,7,FALSE),"")</f>
        <v/>
      </c>
      <c r="F113" s="81" t="str">
        <f>IFERROR(VLOOKUP(A113,'Calculations, Elem only'!B:H,7,FALSE),"")</f>
        <v/>
      </c>
      <c r="G113" s="81" t="str">
        <f>IFERROR(VLOOKUP(A113,'Calculations, Middle only'!B:H,7,FALSE),"")</f>
        <v/>
      </c>
      <c r="H113" s="82" t="str">
        <f>IFERROR(VLOOKUP(A113,'Calculations, High only'!B:H,7,FALSE),"")</f>
        <v/>
      </c>
    </row>
    <row r="114" spans="1:8" x14ac:dyDescent="0.25">
      <c r="A114" s="2" t="str">
        <f>IF('School Data'!A113="","",'School Data'!A113)</f>
        <v/>
      </c>
      <c r="B114" s="2" t="str">
        <f>IF('School Data'!B113="","",'School Data'!B113)</f>
        <v/>
      </c>
      <c r="C114" s="2" t="str">
        <f>IF('School Data'!C113="","",'School Data'!C113)</f>
        <v/>
      </c>
      <c r="D114" s="78" t="str">
        <f>IF('School Data'!D113="","",'School Data'!F113)</f>
        <v/>
      </c>
      <c r="E114" s="81" t="str">
        <f>IFERROR(VLOOKUP(A114,'Calculations, All'!B:H,7,FALSE),"")</f>
        <v/>
      </c>
      <c r="F114" s="81" t="str">
        <f>IFERROR(VLOOKUP(A114,'Calculations, Elem only'!B:H,7,FALSE),"")</f>
        <v/>
      </c>
      <c r="G114" s="81" t="str">
        <f>IFERROR(VLOOKUP(A114,'Calculations, Middle only'!B:H,7,FALSE),"")</f>
        <v/>
      </c>
      <c r="H114" s="82" t="str">
        <f>IFERROR(VLOOKUP(A114,'Calculations, High only'!B:H,7,FALSE),"")</f>
        <v/>
      </c>
    </row>
    <row r="115" spans="1:8" x14ac:dyDescent="0.25">
      <c r="A115" s="2" t="str">
        <f>IF('School Data'!A114="","",'School Data'!A114)</f>
        <v/>
      </c>
      <c r="B115" s="2" t="str">
        <f>IF('School Data'!B114="","",'School Data'!B114)</f>
        <v/>
      </c>
      <c r="C115" s="2" t="str">
        <f>IF('School Data'!C114="","",'School Data'!C114)</f>
        <v/>
      </c>
      <c r="D115" s="78" t="str">
        <f>IF('School Data'!D114="","",'School Data'!F114)</f>
        <v/>
      </c>
      <c r="E115" s="81" t="str">
        <f>IFERROR(VLOOKUP(A115,'Calculations, All'!B:H,7,FALSE),"")</f>
        <v/>
      </c>
      <c r="F115" s="81" t="str">
        <f>IFERROR(VLOOKUP(A115,'Calculations, Elem only'!B:H,7,FALSE),"")</f>
        <v/>
      </c>
      <c r="G115" s="81" t="str">
        <f>IFERROR(VLOOKUP(A115,'Calculations, Middle only'!B:H,7,FALSE),"")</f>
        <v/>
      </c>
      <c r="H115" s="82" t="str">
        <f>IFERROR(VLOOKUP(A115,'Calculations, High only'!B:H,7,FALSE),"")</f>
        <v/>
      </c>
    </row>
    <row r="116" spans="1:8" x14ac:dyDescent="0.25">
      <c r="A116" s="2" t="str">
        <f>IF('School Data'!A115="","",'School Data'!A115)</f>
        <v/>
      </c>
      <c r="B116" s="2" t="str">
        <f>IF('School Data'!B115="","",'School Data'!B115)</f>
        <v/>
      </c>
      <c r="C116" s="2" t="str">
        <f>IF('School Data'!C115="","",'School Data'!C115)</f>
        <v/>
      </c>
      <c r="D116" s="78" t="str">
        <f>IF('School Data'!D115="","",'School Data'!F115)</f>
        <v/>
      </c>
      <c r="E116" s="81" t="str">
        <f>IFERROR(VLOOKUP(A116,'Calculations, All'!B:H,7,FALSE),"")</f>
        <v/>
      </c>
      <c r="F116" s="81" t="str">
        <f>IFERROR(VLOOKUP(A116,'Calculations, Elem only'!B:H,7,FALSE),"")</f>
        <v/>
      </c>
      <c r="G116" s="81" t="str">
        <f>IFERROR(VLOOKUP(A116,'Calculations, Middle only'!B:H,7,FALSE),"")</f>
        <v/>
      </c>
      <c r="H116" s="82" t="str">
        <f>IFERROR(VLOOKUP(A116,'Calculations, High only'!B:H,7,FALSE),"")</f>
        <v/>
      </c>
    </row>
    <row r="117" spans="1:8" x14ac:dyDescent="0.25">
      <c r="A117" s="2" t="str">
        <f>IF('School Data'!A116="","",'School Data'!A116)</f>
        <v/>
      </c>
      <c r="B117" s="2" t="str">
        <f>IF('School Data'!B116="","",'School Data'!B116)</f>
        <v/>
      </c>
      <c r="C117" s="2" t="str">
        <f>IF('School Data'!C116="","",'School Data'!C116)</f>
        <v/>
      </c>
      <c r="D117" s="78" t="str">
        <f>IF('School Data'!D116="","",'School Data'!F116)</f>
        <v/>
      </c>
      <c r="E117" s="81" t="str">
        <f>IFERROR(VLOOKUP(A117,'Calculations, All'!B:H,7,FALSE),"")</f>
        <v/>
      </c>
      <c r="F117" s="81" t="str">
        <f>IFERROR(VLOOKUP(A117,'Calculations, Elem only'!B:H,7,FALSE),"")</f>
        <v/>
      </c>
      <c r="G117" s="81" t="str">
        <f>IFERROR(VLOOKUP(A117,'Calculations, Middle only'!B:H,7,FALSE),"")</f>
        <v/>
      </c>
      <c r="H117" s="82" t="str">
        <f>IFERROR(VLOOKUP(A117,'Calculations, High only'!B:H,7,FALSE),"")</f>
        <v/>
      </c>
    </row>
    <row r="118" spans="1:8" x14ac:dyDescent="0.25">
      <c r="A118" s="2" t="str">
        <f>IF('School Data'!A117="","",'School Data'!A117)</f>
        <v/>
      </c>
      <c r="B118" s="2" t="str">
        <f>IF('School Data'!B117="","",'School Data'!B117)</f>
        <v/>
      </c>
      <c r="C118" s="2" t="str">
        <f>IF('School Data'!C117="","",'School Data'!C117)</f>
        <v/>
      </c>
      <c r="D118" s="78" t="str">
        <f>IF('School Data'!D117="","",'School Data'!F117)</f>
        <v/>
      </c>
      <c r="E118" s="81" t="str">
        <f>IFERROR(VLOOKUP(A118,'Calculations, All'!B:H,7,FALSE),"")</f>
        <v/>
      </c>
      <c r="F118" s="81" t="str">
        <f>IFERROR(VLOOKUP(A118,'Calculations, Elem only'!B:H,7,FALSE),"")</f>
        <v/>
      </c>
      <c r="G118" s="81" t="str">
        <f>IFERROR(VLOOKUP(A118,'Calculations, Middle only'!B:H,7,FALSE),"")</f>
        <v/>
      </c>
      <c r="H118" s="82" t="str">
        <f>IFERROR(VLOOKUP(A118,'Calculations, High only'!B:H,7,FALSE),"")</f>
        <v/>
      </c>
    </row>
    <row r="119" spans="1:8" x14ac:dyDescent="0.25">
      <c r="A119" s="2" t="str">
        <f>IF('School Data'!A118="","",'School Data'!A118)</f>
        <v/>
      </c>
      <c r="B119" s="2" t="str">
        <f>IF('School Data'!B118="","",'School Data'!B118)</f>
        <v/>
      </c>
      <c r="C119" s="2" t="str">
        <f>IF('School Data'!C118="","",'School Data'!C118)</f>
        <v/>
      </c>
      <c r="D119" s="78" t="str">
        <f>IF('School Data'!D118="","",'School Data'!F118)</f>
        <v/>
      </c>
      <c r="E119" s="81" t="str">
        <f>IFERROR(VLOOKUP(A119,'Calculations, All'!B:H,7,FALSE),"")</f>
        <v/>
      </c>
      <c r="F119" s="81" t="str">
        <f>IFERROR(VLOOKUP(A119,'Calculations, Elem only'!B:H,7,FALSE),"")</f>
        <v/>
      </c>
      <c r="G119" s="81" t="str">
        <f>IFERROR(VLOOKUP(A119,'Calculations, Middle only'!B:H,7,FALSE),"")</f>
        <v/>
      </c>
      <c r="H119" s="82" t="str">
        <f>IFERROR(VLOOKUP(A119,'Calculations, High only'!B:H,7,FALSE),"")</f>
        <v/>
      </c>
    </row>
    <row r="120" spans="1:8" x14ac:dyDescent="0.25">
      <c r="A120" s="2" t="str">
        <f>IF('School Data'!A119="","",'School Data'!A119)</f>
        <v/>
      </c>
      <c r="B120" s="2" t="str">
        <f>IF('School Data'!B119="","",'School Data'!B119)</f>
        <v/>
      </c>
      <c r="C120" s="2" t="str">
        <f>IF('School Data'!C119="","",'School Data'!C119)</f>
        <v/>
      </c>
      <c r="D120" s="78" t="str">
        <f>IF('School Data'!D119="","",'School Data'!F119)</f>
        <v/>
      </c>
      <c r="E120" s="81" t="str">
        <f>IFERROR(VLOOKUP(A120,'Calculations, All'!B:H,7,FALSE),"")</f>
        <v/>
      </c>
      <c r="F120" s="81" t="str">
        <f>IFERROR(VLOOKUP(A120,'Calculations, Elem only'!B:H,7,FALSE),"")</f>
        <v/>
      </c>
      <c r="G120" s="81" t="str">
        <f>IFERROR(VLOOKUP(A120,'Calculations, Middle only'!B:H,7,FALSE),"")</f>
        <v/>
      </c>
      <c r="H120" s="82" t="str">
        <f>IFERROR(VLOOKUP(A120,'Calculations, High only'!B:H,7,FALSE),"")</f>
        <v/>
      </c>
    </row>
    <row r="121" spans="1:8" x14ac:dyDescent="0.25">
      <c r="A121" s="2" t="str">
        <f>IF('School Data'!A120="","",'School Data'!A120)</f>
        <v/>
      </c>
      <c r="B121" s="2" t="str">
        <f>IF('School Data'!B120="","",'School Data'!B120)</f>
        <v/>
      </c>
      <c r="C121" s="2" t="str">
        <f>IF('School Data'!C120="","",'School Data'!C120)</f>
        <v/>
      </c>
      <c r="D121" s="78" t="str">
        <f>IF('School Data'!D120="","",'School Data'!F120)</f>
        <v/>
      </c>
      <c r="E121" s="81" t="str">
        <f>IFERROR(VLOOKUP(A121,'Calculations, All'!B:H,7,FALSE),"")</f>
        <v/>
      </c>
      <c r="F121" s="81" t="str">
        <f>IFERROR(VLOOKUP(A121,'Calculations, Elem only'!B:H,7,FALSE),"")</f>
        <v/>
      </c>
      <c r="G121" s="81" t="str">
        <f>IFERROR(VLOOKUP(A121,'Calculations, Middle only'!B:H,7,FALSE),"")</f>
        <v/>
      </c>
      <c r="H121" s="82" t="str">
        <f>IFERROR(VLOOKUP(A121,'Calculations, High only'!B:H,7,FALSE),"")</f>
        <v/>
      </c>
    </row>
    <row r="122" spans="1:8" x14ac:dyDescent="0.25">
      <c r="A122" s="2" t="str">
        <f>IF('School Data'!A121="","",'School Data'!A121)</f>
        <v/>
      </c>
      <c r="B122" s="2" t="str">
        <f>IF('School Data'!B121="","",'School Data'!B121)</f>
        <v/>
      </c>
      <c r="C122" s="2" t="str">
        <f>IF('School Data'!C121="","",'School Data'!C121)</f>
        <v/>
      </c>
      <c r="D122" s="78" t="str">
        <f>IF('School Data'!D121="","",'School Data'!F121)</f>
        <v/>
      </c>
      <c r="E122" s="81" t="str">
        <f>IFERROR(VLOOKUP(A122,'Calculations, All'!B:H,7,FALSE),"")</f>
        <v/>
      </c>
      <c r="F122" s="81" t="str">
        <f>IFERROR(VLOOKUP(A122,'Calculations, Elem only'!B:H,7,FALSE),"")</f>
        <v/>
      </c>
      <c r="G122" s="81" t="str">
        <f>IFERROR(VLOOKUP(A122,'Calculations, Middle only'!B:H,7,FALSE),"")</f>
        <v/>
      </c>
      <c r="H122" s="82" t="str">
        <f>IFERROR(VLOOKUP(A122,'Calculations, High only'!B:H,7,FALSE),"")</f>
        <v/>
      </c>
    </row>
    <row r="123" spans="1:8" x14ac:dyDescent="0.25">
      <c r="A123" s="2" t="str">
        <f>IF('School Data'!A122="","",'School Data'!A122)</f>
        <v/>
      </c>
      <c r="B123" s="2" t="str">
        <f>IF('School Data'!B122="","",'School Data'!B122)</f>
        <v/>
      </c>
      <c r="C123" s="2" t="str">
        <f>IF('School Data'!C122="","",'School Data'!C122)</f>
        <v/>
      </c>
      <c r="D123" s="78" t="str">
        <f>IF('School Data'!D122="","",'School Data'!F122)</f>
        <v/>
      </c>
      <c r="E123" s="81" t="str">
        <f>IFERROR(VLOOKUP(A123,'Calculations, All'!B:H,7,FALSE),"")</f>
        <v/>
      </c>
      <c r="F123" s="81" t="str">
        <f>IFERROR(VLOOKUP(A123,'Calculations, Elem only'!B:H,7,FALSE),"")</f>
        <v/>
      </c>
      <c r="G123" s="81" t="str">
        <f>IFERROR(VLOOKUP(A123,'Calculations, Middle only'!B:H,7,FALSE),"")</f>
        <v/>
      </c>
      <c r="H123" s="82" t="str">
        <f>IFERROR(VLOOKUP(A123,'Calculations, High only'!B:H,7,FALSE),"")</f>
        <v/>
      </c>
    </row>
    <row r="124" spans="1:8" x14ac:dyDescent="0.25">
      <c r="A124" s="2" t="str">
        <f>IF('School Data'!A123="","",'School Data'!A123)</f>
        <v/>
      </c>
      <c r="B124" s="2" t="str">
        <f>IF('School Data'!B123="","",'School Data'!B123)</f>
        <v/>
      </c>
      <c r="C124" s="2" t="str">
        <f>IF('School Data'!C123="","",'School Data'!C123)</f>
        <v/>
      </c>
      <c r="D124" s="78" t="str">
        <f>IF('School Data'!D123="","",'School Data'!F123)</f>
        <v/>
      </c>
      <c r="E124" s="81" t="str">
        <f>IFERROR(VLOOKUP(A124,'Calculations, All'!B:H,7,FALSE),"")</f>
        <v/>
      </c>
      <c r="F124" s="81" t="str">
        <f>IFERROR(VLOOKUP(A124,'Calculations, Elem only'!B:H,7,FALSE),"")</f>
        <v/>
      </c>
      <c r="G124" s="81" t="str">
        <f>IFERROR(VLOOKUP(A124,'Calculations, Middle only'!B:H,7,FALSE),"")</f>
        <v/>
      </c>
      <c r="H124" s="82" t="str">
        <f>IFERROR(VLOOKUP(A124,'Calculations, High only'!B:H,7,FALSE),"")</f>
        <v/>
      </c>
    </row>
    <row r="125" spans="1:8" x14ac:dyDescent="0.25">
      <c r="A125" s="2" t="str">
        <f>IF('School Data'!A124="","",'School Data'!A124)</f>
        <v/>
      </c>
      <c r="B125" s="2" t="str">
        <f>IF('School Data'!B124="","",'School Data'!B124)</f>
        <v/>
      </c>
      <c r="C125" s="2" t="str">
        <f>IF('School Data'!C124="","",'School Data'!C124)</f>
        <v/>
      </c>
      <c r="D125" s="78" t="str">
        <f>IF('School Data'!D124="","",'School Data'!F124)</f>
        <v/>
      </c>
      <c r="E125" s="81" t="str">
        <f>IFERROR(VLOOKUP(A125,'Calculations, All'!B:H,7,FALSE),"")</f>
        <v/>
      </c>
      <c r="F125" s="81" t="str">
        <f>IFERROR(VLOOKUP(A125,'Calculations, Elem only'!B:H,7,FALSE),"")</f>
        <v/>
      </c>
      <c r="G125" s="81" t="str">
        <f>IFERROR(VLOOKUP(A125,'Calculations, Middle only'!B:H,7,FALSE),"")</f>
        <v/>
      </c>
      <c r="H125" s="82" t="str">
        <f>IFERROR(VLOOKUP(A125,'Calculations, High only'!B:H,7,FALSE),"")</f>
        <v/>
      </c>
    </row>
    <row r="126" spans="1:8" x14ac:dyDescent="0.25">
      <c r="A126" s="2" t="str">
        <f>IF('School Data'!A125="","",'School Data'!A125)</f>
        <v/>
      </c>
      <c r="B126" s="2" t="str">
        <f>IF('School Data'!B125="","",'School Data'!B125)</f>
        <v/>
      </c>
      <c r="C126" s="2" t="str">
        <f>IF('School Data'!C125="","",'School Data'!C125)</f>
        <v/>
      </c>
      <c r="D126" s="78" t="str">
        <f>IF('School Data'!D125="","",'School Data'!F125)</f>
        <v/>
      </c>
      <c r="E126" s="81" t="str">
        <f>IFERROR(VLOOKUP(A126,'Calculations, All'!B:H,7,FALSE),"")</f>
        <v/>
      </c>
      <c r="F126" s="81" t="str">
        <f>IFERROR(VLOOKUP(A126,'Calculations, Elem only'!B:H,7,FALSE),"")</f>
        <v/>
      </c>
      <c r="G126" s="81" t="str">
        <f>IFERROR(VLOOKUP(A126,'Calculations, Middle only'!B:H,7,FALSE),"")</f>
        <v/>
      </c>
      <c r="H126" s="82" t="str">
        <f>IFERROR(VLOOKUP(A126,'Calculations, High only'!B:H,7,FALSE),"")</f>
        <v/>
      </c>
    </row>
    <row r="127" spans="1:8" x14ac:dyDescent="0.25">
      <c r="A127" s="2" t="str">
        <f>IF('School Data'!A126="","",'School Data'!A126)</f>
        <v/>
      </c>
      <c r="B127" s="2" t="str">
        <f>IF('School Data'!B126="","",'School Data'!B126)</f>
        <v/>
      </c>
      <c r="C127" s="2" t="str">
        <f>IF('School Data'!C126="","",'School Data'!C126)</f>
        <v/>
      </c>
      <c r="D127" s="78" t="str">
        <f>IF('School Data'!D126="","",'School Data'!F126)</f>
        <v/>
      </c>
      <c r="E127" s="81" t="str">
        <f>IFERROR(VLOOKUP(A127,'Calculations, All'!B:H,7,FALSE),"")</f>
        <v/>
      </c>
      <c r="F127" s="81" t="str">
        <f>IFERROR(VLOOKUP(A127,'Calculations, Elem only'!B:H,7,FALSE),"")</f>
        <v/>
      </c>
      <c r="G127" s="81" t="str">
        <f>IFERROR(VLOOKUP(A127,'Calculations, Middle only'!B:H,7,FALSE),"")</f>
        <v/>
      </c>
      <c r="H127" s="82" t="str">
        <f>IFERROR(VLOOKUP(A127,'Calculations, High only'!B:H,7,FALSE),"")</f>
        <v/>
      </c>
    </row>
    <row r="128" spans="1:8" x14ac:dyDescent="0.25">
      <c r="A128" s="2" t="str">
        <f>IF('School Data'!A127="","",'School Data'!A127)</f>
        <v/>
      </c>
      <c r="B128" s="2" t="str">
        <f>IF('School Data'!B127="","",'School Data'!B127)</f>
        <v/>
      </c>
      <c r="C128" s="2" t="str">
        <f>IF('School Data'!C127="","",'School Data'!C127)</f>
        <v/>
      </c>
      <c r="D128" s="78" t="str">
        <f>IF('School Data'!D127="","",'School Data'!F127)</f>
        <v/>
      </c>
      <c r="E128" s="81" t="str">
        <f>IFERROR(VLOOKUP(A128,'Calculations, All'!B:H,7,FALSE),"")</f>
        <v/>
      </c>
      <c r="F128" s="81" t="str">
        <f>IFERROR(VLOOKUP(A128,'Calculations, Elem only'!B:H,7,FALSE),"")</f>
        <v/>
      </c>
      <c r="G128" s="81" t="str">
        <f>IFERROR(VLOOKUP(A128,'Calculations, Middle only'!B:H,7,FALSE),"")</f>
        <v/>
      </c>
      <c r="H128" s="82" t="str">
        <f>IFERROR(VLOOKUP(A128,'Calculations, High only'!B:H,7,FALSE),"")</f>
        <v/>
      </c>
    </row>
    <row r="129" spans="1:8" x14ac:dyDescent="0.25">
      <c r="A129" s="2" t="str">
        <f>IF('School Data'!A128="","",'School Data'!A128)</f>
        <v/>
      </c>
      <c r="B129" s="2" t="str">
        <f>IF('School Data'!B128="","",'School Data'!B128)</f>
        <v/>
      </c>
      <c r="C129" s="2" t="str">
        <f>IF('School Data'!C128="","",'School Data'!C128)</f>
        <v/>
      </c>
      <c r="D129" s="78" t="str">
        <f>IF('School Data'!D128="","",'School Data'!F128)</f>
        <v/>
      </c>
      <c r="E129" s="81" t="str">
        <f>IFERROR(VLOOKUP(A129,'Calculations, All'!B:H,7,FALSE),"")</f>
        <v/>
      </c>
      <c r="F129" s="81" t="str">
        <f>IFERROR(VLOOKUP(A129,'Calculations, Elem only'!B:H,7,FALSE),"")</f>
        <v/>
      </c>
      <c r="G129" s="81" t="str">
        <f>IFERROR(VLOOKUP(A129,'Calculations, Middle only'!B:H,7,FALSE),"")</f>
        <v/>
      </c>
      <c r="H129" s="82" t="str">
        <f>IFERROR(VLOOKUP(A129,'Calculations, High only'!B:H,7,FALSE),"")</f>
        <v/>
      </c>
    </row>
    <row r="130" spans="1:8" x14ac:dyDescent="0.25">
      <c r="A130" s="2" t="str">
        <f>IF('School Data'!A129="","",'School Data'!A129)</f>
        <v/>
      </c>
      <c r="B130" s="2" t="str">
        <f>IF('School Data'!B129="","",'School Data'!B129)</f>
        <v/>
      </c>
      <c r="C130" s="2" t="str">
        <f>IF('School Data'!C129="","",'School Data'!C129)</f>
        <v/>
      </c>
      <c r="D130" s="78" t="str">
        <f>IF('School Data'!D129="","",'School Data'!F129)</f>
        <v/>
      </c>
      <c r="E130" s="81" t="str">
        <f>IFERROR(VLOOKUP(A130,'Calculations, All'!B:H,7,FALSE),"")</f>
        <v/>
      </c>
      <c r="F130" s="81" t="str">
        <f>IFERROR(VLOOKUP(A130,'Calculations, Elem only'!B:H,7,FALSE),"")</f>
        <v/>
      </c>
      <c r="G130" s="81" t="str">
        <f>IFERROR(VLOOKUP(A130,'Calculations, Middle only'!B:H,7,FALSE),"")</f>
        <v/>
      </c>
      <c r="H130" s="82" t="str">
        <f>IFERROR(VLOOKUP(A130,'Calculations, High only'!B:H,7,FALSE),"")</f>
        <v/>
      </c>
    </row>
    <row r="131" spans="1:8" x14ac:dyDescent="0.25">
      <c r="A131" s="2" t="str">
        <f>IF('School Data'!A130="","",'School Data'!A130)</f>
        <v/>
      </c>
      <c r="B131" s="2" t="str">
        <f>IF('School Data'!B130="","",'School Data'!B130)</f>
        <v/>
      </c>
      <c r="C131" s="2" t="str">
        <f>IF('School Data'!C130="","",'School Data'!C130)</f>
        <v/>
      </c>
      <c r="D131" s="78" t="str">
        <f>IF('School Data'!D130="","",'School Data'!F130)</f>
        <v/>
      </c>
      <c r="E131" s="81" t="str">
        <f>IFERROR(VLOOKUP(A131,'Calculations, All'!B:H,7,FALSE),"")</f>
        <v/>
      </c>
      <c r="F131" s="81" t="str">
        <f>IFERROR(VLOOKUP(A131,'Calculations, Elem only'!B:H,7,FALSE),"")</f>
        <v/>
      </c>
      <c r="G131" s="81" t="str">
        <f>IFERROR(VLOOKUP(A131,'Calculations, Middle only'!B:H,7,FALSE),"")</f>
        <v/>
      </c>
      <c r="H131" s="82" t="str">
        <f>IFERROR(VLOOKUP(A131,'Calculations, High only'!B:H,7,FALSE),"")</f>
        <v/>
      </c>
    </row>
    <row r="132" spans="1:8" x14ac:dyDescent="0.25">
      <c r="A132" s="2" t="str">
        <f>IF('School Data'!A131="","",'School Data'!A131)</f>
        <v/>
      </c>
      <c r="B132" s="2" t="str">
        <f>IF('School Data'!B131="","",'School Data'!B131)</f>
        <v/>
      </c>
      <c r="C132" s="2" t="str">
        <f>IF('School Data'!C131="","",'School Data'!C131)</f>
        <v/>
      </c>
      <c r="D132" s="78" t="str">
        <f>IF('School Data'!D131="","",'School Data'!F131)</f>
        <v/>
      </c>
      <c r="E132" s="81" t="str">
        <f>IFERROR(VLOOKUP(A132,'Calculations, All'!B:H,7,FALSE),"")</f>
        <v/>
      </c>
      <c r="F132" s="81" t="str">
        <f>IFERROR(VLOOKUP(A132,'Calculations, Elem only'!B:H,7,FALSE),"")</f>
        <v/>
      </c>
      <c r="G132" s="81" t="str">
        <f>IFERROR(VLOOKUP(A132,'Calculations, Middle only'!B:H,7,FALSE),"")</f>
        <v/>
      </c>
      <c r="H132" s="82" t="str">
        <f>IFERROR(VLOOKUP(A132,'Calculations, High only'!B:H,7,FALSE),"")</f>
        <v/>
      </c>
    </row>
    <row r="133" spans="1:8" x14ac:dyDescent="0.25">
      <c r="A133" s="2" t="str">
        <f>IF('School Data'!A132="","",'School Data'!A132)</f>
        <v/>
      </c>
      <c r="B133" s="2" t="str">
        <f>IF('School Data'!B132="","",'School Data'!B132)</f>
        <v/>
      </c>
      <c r="C133" s="2" t="str">
        <f>IF('School Data'!C132="","",'School Data'!C132)</f>
        <v/>
      </c>
      <c r="D133" s="78" t="str">
        <f>IF('School Data'!D132="","",'School Data'!F132)</f>
        <v/>
      </c>
      <c r="E133" s="81" t="str">
        <f>IFERROR(VLOOKUP(A133,'Calculations, All'!B:H,7,FALSE),"")</f>
        <v/>
      </c>
      <c r="F133" s="81" t="str">
        <f>IFERROR(VLOOKUP(A133,'Calculations, Elem only'!B:H,7,FALSE),"")</f>
        <v/>
      </c>
      <c r="G133" s="81" t="str">
        <f>IFERROR(VLOOKUP(A133,'Calculations, Middle only'!B:H,7,FALSE),"")</f>
        <v/>
      </c>
      <c r="H133" s="82" t="str">
        <f>IFERROR(VLOOKUP(A133,'Calculations, High only'!B:H,7,FALSE),"")</f>
        <v/>
      </c>
    </row>
    <row r="134" spans="1:8" x14ac:dyDescent="0.25">
      <c r="A134" s="2" t="str">
        <f>IF('School Data'!A133="","",'School Data'!A133)</f>
        <v/>
      </c>
      <c r="B134" s="2" t="str">
        <f>IF('School Data'!B133="","",'School Data'!B133)</f>
        <v/>
      </c>
      <c r="C134" s="2" t="str">
        <f>IF('School Data'!C133="","",'School Data'!C133)</f>
        <v/>
      </c>
      <c r="D134" s="78" t="str">
        <f>IF('School Data'!D133="","",'School Data'!F133)</f>
        <v/>
      </c>
      <c r="E134" s="81" t="str">
        <f>IFERROR(VLOOKUP(A134,'Calculations, All'!B:H,7,FALSE),"")</f>
        <v/>
      </c>
      <c r="F134" s="81" t="str">
        <f>IFERROR(VLOOKUP(A134,'Calculations, Elem only'!B:H,7,FALSE),"")</f>
        <v/>
      </c>
      <c r="G134" s="81" t="str">
        <f>IFERROR(VLOOKUP(A134,'Calculations, Middle only'!B:H,7,FALSE),"")</f>
        <v/>
      </c>
      <c r="H134" s="82" t="str">
        <f>IFERROR(VLOOKUP(A134,'Calculations, High only'!B:H,7,FALSE),"")</f>
        <v/>
      </c>
    </row>
    <row r="135" spans="1:8" x14ac:dyDescent="0.25">
      <c r="A135" s="2" t="str">
        <f>IF('School Data'!A134="","",'School Data'!A134)</f>
        <v/>
      </c>
      <c r="B135" s="2" t="str">
        <f>IF('School Data'!B134="","",'School Data'!B134)</f>
        <v/>
      </c>
      <c r="C135" s="2" t="str">
        <f>IF('School Data'!C134="","",'School Data'!C134)</f>
        <v/>
      </c>
      <c r="D135" s="78" t="str">
        <f>IF('School Data'!D134="","",'School Data'!F134)</f>
        <v/>
      </c>
      <c r="E135" s="81" t="str">
        <f>IFERROR(VLOOKUP(A135,'Calculations, All'!B:H,7,FALSE),"")</f>
        <v/>
      </c>
      <c r="F135" s="81" t="str">
        <f>IFERROR(VLOOKUP(A135,'Calculations, Elem only'!B:H,7,FALSE),"")</f>
        <v/>
      </c>
      <c r="G135" s="81" t="str">
        <f>IFERROR(VLOOKUP(A135,'Calculations, Middle only'!B:H,7,FALSE),"")</f>
        <v/>
      </c>
      <c r="H135" s="82" t="str">
        <f>IFERROR(VLOOKUP(A135,'Calculations, High only'!B:H,7,FALSE),"")</f>
        <v/>
      </c>
    </row>
    <row r="136" spans="1:8" x14ac:dyDescent="0.25">
      <c r="A136" s="2" t="str">
        <f>IF('School Data'!A135="","",'School Data'!A135)</f>
        <v/>
      </c>
      <c r="B136" s="2" t="str">
        <f>IF('School Data'!B135="","",'School Data'!B135)</f>
        <v/>
      </c>
      <c r="C136" s="2" t="str">
        <f>IF('School Data'!C135="","",'School Data'!C135)</f>
        <v/>
      </c>
      <c r="D136" s="78" t="str">
        <f>IF('School Data'!D135="","",'School Data'!F135)</f>
        <v/>
      </c>
      <c r="E136" s="81" t="str">
        <f>IFERROR(VLOOKUP(A136,'Calculations, All'!B:H,7,FALSE),"")</f>
        <v/>
      </c>
      <c r="F136" s="81" t="str">
        <f>IFERROR(VLOOKUP(A136,'Calculations, Elem only'!B:H,7,FALSE),"")</f>
        <v/>
      </c>
      <c r="G136" s="81" t="str">
        <f>IFERROR(VLOOKUP(A136,'Calculations, Middle only'!B:H,7,FALSE),"")</f>
        <v/>
      </c>
      <c r="H136" s="82" t="str">
        <f>IFERROR(VLOOKUP(A136,'Calculations, High only'!B:H,7,FALSE),"")</f>
        <v/>
      </c>
    </row>
    <row r="137" spans="1:8" x14ac:dyDescent="0.25">
      <c r="A137" s="2" t="str">
        <f>IF('School Data'!A136="","",'School Data'!A136)</f>
        <v/>
      </c>
      <c r="B137" s="2" t="str">
        <f>IF('School Data'!B136="","",'School Data'!B136)</f>
        <v/>
      </c>
      <c r="C137" s="2" t="str">
        <f>IF('School Data'!C136="","",'School Data'!C136)</f>
        <v/>
      </c>
      <c r="D137" s="78" t="str">
        <f>IF('School Data'!D136="","",'School Data'!F136)</f>
        <v/>
      </c>
      <c r="E137" s="81" t="str">
        <f>IFERROR(VLOOKUP(A137,'Calculations, All'!B:H,7,FALSE),"")</f>
        <v/>
      </c>
      <c r="F137" s="81" t="str">
        <f>IFERROR(VLOOKUP(A137,'Calculations, Elem only'!B:H,7,FALSE),"")</f>
        <v/>
      </c>
      <c r="G137" s="81" t="str">
        <f>IFERROR(VLOOKUP(A137,'Calculations, Middle only'!B:H,7,FALSE),"")</f>
        <v/>
      </c>
      <c r="H137" s="82" t="str">
        <f>IFERROR(VLOOKUP(A137,'Calculations, High only'!B:H,7,FALSE),"")</f>
        <v/>
      </c>
    </row>
    <row r="138" spans="1:8" x14ac:dyDescent="0.25">
      <c r="A138" s="2" t="str">
        <f>IF('School Data'!A137="","",'School Data'!A137)</f>
        <v/>
      </c>
      <c r="B138" s="2" t="str">
        <f>IF('School Data'!B137="","",'School Data'!B137)</f>
        <v/>
      </c>
      <c r="C138" s="2" t="str">
        <f>IF('School Data'!C137="","",'School Data'!C137)</f>
        <v/>
      </c>
      <c r="D138" s="78" t="str">
        <f>IF('School Data'!D137="","",'School Data'!F137)</f>
        <v/>
      </c>
      <c r="E138" s="81" t="str">
        <f>IFERROR(VLOOKUP(A138,'Calculations, All'!B:H,7,FALSE),"")</f>
        <v/>
      </c>
      <c r="F138" s="81" t="str">
        <f>IFERROR(VLOOKUP(A138,'Calculations, Elem only'!B:H,7,FALSE),"")</f>
        <v/>
      </c>
      <c r="G138" s="81" t="str">
        <f>IFERROR(VLOOKUP(A138,'Calculations, Middle only'!B:H,7,FALSE),"")</f>
        <v/>
      </c>
      <c r="H138" s="82" t="str">
        <f>IFERROR(VLOOKUP(A138,'Calculations, High only'!B:H,7,FALSE),"")</f>
        <v/>
      </c>
    </row>
    <row r="139" spans="1:8" x14ac:dyDescent="0.25">
      <c r="A139" s="2" t="str">
        <f>IF('School Data'!A138="","",'School Data'!A138)</f>
        <v/>
      </c>
      <c r="B139" s="2" t="str">
        <f>IF('School Data'!B138="","",'School Data'!B138)</f>
        <v/>
      </c>
      <c r="C139" s="2" t="str">
        <f>IF('School Data'!C138="","",'School Data'!C138)</f>
        <v/>
      </c>
      <c r="D139" s="78" t="str">
        <f>IF('School Data'!D138="","",'School Data'!F138)</f>
        <v/>
      </c>
      <c r="E139" s="81" t="str">
        <f>IFERROR(VLOOKUP(A139,'Calculations, All'!B:H,7,FALSE),"")</f>
        <v/>
      </c>
      <c r="F139" s="81" t="str">
        <f>IFERROR(VLOOKUP(A139,'Calculations, Elem only'!B:H,7,FALSE),"")</f>
        <v/>
      </c>
      <c r="G139" s="81" t="str">
        <f>IFERROR(VLOOKUP(A139,'Calculations, Middle only'!B:H,7,FALSE),"")</f>
        <v/>
      </c>
      <c r="H139" s="82" t="str">
        <f>IFERROR(VLOOKUP(A139,'Calculations, High only'!B:H,7,FALSE),"")</f>
        <v/>
      </c>
    </row>
    <row r="140" spans="1:8" x14ac:dyDescent="0.25">
      <c r="A140" s="2" t="str">
        <f>IF('School Data'!A139="","",'School Data'!A139)</f>
        <v/>
      </c>
      <c r="B140" s="2" t="str">
        <f>IF('School Data'!B139="","",'School Data'!B139)</f>
        <v/>
      </c>
      <c r="C140" s="2" t="str">
        <f>IF('School Data'!C139="","",'School Data'!C139)</f>
        <v/>
      </c>
      <c r="D140" s="78" t="str">
        <f>IF('School Data'!D139="","",'School Data'!F139)</f>
        <v/>
      </c>
      <c r="E140" s="81" t="str">
        <f>IFERROR(VLOOKUP(A140,'Calculations, All'!B:H,7,FALSE),"")</f>
        <v/>
      </c>
      <c r="F140" s="81" t="str">
        <f>IFERROR(VLOOKUP(A140,'Calculations, Elem only'!B:H,7,FALSE),"")</f>
        <v/>
      </c>
      <c r="G140" s="81" t="str">
        <f>IFERROR(VLOOKUP(A140,'Calculations, Middle only'!B:H,7,FALSE),"")</f>
        <v/>
      </c>
      <c r="H140" s="82" t="str">
        <f>IFERROR(VLOOKUP(A140,'Calculations, High only'!B:H,7,FALSE),"")</f>
        <v/>
      </c>
    </row>
    <row r="141" spans="1:8" x14ac:dyDescent="0.25">
      <c r="A141" s="2" t="str">
        <f>IF('School Data'!A140="","",'School Data'!A140)</f>
        <v/>
      </c>
      <c r="B141" s="2" t="str">
        <f>IF('School Data'!B140="","",'School Data'!B140)</f>
        <v/>
      </c>
      <c r="C141" s="2" t="str">
        <f>IF('School Data'!C140="","",'School Data'!C140)</f>
        <v/>
      </c>
      <c r="D141" s="78" t="str">
        <f>IF('School Data'!D140="","",'School Data'!F140)</f>
        <v/>
      </c>
      <c r="E141" s="81" t="str">
        <f>IFERROR(VLOOKUP(A141,'Calculations, All'!B:H,7,FALSE),"")</f>
        <v/>
      </c>
      <c r="F141" s="81" t="str">
        <f>IFERROR(VLOOKUP(A141,'Calculations, Elem only'!B:H,7,FALSE),"")</f>
        <v/>
      </c>
      <c r="G141" s="81" t="str">
        <f>IFERROR(VLOOKUP(A141,'Calculations, Middle only'!B:H,7,FALSE),"")</f>
        <v/>
      </c>
      <c r="H141" s="82" t="str">
        <f>IFERROR(VLOOKUP(A141,'Calculations, High only'!B:H,7,FALSE),"")</f>
        <v/>
      </c>
    </row>
    <row r="142" spans="1:8" x14ac:dyDescent="0.25">
      <c r="A142" s="2" t="str">
        <f>IF('School Data'!A141="","",'School Data'!A141)</f>
        <v/>
      </c>
      <c r="B142" s="2" t="str">
        <f>IF('School Data'!B141="","",'School Data'!B141)</f>
        <v/>
      </c>
      <c r="C142" s="2" t="str">
        <f>IF('School Data'!C141="","",'School Data'!C141)</f>
        <v/>
      </c>
      <c r="D142" s="78" t="str">
        <f>IF('School Data'!D141="","",'School Data'!F141)</f>
        <v/>
      </c>
      <c r="E142" s="81" t="str">
        <f>IFERROR(VLOOKUP(A142,'Calculations, All'!B:H,7,FALSE),"")</f>
        <v/>
      </c>
      <c r="F142" s="81" t="str">
        <f>IFERROR(VLOOKUP(A142,'Calculations, Elem only'!B:H,7,FALSE),"")</f>
        <v/>
      </c>
      <c r="G142" s="81" t="str">
        <f>IFERROR(VLOOKUP(A142,'Calculations, Middle only'!B:H,7,FALSE),"")</f>
        <v/>
      </c>
      <c r="H142" s="82" t="str">
        <f>IFERROR(VLOOKUP(A142,'Calculations, High only'!B:H,7,FALSE),"")</f>
        <v/>
      </c>
    </row>
    <row r="143" spans="1:8" x14ac:dyDescent="0.25">
      <c r="A143" s="2" t="str">
        <f>IF('School Data'!A142="","",'School Data'!A142)</f>
        <v/>
      </c>
      <c r="B143" s="2" t="str">
        <f>IF('School Data'!B142="","",'School Data'!B142)</f>
        <v/>
      </c>
      <c r="C143" s="2" t="str">
        <f>IF('School Data'!C142="","",'School Data'!C142)</f>
        <v/>
      </c>
      <c r="D143" s="78" t="str">
        <f>IF('School Data'!D142="","",'School Data'!F142)</f>
        <v/>
      </c>
      <c r="E143" s="81" t="str">
        <f>IFERROR(VLOOKUP(A143,'Calculations, All'!B:H,7,FALSE),"")</f>
        <v/>
      </c>
      <c r="F143" s="81" t="str">
        <f>IFERROR(VLOOKUP(A143,'Calculations, Elem only'!B:H,7,FALSE),"")</f>
        <v/>
      </c>
      <c r="G143" s="81" t="str">
        <f>IFERROR(VLOOKUP(A143,'Calculations, Middle only'!B:H,7,FALSE),"")</f>
        <v/>
      </c>
      <c r="H143" s="82" t="str">
        <f>IFERROR(VLOOKUP(A143,'Calculations, High only'!B:H,7,FALSE),"")</f>
        <v/>
      </c>
    </row>
    <row r="144" spans="1:8" x14ac:dyDescent="0.25">
      <c r="A144" s="2" t="str">
        <f>IF('School Data'!A143="","",'School Data'!A143)</f>
        <v/>
      </c>
      <c r="B144" s="2" t="str">
        <f>IF('School Data'!B143="","",'School Data'!B143)</f>
        <v/>
      </c>
      <c r="C144" s="2" t="str">
        <f>IF('School Data'!C143="","",'School Data'!C143)</f>
        <v/>
      </c>
      <c r="D144" s="78" t="str">
        <f>IF('School Data'!D143="","",'School Data'!F143)</f>
        <v/>
      </c>
      <c r="E144" s="81" t="str">
        <f>IFERROR(VLOOKUP(A144,'Calculations, All'!B:H,7,FALSE),"")</f>
        <v/>
      </c>
      <c r="F144" s="81" t="str">
        <f>IFERROR(VLOOKUP(A144,'Calculations, Elem only'!B:H,7,FALSE),"")</f>
        <v/>
      </c>
      <c r="G144" s="81" t="str">
        <f>IFERROR(VLOOKUP(A144,'Calculations, Middle only'!B:H,7,FALSE),"")</f>
        <v/>
      </c>
      <c r="H144" s="82" t="str">
        <f>IFERROR(VLOOKUP(A144,'Calculations, High only'!B:H,7,FALSE),"")</f>
        <v/>
      </c>
    </row>
    <row r="145" spans="1:8" x14ac:dyDescent="0.25">
      <c r="A145" s="2" t="str">
        <f>IF('School Data'!A144="","",'School Data'!A144)</f>
        <v/>
      </c>
      <c r="B145" s="2" t="str">
        <f>IF('School Data'!B144="","",'School Data'!B144)</f>
        <v/>
      </c>
      <c r="C145" s="2" t="str">
        <f>IF('School Data'!C144="","",'School Data'!C144)</f>
        <v/>
      </c>
      <c r="D145" s="78" t="str">
        <f>IF('School Data'!D144="","",'School Data'!F144)</f>
        <v/>
      </c>
      <c r="E145" s="81" t="str">
        <f>IFERROR(VLOOKUP(A145,'Calculations, All'!B:H,7,FALSE),"")</f>
        <v/>
      </c>
      <c r="F145" s="81" t="str">
        <f>IFERROR(VLOOKUP(A145,'Calculations, Elem only'!B:H,7,FALSE),"")</f>
        <v/>
      </c>
      <c r="G145" s="81" t="str">
        <f>IFERROR(VLOOKUP(A145,'Calculations, Middle only'!B:H,7,FALSE),"")</f>
        <v/>
      </c>
      <c r="H145" s="82" t="str">
        <f>IFERROR(VLOOKUP(A145,'Calculations, High only'!B:H,7,FALSE),"")</f>
        <v/>
      </c>
    </row>
    <row r="146" spans="1:8" x14ac:dyDescent="0.25">
      <c r="A146" s="2" t="str">
        <f>IF('School Data'!A145="","",'School Data'!A145)</f>
        <v/>
      </c>
      <c r="B146" s="2" t="str">
        <f>IF('School Data'!B145="","",'School Data'!B145)</f>
        <v/>
      </c>
      <c r="C146" s="2" t="str">
        <f>IF('School Data'!C145="","",'School Data'!C145)</f>
        <v/>
      </c>
      <c r="D146" s="78" t="str">
        <f>IF('School Data'!D145="","",'School Data'!F145)</f>
        <v/>
      </c>
      <c r="E146" s="81" t="str">
        <f>IFERROR(VLOOKUP(A146,'Calculations, All'!B:H,7,FALSE),"")</f>
        <v/>
      </c>
      <c r="F146" s="81" t="str">
        <f>IFERROR(VLOOKUP(A146,'Calculations, Elem only'!B:H,7,FALSE),"")</f>
        <v/>
      </c>
      <c r="G146" s="81" t="str">
        <f>IFERROR(VLOOKUP(A146,'Calculations, Middle only'!B:H,7,FALSE),"")</f>
        <v/>
      </c>
      <c r="H146" s="82" t="str">
        <f>IFERROR(VLOOKUP(A146,'Calculations, High only'!B:H,7,FALSE),"")</f>
        <v/>
      </c>
    </row>
    <row r="147" spans="1:8" x14ac:dyDescent="0.25">
      <c r="A147" s="2" t="str">
        <f>IF('School Data'!A146="","",'School Data'!A146)</f>
        <v/>
      </c>
      <c r="B147" s="2" t="str">
        <f>IF('School Data'!B146="","",'School Data'!B146)</f>
        <v/>
      </c>
      <c r="C147" s="2" t="str">
        <f>IF('School Data'!C146="","",'School Data'!C146)</f>
        <v/>
      </c>
      <c r="D147" s="78" t="str">
        <f>IF('School Data'!D146="","",'School Data'!F146)</f>
        <v/>
      </c>
      <c r="E147" s="81" t="str">
        <f>IFERROR(VLOOKUP(A147,'Calculations, All'!B:H,7,FALSE),"")</f>
        <v/>
      </c>
      <c r="F147" s="81" t="str">
        <f>IFERROR(VLOOKUP(A147,'Calculations, Elem only'!B:H,7,FALSE),"")</f>
        <v/>
      </c>
      <c r="G147" s="81" t="str">
        <f>IFERROR(VLOOKUP(A147,'Calculations, Middle only'!B:H,7,FALSE),"")</f>
        <v/>
      </c>
      <c r="H147" s="82" t="str">
        <f>IFERROR(VLOOKUP(A147,'Calculations, High only'!B:H,7,FALSE),"")</f>
        <v/>
      </c>
    </row>
    <row r="148" spans="1:8" x14ac:dyDescent="0.25">
      <c r="A148" s="2" t="str">
        <f>IF('School Data'!A147="","",'School Data'!A147)</f>
        <v/>
      </c>
      <c r="B148" s="2" t="str">
        <f>IF('School Data'!B147="","",'School Data'!B147)</f>
        <v/>
      </c>
      <c r="C148" s="2" t="str">
        <f>IF('School Data'!C147="","",'School Data'!C147)</f>
        <v/>
      </c>
      <c r="D148" s="78" t="str">
        <f>IF('School Data'!D147="","",'School Data'!F147)</f>
        <v/>
      </c>
      <c r="E148" s="81" t="str">
        <f>IFERROR(VLOOKUP(A148,'Calculations, All'!B:H,7,FALSE),"")</f>
        <v/>
      </c>
      <c r="F148" s="81" t="str">
        <f>IFERROR(VLOOKUP(A148,'Calculations, Elem only'!B:H,7,FALSE),"")</f>
        <v/>
      </c>
      <c r="G148" s="81" t="str">
        <f>IFERROR(VLOOKUP(A148,'Calculations, Middle only'!B:H,7,FALSE),"")</f>
        <v/>
      </c>
      <c r="H148" s="82" t="str">
        <f>IFERROR(VLOOKUP(A148,'Calculations, High only'!B:H,7,FALSE),"")</f>
        <v/>
      </c>
    </row>
    <row r="149" spans="1:8" x14ac:dyDescent="0.25">
      <c r="A149" s="2" t="str">
        <f>IF('School Data'!A148="","",'School Data'!A148)</f>
        <v/>
      </c>
      <c r="B149" s="2" t="str">
        <f>IF('School Data'!B148="","",'School Data'!B148)</f>
        <v/>
      </c>
      <c r="C149" s="2" t="str">
        <f>IF('School Data'!C148="","",'School Data'!C148)</f>
        <v/>
      </c>
      <c r="D149" s="78" t="str">
        <f>IF('School Data'!D148="","",'School Data'!F148)</f>
        <v/>
      </c>
      <c r="E149" s="81" t="str">
        <f>IFERROR(VLOOKUP(A149,'Calculations, All'!B:H,7,FALSE),"")</f>
        <v/>
      </c>
      <c r="F149" s="81" t="str">
        <f>IFERROR(VLOOKUP(A149,'Calculations, Elem only'!B:H,7,FALSE),"")</f>
        <v/>
      </c>
      <c r="G149" s="81" t="str">
        <f>IFERROR(VLOOKUP(A149,'Calculations, Middle only'!B:H,7,FALSE),"")</f>
        <v/>
      </c>
      <c r="H149" s="82" t="str">
        <f>IFERROR(VLOOKUP(A149,'Calculations, High only'!B:H,7,FALSE),"")</f>
        <v/>
      </c>
    </row>
    <row r="150" spans="1:8" x14ac:dyDescent="0.25">
      <c r="A150" s="2" t="str">
        <f>IF('School Data'!A149="","",'School Data'!A149)</f>
        <v/>
      </c>
      <c r="B150" s="2" t="str">
        <f>IF('School Data'!B149="","",'School Data'!B149)</f>
        <v/>
      </c>
      <c r="C150" s="2" t="str">
        <f>IF('School Data'!C149="","",'School Data'!C149)</f>
        <v/>
      </c>
      <c r="D150" s="78" t="str">
        <f>IF('School Data'!D149="","",'School Data'!F149)</f>
        <v/>
      </c>
      <c r="E150" s="81" t="str">
        <f>IFERROR(VLOOKUP(A150,'Calculations, All'!B:H,7,FALSE),"")</f>
        <v/>
      </c>
      <c r="F150" s="81" t="str">
        <f>IFERROR(VLOOKUP(A150,'Calculations, Elem only'!B:H,7,FALSE),"")</f>
        <v/>
      </c>
      <c r="G150" s="81" t="str">
        <f>IFERROR(VLOOKUP(A150,'Calculations, Middle only'!B:H,7,FALSE),"")</f>
        <v/>
      </c>
      <c r="H150" s="82" t="str">
        <f>IFERROR(VLOOKUP(A150,'Calculations, High only'!B:H,7,FALSE),"")</f>
        <v/>
      </c>
    </row>
    <row r="151" spans="1:8" x14ac:dyDescent="0.25">
      <c r="A151" s="2" t="str">
        <f>IF('School Data'!A150="","",'School Data'!A150)</f>
        <v/>
      </c>
      <c r="B151" s="2" t="str">
        <f>IF('School Data'!B150="","",'School Data'!B150)</f>
        <v/>
      </c>
      <c r="C151" s="2" t="str">
        <f>IF('School Data'!C150="","",'School Data'!C150)</f>
        <v/>
      </c>
      <c r="D151" s="78" t="str">
        <f>IF('School Data'!D150="","",'School Data'!F150)</f>
        <v/>
      </c>
      <c r="E151" s="81" t="str">
        <f>IFERROR(VLOOKUP(A151,'Calculations, All'!B:H,7,FALSE),"")</f>
        <v/>
      </c>
      <c r="F151" s="81" t="str">
        <f>IFERROR(VLOOKUP(A151,'Calculations, Elem only'!B:H,7,FALSE),"")</f>
        <v/>
      </c>
      <c r="G151" s="81" t="str">
        <f>IFERROR(VLOOKUP(A151,'Calculations, Middle only'!B:H,7,FALSE),"")</f>
        <v/>
      </c>
      <c r="H151" s="82" t="str">
        <f>IFERROR(VLOOKUP(A151,'Calculations, High only'!B:H,7,FALSE),"")</f>
        <v/>
      </c>
    </row>
    <row r="152" spans="1:8" x14ac:dyDescent="0.25">
      <c r="A152" s="2" t="str">
        <f>IF('School Data'!A151="","",'School Data'!A151)</f>
        <v/>
      </c>
      <c r="B152" s="2" t="str">
        <f>IF('School Data'!B151="","",'School Data'!B151)</f>
        <v/>
      </c>
      <c r="C152" s="2" t="str">
        <f>IF('School Data'!C151="","",'School Data'!C151)</f>
        <v/>
      </c>
      <c r="D152" s="78" t="str">
        <f>IF('School Data'!D151="","",'School Data'!F151)</f>
        <v/>
      </c>
      <c r="E152" s="81" t="str">
        <f>IFERROR(VLOOKUP(A152,'Calculations, All'!B:H,7,FALSE),"")</f>
        <v/>
      </c>
      <c r="F152" s="81" t="str">
        <f>IFERROR(VLOOKUP(A152,'Calculations, Elem only'!B:H,7,FALSE),"")</f>
        <v/>
      </c>
      <c r="G152" s="81" t="str">
        <f>IFERROR(VLOOKUP(A152,'Calculations, Middle only'!B:H,7,FALSE),"")</f>
        <v/>
      </c>
      <c r="H152" s="82" t="str">
        <f>IFERROR(VLOOKUP(A152,'Calculations, High only'!B:H,7,FALSE),"")</f>
        <v/>
      </c>
    </row>
    <row r="153" spans="1:8" x14ac:dyDescent="0.25">
      <c r="A153" s="2" t="str">
        <f>IF('School Data'!A152="","",'School Data'!A152)</f>
        <v/>
      </c>
      <c r="B153" s="2" t="str">
        <f>IF('School Data'!B152="","",'School Data'!B152)</f>
        <v/>
      </c>
      <c r="C153" s="2" t="str">
        <f>IF('School Data'!C152="","",'School Data'!C152)</f>
        <v/>
      </c>
      <c r="D153" s="78" t="str">
        <f>IF('School Data'!D152="","",'School Data'!F152)</f>
        <v/>
      </c>
      <c r="E153" s="81" t="str">
        <f>IFERROR(VLOOKUP(A153,'Calculations, All'!B:H,7,FALSE),"")</f>
        <v/>
      </c>
      <c r="F153" s="81" t="str">
        <f>IFERROR(VLOOKUP(A153,'Calculations, Elem only'!B:H,7,FALSE),"")</f>
        <v/>
      </c>
      <c r="G153" s="81" t="str">
        <f>IFERROR(VLOOKUP(A153,'Calculations, Middle only'!B:H,7,FALSE),"")</f>
        <v/>
      </c>
      <c r="H153" s="82" t="str">
        <f>IFERROR(VLOOKUP(A153,'Calculations, High only'!B:H,7,FALSE),"")</f>
        <v/>
      </c>
    </row>
    <row r="154" spans="1:8" x14ac:dyDescent="0.25">
      <c r="A154" s="2" t="str">
        <f>IF('School Data'!A153="","",'School Data'!A153)</f>
        <v/>
      </c>
      <c r="B154" s="2" t="str">
        <f>IF('School Data'!B153="","",'School Data'!B153)</f>
        <v/>
      </c>
      <c r="C154" s="2" t="str">
        <f>IF('School Data'!C153="","",'School Data'!C153)</f>
        <v/>
      </c>
      <c r="D154" s="78" t="str">
        <f>IF('School Data'!D153="","",'School Data'!F153)</f>
        <v/>
      </c>
      <c r="E154" s="81" t="str">
        <f>IFERROR(VLOOKUP(A154,'Calculations, All'!B:H,7,FALSE),"")</f>
        <v/>
      </c>
      <c r="F154" s="81" t="str">
        <f>IFERROR(VLOOKUP(A154,'Calculations, Elem only'!B:H,7,FALSE),"")</f>
        <v/>
      </c>
      <c r="G154" s="81" t="str">
        <f>IFERROR(VLOOKUP(A154,'Calculations, Middle only'!B:H,7,FALSE),"")</f>
        <v/>
      </c>
      <c r="H154" s="82" t="str">
        <f>IFERROR(VLOOKUP(A154,'Calculations, High only'!B:H,7,FALSE),"")</f>
        <v/>
      </c>
    </row>
    <row r="155" spans="1:8" x14ac:dyDescent="0.25">
      <c r="A155" s="2" t="str">
        <f>IF('School Data'!A154="","",'School Data'!A154)</f>
        <v/>
      </c>
      <c r="B155" s="2" t="str">
        <f>IF('School Data'!B154="","",'School Data'!B154)</f>
        <v/>
      </c>
      <c r="C155" s="2" t="str">
        <f>IF('School Data'!C154="","",'School Data'!C154)</f>
        <v/>
      </c>
      <c r="D155" s="78" t="str">
        <f>IF('School Data'!D154="","",'School Data'!F154)</f>
        <v/>
      </c>
      <c r="E155" s="81" t="str">
        <f>IFERROR(VLOOKUP(A155,'Calculations, All'!B:H,7,FALSE),"")</f>
        <v/>
      </c>
      <c r="F155" s="81" t="str">
        <f>IFERROR(VLOOKUP(A155,'Calculations, Elem only'!B:H,7,FALSE),"")</f>
        <v/>
      </c>
      <c r="G155" s="81" t="str">
        <f>IFERROR(VLOOKUP(A155,'Calculations, Middle only'!B:H,7,FALSE),"")</f>
        <v/>
      </c>
      <c r="H155" s="82" t="str">
        <f>IFERROR(VLOOKUP(A155,'Calculations, High only'!B:H,7,FALSE),"")</f>
        <v/>
      </c>
    </row>
    <row r="156" spans="1:8" x14ac:dyDescent="0.25">
      <c r="A156" s="2" t="str">
        <f>IF('School Data'!A155="","",'School Data'!A155)</f>
        <v/>
      </c>
      <c r="B156" s="2" t="str">
        <f>IF('School Data'!B155="","",'School Data'!B155)</f>
        <v/>
      </c>
      <c r="C156" s="2" t="str">
        <f>IF('School Data'!C155="","",'School Data'!C155)</f>
        <v/>
      </c>
      <c r="D156" s="78" t="str">
        <f>IF('School Data'!D155="","",'School Data'!F155)</f>
        <v/>
      </c>
      <c r="E156" s="81" t="str">
        <f>IFERROR(VLOOKUP(A156,'Calculations, All'!B:H,7,FALSE),"")</f>
        <v/>
      </c>
      <c r="F156" s="81" t="str">
        <f>IFERROR(VLOOKUP(A156,'Calculations, Elem only'!B:H,7,FALSE),"")</f>
        <v/>
      </c>
      <c r="G156" s="81" t="str">
        <f>IFERROR(VLOOKUP(A156,'Calculations, Middle only'!B:H,7,FALSE),"")</f>
        <v/>
      </c>
      <c r="H156" s="82" t="str">
        <f>IFERROR(VLOOKUP(A156,'Calculations, High only'!B:H,7,FALSE),"")</f>
        <v/>
      </c>
    </row>
    <row r="157" spans="1:8" x14ac:dyDescent="0.25">
      <c r="A157" s="2" t="str">
        <f>IF('School Data'!A156="","",'School Data'!A156)</f>
        <v/>
      </c>
      <c r="B157" s="2" t="str">
        <f>IF('School Data'!B156="","",'School Data'!B156)</f>
        <v/>
      </c>
      <c r="C157" s="2" t="str">
        <f>IF('School Data'!C156="","",'School Data'!C156)</f>
        <v/>
      </c>
      <c r="D157" s="78" t="str">
        <f>IF('School Data'!D156="","",'School Data'!F156)</f>
        <v/>
      </c>
      <c r="E157" s="81" t="str">
        <f>IFERROR(VLOOKUP(A157,'Calculations, All'!B:H,7,FALSE),"")</f>
        <v/>
      </c>
      <c r="F157" s="81" t="str">
        <f>IFERROR(VLOOKUP(A157,'Calculations, Elem only'!B:H,7,FALSE),"")</f>
        <v/>
      </c>
      <c r="G157" s="81" t="str">
        <f>IFERROR(VLOOKUP(A157,'Calculations, Middle only'!B:H,7,FALSE),"")</f>
        <v/>
      </c>
      <c r="H157" s="82" t="str">
        <f>IFERROR(VLOOKUP(A157,'Calculations, High only'!B:H,7,FALSE),"")</f>
        <v/>
      </c>
    </row>
    <row r="158" spans="1:8" x14ac:dyDescent="0.25">
      <c r="A158" s="2" t="str">
        <f>IF('School Data'!A157="","",'School Data'!A157)</f>
        <v/>
      </c>
      <c r="B158" s="2" t="str">
        <f>IF('School Data'!B157="","",'School Data'!B157)</f>
        <v/>
      </c>
      <c r="C158" s="2" t="str">
        <f>IF('School Data'!C157="","",'School Data'!C157)</f>
        <v/>
      </c>
      <c r="D158" s="78" t="str">
        <f>IF('School Data'!D157="","",'School Data'!F157)</f>
        <v/>
      </c>
      <c r="E158" s="81" t="str">
        <f>IFERROR(VLOOKUP(A158,'Calculations, All'!B:H,7,FALSE),"")</f>
        <v/>
      </c>
      <c r="F158" s="81" t="str">
        <f>IFERROR(VLOOKUP(A158,'Calculations, Elem only'!B:H,7,FALSE),"")</f>
        <v/>
      </c>
      <c r="G158" s="81" t="str">
        <f>IFERROR(VLOOKUP(A158,'Calculations, Middle only'!B:H,7,FALSE),"")</f>
        <v/>
      </c>
      <c r="H158" s="82" t="str">
        <f>IFERROR(VLOOKUP(A158,'Calculations, High only'!B:H,7,FALSE),"")</f>
        <v/>
      </c>
    </row>
    <row r="159" spans="1:8" x14ac:dyDescent="0.25">
      <c r="A159" s="2" t="str">
        <f>IF('School Data'!A158="","",'School Data'!A158)</f>
        <v/>
      </c>
      <c r="B159" s="2" t="str">
        <f>IF('School Data'!B158="","",'School Data'!B158)</f>
        <v/>
      </c>
      <c r="C159" s="2" t="str">
        <f>IF('School Data'!C158="","",'School Data'!C158)</f>
        <v/>
      </c>
      <c r="D159" s="78" t="str">
        <f>IF('School Data'!D158="","",'School Data'!F158)</f>
        <v/>
      </c>
      <c r="E159" s="81" t="str">
        <f>IFERROR(VLOOKUP(A159,'Calculations, All'!B:H,7,FALSE),"")</f>
        <v/>
      </c>
      <c r="F159" s="81" t="str">
        <f>IFERROR(VLOOKUP(A159,'Calculations, Elem only'!B:H,7,FALSE),"")</f>
        <v/>
      </c>
      <c r="G159" s="81" t="str">
        <f>IFERROR(VLOOKUP(A159,'Calculations, Middle only'!B:H,7,FALSE),"")</f>
        <v/>
      </c>
      <c r="H159" s="82" t="str">
        <f>IFERROR(VLOOKUP(A159,'Calculations, High only'!B:H,7,FALSE),"")</f>
        <v/>
      </c>
    </row>
    <row r="160" spans="1:8" x14ac:dyDescent="0.25">
      <c r="A160" s="2" t="str">
        <f>IF('School Data'!A159="","",'School Data'!A159)</f>
        <v/>
      </c>
      <c r="B160" s="2" t="str">
        <f>IF('School Data'!B159="","",'School Data'!B159)</f>
        <v/>
      </c>
      <c r="C160" s="2" t="str">
        <f>IF('School Data'!C159="","",'School Data'!C159)</f>
        <v/>
      </c>
      <c r="D160" s="78" t="str">
        <f>IF('School Data'!D159="","",'School Data'!F159)</f>
        <v/>
      </c>
      <c r="E160" s="81" t="str">
        <f>IFERROR(VLOOKUP(A160,'Calculations, All'!B:H,7,FALSE),"")</f>
        <v/>
      </c>
      <c r="F160" s="81" t="str">
        <f>IFERROR(VLOOKUP(A160,'Calculations, Elem only'!B:H,7,FALSE),"")</f>
        <v/>
      </c>
      <c r="G160" s="81" t="str">
        <f>IFERROR(VLOOKUP(A160,'Calculations, Middle only'!B:H,7,FALSE),"")</f>
        <v/>
      </c>
      <c r="H160" s="82" t="str">
        <f>IFERROR(VLOOKUP(A160,'Calculations, High only'!B:H,7,FALSE),"")</f>
        <v/>
      </c>
    </row>
    <row r="161" spans="1:8" x14ac:dyDescent="0.25">
      <c r="A161" s="2" t="str">
        <f>IF('School Data'!A160="","",'School Data'!A160)</f>
        <v/>
      </c>
      <c r="B161" s="2" t="str">
        <f>IF('School Data'!B160="","",'School Data'!B160)</f>
        <v/>
      </c>
      <c r="C161" s="2" t="str">
        <f>IF('School Data'!C160="","",'School Data'!C160)</f>
        <v/>
      </c>
      <c r="D161" s="78" t="str">
        <f>IF('School Data'!D160="","",'School Data'!F160)</f>
        <v/>
      </c>
      <c r="E161" s="81" t="str">
        <f>IFERROR(VLOOKUP(A161,'Calculations, All'!B:H,7,FALSE),"")</f>
        <v/>
      </c>
      <c r="F161" s="81" t="str">
        <f>IFERROR(VLOOKUP(A161,'Calculations, Elem only'!B:H,7,FALSE),"")</f>
        <v/>
      </c>
      <c r="G161" s="81" t="str">
        <f>IFERROR(VLOOKUP(A161,'Calculations, Middle only'!B:H,7,FALSE),"")</f>
        <v/>
      </c>
      <c r="H161" s="82" t="str">
        <f>IFERROR(VLOOKUP(A161,'Calculations, High only'!B:H,7,FALSE),"")</f>
        <v/>
      </c>
    </row>
    <row r="162" spans="1:8" x14ac:dyDescent="0.25">
      <c r="A162" s="2" t="str">
        <f>IF('School Data'!A161="","",'School Data'!A161)</f>
        <v/>
      </c>
      <c r="B162" s="2" t="str">
        <f>IF('School Data'!B161="","",'School Data'!B161)</f>
        <v/>
      </c>
      <c r="C162" s="2" t="str">
        <f>IF('School Data'!C161="","",'School Data'!C161)</f>
        <v/>
      </c>
      <c r="D162" s="78" t="str">
        <f>IF('School Data'!D161="","",'School Data'!F161)</f>
        <v/>
      </c>
      <c r="E162" s="81" t="str">
        <f>IFERROR(VLOOKUP(A162,'Calculations, All'!B:H,7,FALSE),"")</f>
        <v/>
      </c>
      <c r="F162" s="81" t="str">
        <f>IFERROR(VLOOKUP(A162,'Calculations, Elem only'!B:H,7,FALSE),"")</f>
        <v/>
      </c>
      <c r="G162" s="81" t="str">
        <f>IFERROR(VLOOKUP(A162,'Calculations, Middle only'!B:H,7,FALSE),"")</f>
        <v/>
      </c>
      <c r="H162" s="82" t="str">
        <f>IFERROR(VLOOKUP(A162,'Calculations, High only'!B:H,7,FALSE),"")</f>
        <v/>
      </c>
    </row>
    <row r="163" spans="1:8" x14ac:dyDescent="0.25">
      <c r="A163" s="2" t="str">
        <f>IF('School Data'!A162="","",'School Data'!A162)</f>
        <v/>
      </c>
      <c r="B163" s="2" t="str">
        <f>IF('School Data'!B162="","",'School Data'!B162)</f>
        <v/>
      </c>
      <c r="C163" s="2" t="str">
        <f>IF('School Data'!C162="","",'School Data'!C162)</f>
        <v/>
      </c>
      <c r="D163" s="78" t="str">
        <f>IF('School Data'!D162="","",'School Data'!F162)</f>
        <v/>
      </c>
      <c r="E163" s="81" t="str">
        <f>IFERROR(VLOOKUP(A163,'Calculations, All'!B:H,7,FALSE),"")</f>
        <v/>
      </c>
      <c r="F163" s="81" t="str">
        <f>IFERROR(VLOOKUP(A163,'Calculations, Elem only'!B:H,7,FALSE),"")</f>
        <v/>
      </c>
      <c r="G163" s="81" t="str">
        <f>IFERROR(VLOOKUP(A163,'Calculations, Middle only'!B:H,7,FALSE),"")</f>
        <v/>
      </c>
      <c r="H163" s="82" t="str">
        <f>IFERROR(VLOOKUP(A163,'Calculations, High only'!B:H,7,FALSE),"")</f>
        <v/>
      </c>
    </row>
    <row r="164" spans="1:8" x14ac:dyDescent="0.25">
      <c r="A164" s="2" t="str">
        <f>IF('School Data'!A163="","",'School Data'!A163)</f>
        <v/>
      </c>
      <c r="B164" s="2" t="str">
        <f>IF('School Data'!B163="","",'School Data'!B163)</f>
        <v/>
      </c>
      <c r="C164" s="2" t="str">
        <f>IF('School Data'!C163="","",'School Data'!C163)</f>
        <v/>
      </c>
      <c r="D164" s="78" t="str">
        <f>IF('School Data'!D163="","",'School Data'!F163)</f>
        <v/>
      </c>
      <c r="E164" s="81" t="str">
        <f>IFERROR(VLOOKUP(A164,'Calculations, All'!B:H,7,FALSE),"")</f>
        <v/>
      </c>
      <c r="F164" s="81" t="str">
        <f>IFERROR(VLOOKUP(A164,'Calculations, Elem only'!B:H,7,FALSE),"")</f>
        <v/>
      </c>
      <c r="G164" s="81" t="str">
        <f>IFERROR(VLOOKUP(A164,'Calculations, Middle only'!B:H,7,FALSE),"")</f>
        <v/>
      </c>
      <c r="H164" s="82" t="str">
        <f>IFERROR(VLOOKUP(A164,'Calculations, High only'!B:H,7,FALSE),"")</f>
        <v/>
      </c>
    </row>
    <row r="165" spans="1:8" x14ac:dyDescent="0.25">
      <c r="A165" s="2" t="str">
        <f>IF('School Data'!A164="","",'School Data'!A164)</f>
        <v/>
      </c>
      <c r="B165" s="2" t="str">
        <f>IF('School Data'!B164="","",'School Data'!B164)</f>
        <v/>
      </c>
      <c r="C165" s="2" t="str">
        <f>IF('School Data'!C164="","",'School Data'!C164)</f>
        <v/>
      </c>
      <c r="D165" s="78" t="str">
        <f>IF('School Data'!D164="","",'School Data'!F164)</f>
        <v/>
      </c>
      <c r="E165" s="81" t="str">
        <f>IFERROR(VLOOKUP(A165,'Calculations, All'!B:H,7,FALSE),"")</f>
        <v/>
      </c>
      <c r="F165" s="81" t="str">
        <f>IFERROR(VLOOKUP(A165,'Calculations, Elem only'!B:H,7,FALSE),"")</f>
        <v/>
      </c>
      <c r="G165" s="81" t="str">
        <f>IFERROR(VLOOKUP(A165,'Calculations, Middle only'!B:H,7,FALSE),"")</f>
        <v/>
      </c>
      <c r="H165" s="82" t="str">
        <f>IFERROR(VLOOKUP(A165,'Calculations, High only'!B:H,7,FALSE),"")</f>
        <v/>
      </c>
    </row>
    <row r="166" spans="1:8" x14ac:dyDescent="0.25">
      <c r="A166" s="2" t="str">
        <f>IF('School Data'!A165="","",'School Data'!A165)</f>
        <v/>
      </c>
      <c r="B166" s="2" t="str">
        <f>IF('School Data'!B165="","",'School Data'!B165)</f>
        <v/>
      </c>
      <c r="C166" s="2" t="str">
        <f>IF('School Data'!C165="","",'School Data'!C165)</f>
        <v/>
      </c>
      <c r="D166" s="78" t="str">
        <f>IF('School Data'!D165="","",'School Data'!F165)</f>
        <v/>
      </c>
      <c r="E166" s="81" t="str">
        <f>IFERROR(VLOOKUP(A166,'Calculations, All'!B:H,7,FALSE),"")</f>
        <v/>
      </c>
      <c r="F166" s="81" t="str">
        <f>IFERROR(VLOOKUP(A166,'Calculations, Elem only'!B:H,7,FALSE),"")</f>
        <v/>
      </c>
      <c r="G166" s="81" t="str">
        <f>IFERROR(VLOOKUP(A166,'Calculations, Middle only'!B:H,7,FALSE),"")</f>
        <v/>
      </c>
      <c r="H166" s="82" t="str">
        <f>IFERROR(VLOOKUP(A166,'Calculations, High only'!B:H,7,FALSE),"")</f>
        <v/>
      </c>
    </row>
    <row r="167" spans="1:8" x14ac:dyDescent="0.25">
      <c r="A167" s="2" t="str">
        <f>IF('School Data'!A166="","",'School Data'!A166)</f>
        <v/>
      </c>
      <c r="B167" s="2" t="str">
        <f>IF('School Data'!B166="","",'School Data'!B166)</f>
        <v/>
      </c>
      <c r="C167" s="2" t="str">
        <f>IF('School Data'!C166="","",'School Data'!C166)</f>
        <v/>
      </c>
      <c r="D167" s="78" t="str">
        <f>IF('School Data'!D166="","",'School Data'!F166)</f>
        <v/>
      </c>
      <c r="E167" s="81" t="str">
        <f>IFERROR(VLOOKUP(A167,'Calculations, All'!B:H,7,FALSE),"")</f>
        <v/>
      </c>
      <c r="F167" s="81" t="str">
        <f>IFERROR(VLOOKUP(A167,'Calculations, Elem only'!B:H,7,FALSE),"")</f>
        <v/>
      </c>
      <c r="G167" s="81" t="str">
        <f>IFERROR(VLOOKUP(A167,'Calculations, Middle only'!B:H,7,FALSE),"")</f>
        <v/>
      </c>
      <c r="H167" s="82" t="str">
        <f>IFERROR(VLOOKUP(A167,'Calculations, High only'!B:H,7,FALSE),"")</f>
        <v/>
      </c>
    </row>
    <row r="168" spans="1:8" x14ac:dyDescent="0.25">
      <c r="A168" s="2" t="str">
        <f>IF('School Data'!A167="","",'School Data'!A167)</f>
        <v/>
      </c>
      <c r="B168" s="2" t="str">
        <f>IF('School Data'!B167="","",'School Data'!B167)</f>
        <v/>
      </c>
      <c r="C168" s="2" t="str">
        <f>IF('School Data'!C167="","",'School Data'!C167)</f>
        <v/>
      </c>
      <c r="D168" s="78" t="str">
        <f>IF('School Data'!D167="","",'School Data'!F167)</f>
        <v/>
      </c>
      <c r="E168" s="81" t="str">
        <f>IFERROR(VLOOKUP(A168,'Calculations, All'!B:H,7,FALSE),"")</f>
        <v/>
      </c>
      <c r="F168" s="81" t="str">
        <f>IFERROR(VLOOKUP(A168,'Calculations, Elem only'!B:H,7,FALSE),"")</f>
        <v/>
      </c>
      <c r="G168" s="81" t="str">
        <f>IFERROR(VLOOKUP(A168,'Calculations, Middle only'!B:H,7,FALSE),"")</f>
        <v/>
      </c>
      <c r="H168" s="82" t="str">
        <f>IFERROR(VLOOKUP(A168,'Calculations, High only'!B:H,7,FALSE),"")</f>
        <v/>
      </c>
    </row>
    <row r="169" spans="1:8" x14ac:dyDescent="0.25">
      <c r="A169" s="2" t="str">
        <f>IF('School Data'!A168="","",'School Data'!A168)</f>
        <v/>
      </c>
      <c r="B169" s="2" t="str">
        <f>IF('School Data'!B168="","",'School Data'!B168)</f>
        <v/>
      </c>
      <c r="C169" s="2" t="str">
        <f>IF('School Data'!C168="","",'School Data'!C168)</f>
        <v/>
      </c>
      <c r="D169" s="78" t="str">
        <f>IF('School Data'!D168="","",'School Data'!F168)</f>
        <v/>
      </c>
      <c r="E169" s="81" t="str">
        <f>IFERROR(VLOOKUP(A169,'Calculations, All'!B:H,7,FALSE),"")</f>
        <v/>
      </c>
      <c r="F169" s="81" t="str">
        <f>IFERROR(VLOOKUP(A169,'Calculations, Elem only'!B:H,7,FALSE),"")</f>
        <v/>
      </c>
      <c r="G169" s="81" t="str">
        <f>IFERROR(VLOOKUP(A169,'Calculations, Middle only'!B:H,7,FALSE),"")</f>
        <v/>
      </c>
      <c r="H169" s="82" t="str">
        <f>IFERROR(VLOOKUP(A169,'Calculations, High only'!B:H,7,FALSE),"")</f>
        <v/>
      </c>
    </row>
    <row r="170" spans="1:8" x14ac:dyDescent="0.25">
      <c r="A170" s="2" t="str">
        <f>IF('School Data'!A169="","",'School Data'!A169)</f>
        <v/>
      </c>
      <c r="B170" s="2" t="str">
        <f>IF('School Data'!B169="","",'School Data'!B169)</f>
        <v/>
      </c>
      <c r="C170" s="2" t="str">
        <f>IF('School Data'!C169="","",'School Data'!C169)</f>
        <v/>
      </c>
      <c r="D170" s="78" t="str">
        <f>IF('School Data'!D169="","",'School Data'!F169)</f>
        <v/>
      </c>
      <c r="E170" s="81" t="str">
        <f>IFERROR(VLOOKUP(A170,'Calculations, All'!B:H,7,FALSE),"")</f>
        <v/>
      </c>
      <c r="F170" s="81" t="str">
        <f>IFERROR(VLOOKUP(A170,'Calculations, Elem only'!B:H,7,FALSE),"")</f>
        <v/>
      </c>
      <c r="G170" s="81" t="str">
        <f>IFERROR(VLOOKUP(A170,'Calculations, Middle only'!B:H,7,FALSE),"")</f>
        <v/>
      </c>
      <c r="H170" s="82" t="str">
        <f>IFERROR(VLOOKUP(A170,'Calculations, High only'!B:H,7,FALSE),"")</f>
        <v/>
      </c>
    </row>
    <row r="171" spans="1:8" x14ac:dyDescent="0.25">
      <c r="A171" s="2" t="str">
        <f>IF('School Data'!A170="","",'School Data'!A170)</f>
        <v/>
      </c>
      <c r="B171" s="2" t="str">
        <f>IF('School Data'!B170="","",'School Data'!B170)</f>
        <v/>
      </c>
      <c r="C171" s="2" t="str">
        <f>IF('School Data'!C170="","",'School Data'!C170)</f>
        <v/>
      </c>
      <c r="D171" s="78" t="str">
        <f>IF('School Data'!D170="","",'School Data'!F170)</f>
        <v/>
      </c>
      <c r="E171" s="81" t="str">
        <f>IFERROR(VLOOKUP(A171,'Calculations, All'!B:H,7,FALSE),"")</f>
        <v/>
      </c>
      <c r="F171" s="81" t="str">
        <f>IFERROR(VLOOKUP(A171,'Calculations, Elem only'!B:H,7,FALSE),"")</f>
        <v/>
      </c>
      <c r="G171" s="81" t="str">
        <f>IFERROR(VLOOKUP(A171,'Calculations, Middle only'!B:H,7,FALSE),"")</f>
        <v/>
      </c>
      <c r="H171" s="82" t="str">
        <f>IFERROR(VLOOKUP(A171,'Calculations, High only'!B:H,7,FALSE),"")</f>
        <v/>
      </c>
    </row>
    <row r="172" spans="1:8" x14ac:dyDescent="0.25">
      <c r="A172" s="2" t="str">
        <f>IF('School Data'!A171="","",'School Data'!A171)</f>
        <v/>
      </c>
      <c r="B172" s="2" t="str">
        <f>IF('School Data'!B171="","",'School Data'!B171)</f>
        <v/>
      </c>
      <c r="C172" s="2" t="str">
        <f>IF('School Data'!C171="","",'School Data'!C171)</f>
        <v/>
      </c>
      <c r="D172" s="78" t="str">
        <f>IF('School Data'!D171="","",'School Data'!F171)</f>
        <v/>
      </c>
      <c r="E172" s="81" t="str">
        <f>IFERROR(VLOOKUP(A172,'Calculations, All'!B:H,7,FALSE),"")</f>
        <v/>
      </c>
      <c r="F172" s="81" t="str">
        <f>IFERROR(VLOOKUP(A172,'Calculations, Elem only'!B:H,7,FALSE),"")</f>
        <v/>
      </c>
      <c r="G172" s="81" t="str">
        <f>IFERROR(VLOOKUP(A172,'Calculations, Middle only'!B:H,7,FALSE),"")</f>
        <v/>
      </c>
      <c r="H172" s="82" t="str">
        <f>IFERROR(VLOOKUP(A172,'Calculations, High only'!B:H,7,FALSE),"")</f>
        <v/>
      </c>
    </row>
    <row r="173" spans="1:8" x14ac:dyDescent="0.25">
      <c r="A173" s="2" t="str">
        <f>IF('School Data'!A172="","",'School Data'!A172)</f>
        <v/>
      </c>
      <c r="B173" s="2" t="str">
        <f>IF('School Data'!B172="","",'School Data'!B172)</f>
        <v/>
      </c>
      <c r="C173" s="2" t="str">
        <f>IF('School Data'!C172="","",'School Data'!C172)</f>
        <v/>
      </c>
      <c r="D173" s="78" t="str">
        <f>IF('School Data'!D172="","",'School Data'!F172)</f>
        <v/>
      </c>
      <c r="E173" s="81" t="str">
        <f>IFERROR(VLOOKUP(A173,'Calculations, All'!B:H,7,FALSE),"")</f>
        <v/>
      </c>
      <c r="F173" s="81" t="str">
        <f>IFERROR(VLOOKUP(A173,'Calculations, Elem only'!B:H,7,FALSE),"")</f>
        <v/>
      </c>
      <c r="G173" s="81" t="str">
        <f>IFERROR(VLOOKUP(A173,'Calculations, Middle only'!B:H,7,FALSE),"")</f>
        <v/>
      </c>
      <c r="H173" s="82" t="str">
        <f>IFERROR(VLOOKUP(A173,'Calculations, High only'!B:H,7,FALSE),"")</f>
        <v/>
      </c>
    </row>
    <row r="174" spans="1:8" x14ac:dyDescent="0.25">
      <c r="A174" s="2" t="str">
        <f>IF('School Data'!A173="","",'School Data'!A173)</f>
        <v/>
      </c>
      <c r="B174" s="2" t="str">
        <f>IF('School Data'!B173="","",'School Data'!B173)</f>
        <v/>
      </c>
      <c r="C174" s="2" t="str">
        <f>IF('School Data'!C173="","",'School Data'!C173)</f>
        <v/>
      </c>
      <c r="D174" s="78" t="str">
        <f>IF('School Data'!D173="","",'School Data'!F173)</f>
        <v/>
      </c>
      <c r="E174" s="81" t="str">
        <f>IFERROR(VLOOKUP(A174,'Calculations, All'!B:H,7,FALSE),"")</f>
        <v/>
      </c>
      <c r="F174" s="81" t="str">
        <f>IFERROR(VLOOKUP(A174,'Calculations, Elem only'!B:H,7,FALSE),"")</f>
        <v/>
      </c>
      <c r="G174" s="81" t="str">
        <f>IFERROR(VLOOKUP(A174,'Calculations, Middle only'!B:H,7,FALSE),"")</f>
        <v/>
      </c>
      <c r="H174" s="82" t="str">
        <f>IFERROR(VLOOKUP(A174,'Calculations, High only'!B:H,7,FALSE),"")</f>
        <v/>
      </c>
    </row>
    <row r="175" spans="1:8" x14ac:dyDescent="0.25">
      <c r="A175" s="2" t="str">
        <f>IF('School Data'!A174="","",'School Data'!A174)</f>
        <v/>
      </c>
      <c r="B175" s="2" t="str">
        <f>IF('School Data'!B174="","",'School Data'!B174)</f>
        <v/>
      </c>
      <c r="C175" s="2" t="str">
        <f>IF('School Data'!C174="","",'School Data'!C174)</f>
        <v/>
      </c>
      <c r="D175" s="78" t="str">
        <f>IF('School Data'!D174="","",'School Data'!F174)</f>
        <v/>
      </c>
      <c r="E175" s="81" t="str">
        <f>IFERROR(VLOOKUP(A175,'Calculations, All'!B:H,7,FALSE),"")</f>
        <v/>
      </c>
      <c r="F175" s="81" t="str">
        <f>IFERROR(VLOOKUP(A175,'Calculations, Elem only'!B:H,7,FALSE),"")</f>
        <v/>
      </c>
      <c r="G175" s="81" t="str">
        <f>IFERROR(VLOOKUP(A175,'Calculations, Middle only'!B:H,7,FALSE),"")</f>
        <v/>
      </c>
      <c r="H175" s="82" t="str">
        <f>IFERROR(VLOOKUP(A175,'Calculations, High only'!B:H,7,FALSE),"")</f>
        <v/>
      </c>
    </row>
    <row r="176" spans="1:8" x14ac:dyDescent="0.25">
      <c r="A176" s="2" t="str">
        <f>IF('School Data'!A175="","",'School Data'!A175)</f>
        <v/>
      </c>
      <c r="B176" s="2" t="str">
        <f>IF('School Data'!B175="","",'School Data'!B175)</f>
        <v/>
      </c>
      <c r="C176" s="2" t="str">
        <f>IF('School Data'!C175="","",'School Data'!C175)</f>
        <v/>
      </c>
      <c r="D176" s="78" t="str">
        <f>IF('School Data'!D175="","",'School Data'!F175)</f>
        <v/>
      </c>
      <c r="E176" s="81" t="str">
        <f>IFERROR(VLOOKUP(A176,'Calculations, All'!B:H,7,FALSE),"")</f>
        <v/>
      </c>
      <c r="F176" s="81" t="str">
        <f>IFERROR(VLOOKUP(A176,'Calculations, Elem only'!B:H,7,FALSE),"")</f>
        <v/>
      </c>
      <c r="G176" s="81" t="str">
        <f>IFERROR(VLOOKUP(A176,'Calculations, Middle only'!B:H,7,FALSE),"")</f>
        <v/>
      </c>
      <c r="H176" s="82" t="str">
        <f>IFERROR(VLOOKUP(A176,'Calculations, High only'!B:H,7,FALSE),"")</f>
        <v/>
      </c>
    </row>
    <row r="177" spans="1:8" x14ac:dyDescent="0.25">
      <c r="A177" s="2" t="str">
        <f>IF('School Data'!A176="","",'School Data'!A176)</f>
        <v/>
      </c>
      <c r="B177" s="2" t="str">
        <f>IF('School Data'!B176="","",'School Data'!B176)</f>
        <v/>
      </c>
      <c r="C177" s="2" t="str">
        <f>IF('School Data'!C176="","",'School Data'!C176)</f>
        <v/>
      </c>
      <c r="D177" s="78" t="str">
        <f>IF('School Data'!D176="","",'School Data'!F176)</f>
        <v/>
      </c>
      <c r="E177" s="81" t="str">
        <f>IFERROR(VLOOKUP(A177,'Calculations, All'!B:H,7,FALSE),"")</f>
        <v/>
      </c>
      <c r="F177" s="81" t="str">
        <f>IFERROR(VLOOKUP(A177,'Calculations, Elem only'!B:H,7,FALSE),"")</f>
        <v/>
      </c>
      <c r="G177" s="81" t="str">
        <f>IFERROR(VLOOKUP(A177,'Calculations, Middle only'!B:H,7,FALSE),"")</f>
        <v/>
      </c>
      <c r="H177" s="82" t="str">
        <f>IFERROR(VLOOKUP(A177,'Calculations, High only'!B:H,7,FALSE),"")</f>
        <v/>
      </c>
    </row>
    <row r="178" spans="1:8" x14ac:dyDescent="0.25">
      <c r="A178" s="2" t="str">
        <f>IF('School Data'!A177="","",'School Data'!A177)</f>
        <v/>
      </c>
      <c r="B178" s="2" t="str">
        <f>IF('School Data'!B177="","",'School Data'!B177)</f>
        <v/>
      </c>
      <c r="C178" s="2" t="str">
        <f>IF('School Data'!C177="","",'School Data'!C177)</f>
        <v/>
      </c>
      <c r="D178" s="78" t="str">
        <f>IF('School Data'!D177="","",'School Data'!F177)</f>
        <v/>
      </c>
      <c r="E178" s="81" t="str">
        <f>IFERROR(VLOOKUP(A178,'Calculations, All'!B:H,7,FALSE),"")</f>
        <v/>
      </c>
      <c r="F178" s="81" t="str">
        <f>IFERROR(VLOOKUP(A178,'Calculations, Elem only'!B:H,7,FALSE),"")</f>
        <v/>
      </c>
      <c r="G178" s="81" t="str">
        <f>IFERROR(VLOOKUP(A178,'Calculations, Middle only'!B:H,7,FALSE),"")</f>
        <v/>
      </c>
      <c r="H178" s="82" t="str">
        <f>IFERROR(VLOOKUP(A178,'Calculations, High only'!B:H,7,FALSE),"")</f>
        <v/>
      </c>
    </row>
    <row r="179" spans="1:8" x14ac:dyDescent="0.25">
      <c r="A179" s="2" t="str">
        <f>IF('School Data'!A178="","",'School Data'!A178)</f>
        <v/>
      </c>
      <c r="B179" s="2" t="str">
        <f>IF('School Data'!B178="","",'School Data'!B178)</f>
        <v/>
      </c>
      <c r="C179" s="2" t="str">
        <f>IF('School Data'!C178="","",'School Data'!C178)</f>
        <v/>
      </c>
      <c r="D179" s="78" t="str">
        <f>IF('School Data'!D178="","",'School Data'!F178)</f>
        <v/>
      </c>
      <c r="E179" s="81" t="str">
        <f>IFERROR(VLOOKUP(A179,'Calculations, All'!B:H,7,FALSE),"")</f>
        <v/>
      </c>
      <c r="F179" s="81" t="str">
        <f>IFERROR(VLOOKUP(A179,'Calculations, Elem only'!B:H,7,FALSE),"")</f>
        <v/>
      </c>
      <c r="G179" s="81" t="str">
        <f>IFERROR(VLOOKUP(A179,'Calculations, Middle only'!B:H,7,FALSE),"")</f>
        <v/>
      </c>
      <c r="H179" s="82" t="str">
        <f>IFERROR(VLOOKUP(A179,'Calculations, High only'!B:H,7,FALSE),"")</f>
        <v/>
      </c>
    </row>
    <row r="180" spans="1:8" x14ac:dyDescent="0.25">
      <c r="A180" s="2" t="str">
        <f>IF('School Data'!A179="","",'School Data'!A179)</f>
        <v/>
      </c>
      <c r="B180" s="2" t="str">
        <f>IF('School Data'!B179="","",'School Data'!B179)</f>
        <v/>
      </c>
      <c r="C180" s="2" t="str">
        <f>IF('School Data'!C179="","",'School Data'!C179)</f>
        <v/>
      </c>
      <c r="D180" s="78" t="str">
        <f>IF('School Data'!D179="","",'School Data'!F179)</f>
        <v/>
      </c>
      <c r="E180" s="81" t="str">
        <f>IFERROR(VLOOKUP(A180,'Calculations, All'!B:H,7,FALSE),"")</f>
        <v/>
      </c>
      <c r="F180" s="81" t="str">
        <f>IFERROR(VLOOKUP(A180,'Calculations, Elem only'!B:H,7,FALSE),"")</f>
        <v/>
      </c>
      <c r="G180" s="81" t="str">
        <f>IFERROR(VLOOKUP(A180,'Calculations, Middle only'!B:H,7,FALSE),"")</f>
        <v/>
      </c>
      <c r="H180" s="82" t="str">
        <f>IFERROR(VLOOKUP(A180,'Calculations, High only'!B:H,7,FALSE),"")</f>
        <v/>
      </c>
    </row>
    <row r="181" spans="1:8" x14ac:dyDescent="0.25">
      <c r="A181" s="2" t="str">
        <f>IF('School Data'!A180="","",'School Data'!A180)</f>
        <v/>
      </c>
      <c r="B181" s="2" t="str">
        <f>IF('School Data'!B180="","",'School Data'!B180)</f>
        <v/>
      </c>
      <c r="C181" s="2" t="str">
        <f>IF('School Data'!C180="","",'School Data'!C180)</f>
        <v/>
      </c>
      <c r="D181" s="78" t="str">
        <f>IF('School Data'!D180="","",'School Data'!F180)</f>
        <v/>
      </c>
      <c r="E181" s="81" t="str">
        <f>IFERROR(VLOOKUP(A181,'Calculations, All'!B:H,7,FALSE),"")</f>
        <v/>
      </c>
      <c r="F181" s="81" t="str">
        <f>IFERROR(VLOOKUP(A181,'Calculations, Elem only'!B:H,7,FALSE),"")</f>
        <v/>
      </c>
      <c r="G181" s="81" t="str">
        <f>IFERROR(VLOOKUP(A181,'Calculations, Middle only'!B:H,7,FALSE),"")</f>
        <v/>
      </c>
      <c r="H181" s="82" t="str">
        <f>IFERROR(VLOOKUP(A181,'Calculations, High only'!B:H,7,FALSE),"")</f>
        <v/>
      </c>
    </row>
    <row r="182" spans="1:8" x14ac:dyDescent="0.25">
      <c r="A182" s="2" t="str">
        <f>IF('School Data'!A181="","",'School Data'!A181)</f>
        <v/>
      </c>
      <c r="B182" s="2" t="str">
        <f>IF('School Data'!B181="","",'School Data'!B181)</f>
        <v/>
      </c>
      <c r="C182" s="2" t="str">
        <f>IF('School Data'!C181="","",'School Data'!C181)</f>
        <v/>
      </c>
      <c r="D182" s="78" t="str">
        <f>IF('School Data'!D181="","",'School Data'!F181)</f>
        <v/>
      </c>
      <c r="E182" s="81" t="str">
        <f>IFERROR(VLOOKUP(A182,'Calculations, All'!B:H,7,FALSE),"")</f>
        <v/>
      </c>
      <c r="F182" s="81" t="str">
        <f>IFERROR(VLOOKUP(A182,'Calculations, Elem only'!B:H,7,FALSE),"")</f>
        <v/>
      </c>
      <c r="G182" s="81" t="str">
        <f>IFERROR(VLOOKUP(A182,'Calculations, Middle only'!B:H,7,FALSE),"")</f>
        <v/>
      </c>
      <c r="H182" s="82" t="str">
        <f>IFERROR(VLOOKUP(A182,'Calculations, High only'!B:H,7,FALSE),"")</f>
        <v/>
      </c>
    </row>
    <row r="183" spans="1:8" x14ac:dyDescent="0.25">
      <c r="A183" s="2" t="str">
        <f>IF('School Data'!A182="","",'School Data'!A182)</f>
        <v/>
      </c>
      <c r="B183" s="2" t="str">
        <f>IF('School Data'!B182="","",'School Data'!B182)</f>
        <v/>
      </c>
      <c r="C183" s="2" t="str">
        <f>IF('School Data'!C182="","",'School Data'!C182)</f>
        <v/>
      </c>
      <c r="D183" s="78" t="str">
        <f>IF('School Data'!D182="","",'School Data'!F182)</f>
        <v/>
      </c>
      <c r="E183" s="81" t="str">
        <f>IFERROR(VLOOKUP(A183,'Calculations, All'!B:H,7,FALSE),"")</f>
        <v/>
      </c>
      <c r="F183" s="81" t="str">
        <f>IFERROR(VLOOKUP(A183,'Calculations, Elem only'!B:H,7,FALSE),"")</f>
        <v/>
      </c>
      <c r="G183" s="81" t="str">
        <f>IFERROR(VLOOKUP(A183,'Calculations, Middle only'!B:H,7,FALSE),"")</f>
        <v/>
      </c>
      <c r="H183" s="82" t="str">
        <f>IFERROR(VLOOKUP(A183,'Calculations, High only'!B:H,7,FALSE),"")</f>
        <v/>
      </c>
    </row>
    <row r="184" spans="1:8" x14ac:dyDescent="0.25">
      <c r="A184" s="2" t="str">
        <f>IF('School Data'!A183="","",'School Data'!A183)</f>
        <v/>
      </c>
      <c r="B184" s="2" t="str">
        <f>IF('School Data'!B183="","",'School Data'!B183)</f>
        <v/>
      </c>
      <c r="C184" s="2" t="str">
        <f>IF('School Data'!C183="","",'School Data'!C183)</f>
        <v/>
      </c>
      <c r="D184" s="78" t="str">
        <f>IF('School Data'!D183="","",'School Data'!F183)</f>
        <v/>
      </c>
      <c r="E184" s="81" t="str">
        <f>IFERROR(VLOOKUP(A184,'Calculations, All'!B:H,7,FALSE),"")</f>
        <v/>
      </c>
      <c r="F184" s="81" t="str">
        <f>IFERROR(VLOOKUP(A184,'Calculations, Elem only'!B:H,7,FALSE),"")</f>
        <v/>
      </c>
      <c r="G184" s="81" t="str">
        <f>IFERROR(VLOOKUP(A184,'Calculations, Middle only'!B:H,7,FALSE),"")</f>
        <v/>
      </c>
      <c r="H184" s="82" t="str">
        <f>IFERROR(VLOOKUP(A184,'Calculations, High only'!B:H,7,FALSE),"")</f>
        <v/>
      </c>
    </row>
    <row r="185" spans="1:8" x14ac:dyDescent="0.25">
      <c r="A185" s="2" t="str">
        <f>IF('School Data'!A184="","",'School Data'!A184)</f>
        <v/>
      </c>
      <c r="B185" s="2" t="str">
        <f>IF('School Data'!B184="","",'School Data'!B184)</f>
        <v/>
      </c>
      <c r="C185" s="2" t="str">
        <f>IF('School Data'!C184="","",'School Data'!C184)</f>
        <v/>
      </c>
      <c r="D185" s="78" t="str">
        <f>IF('School Data'!D184="","",'School Data'!F184)</f>
        <v/>
      </c>
      <c r="E185" s="81" t="str">
        <f>IFERROR(VLOOKUP(A185,'Calculations, All'!B:H,7,FALSE),"")</f>
        <v/>
      </c>
      <c r="F185" s="81" t="str">
        <f>IFERROR(VLOOKUP(A185,'Calculations, Elem only'!B:H,7,FALSE),"")</f>
        <v/>
      </c>
      <c r="G185" s="81" t="str">
        <f>IFERROR(VLOOKUP(A185,'Calculations, Middle only'!B:H,7,FALSE),"")</f>
        <v/>
      </c>
      <c r="H185" s="82" t="str">
        <f>IFERROR(VLOOKUP(A185,'Calculations, High only'!B:H,7,FALSE),"")</f>
        <v/>
      </c>
    </row>
    <row r="186" spans="1:8" x14ac:dyDescent="0.25">
      <c r="A186" s="2" t="str">
        <f>IF('School Data'!A185="","",'School Data'!A185)</f>
        <v/>
      </c>
      <c r="B186" s="2" t="str">
        <f>IF('School Data'!B185="","",'School Data'!B185)</f>
        <v/>
      </c>
      <c r="C186" s="2" t="str">
        <f>IF('School Data'!C185="","",'School Data'!C185)</f>
        <v/>
      </c>
      <c r="D186" s="78" t="str">
        <f>IF('School Data'!D185="","",'School Data'!F185)</f>
        <v/>
      </c>
      <c r="E186" s="81" t="str">
        <f>IFERROR(VLOOKUP(A186,'Calculations, All'!B:H,7,FALSE),"")</f>
        <v/>
      </c>
      <c r="F186" s="81" t="str">
        <f>IFERROR(VLOOKUP(A186,'Calculations, Elem only'!B:H,7,FALSE),"")</f>
        <v/>
      </c>
      <c r="G186" s="81" t="str">
        <f>IFERROR(VLOOKUP(A186,'Calculations, Middle only'!B:H,7,FALSE),"")</f>
        <v/>
      </c>
      <c r="H186" s="82" t="str">
        <f>IFERROR(VLOOKUP(A186,'Calculations, High only'!B:H,7,FALSE),"")</f>
        <v/>
      </c>
    </row>
    <row r="187" spans="1:8" x14ac:dyDescent="0.25">
      <c r="A187" s="2" t="str">
        <f>IF('School Data'!A186="","",'School Data'!A186)</f>
        <v/>
      </c>
      <c r="B187" s="2" t="str">
        <f>IF('School Data'!B186="","",'School Data'!B186)</f>
        <v/>
      </c>
      <c r="C187" s="2" t="str">
        <f>IF('School Data'!C186="","",'School Data'!C186)</f>
        <v/>
      </c>
      <c r="D187" s="78" t="str">
        <f>IF('School Data'!D186="","",'School Data'!F186)</f>
        <v/>
      </c>
      <c r="E187" s="81" t="str">
        <f>IFERROR(VLOOKUP(A187,'Calculations, All'!B:H,7,FALSE),"")</f>
        <v/>
      </c>
      <c r="F187" s="81" t="str">
        <f>IFERROR(VLOOKUP(A187,'Calculations, Elem only'!B:H,7,FALSE),"")</f>
        <v/>
      </c>
      <c r="G187" s="81" t="str">
        <f>IFERROR(VLOOKUP(A187,'Calculations, Middle only'!B:H,7,FALSE),"")</f>
        <v/>
      </c>
      <c r="H187" s="82" t="str">
        <f>IFERROR(VLOOKUP(A187,'Calculations, High only'!B:H,7,FALSE),"")</f>
        <v/>
      </c>
    </row>
    <row r="188" spans="1:8" x14ac:dyDescent="0.25">
      <c r="A188" s="2" t="str">
        <f>IF('School Data'!A187="","",'School Data'!A187)</f>
        <v/>
      </c>
      <c r="B188" s="2" t="str">
        <f>IF('School Data'!B187="","",'School Data'!B187)</f>
        <v/>
      </c>
      <c r="C188" s="2" t="str">
        <f>IF('School Data'!C187="","",'School Data'!C187)</f>
        <v/>
      </c>
      <c r="D188" s="78" t="str">
        <f>IF('School Data'!D187="","",'School Data'!F187)</f>
        <v/>
      </c>
      <c r="E188" s="81" t="str">
        <f>IFERROR(VLOOKUP(A188,'Calculations, All'!B:H,7,FALSE),"")</f>
        <v/>
      </c>
      <c r="F188" s="81" t="str">
        <f>IFERROR(VLOOKUP(A188,'Calculations, Elem only'!B:H,7,FALSE),"")</f>
        <v/>
      </c>
      <c r="G188" s="81" t="str">
        <f>IFERROR(VLOOKUP(A188,'Calculations, Middle only'!B:H,7,FALSE),"")</f>
        <v/>
      </c>
      <c r="H188" s="82" t="str">
        <f>IFERROR(VLOOKUP(A188,'Calculations, High only'!B:H,7,FALSE),"")</f>
        <v/>
      </c>
    </row>
    <row r="189" spans="1:8" x14ac:dyDescent="0.25">
      <c r="A189" s="2" t="str">
        <f>IF('School Data'!A188="","",'School Data'!A188)</f>
        <v/>
      </c>
      <c r="B189" s="2" t="str">
        <f>IF('School Data'!B188="","",'School Data'!B188)</f>
        <v/>
      </c>
      <c r="C189" s="2" t="str">
        <f>IF('School Data'!C188="","",'School Data'!C188)</f>
        <v/>
      </c>
      <c r="D189" s="78" t="str">
        <f>IF('School Data'!D188="","",'School Data'!F188)</f>
        <v/>
      </c>
      <c r="E189" s="81" t="str">
        <f>IFERROR(VLOOKUP(A189,'Calculations, All'!B:H,7,FALSE),"")</f>
        <v/>
      </c>
      <c r="F189" s="81" t="str">
        <f>IFERROR(VLOOKUP(A189,'Calculations, Elem only'!B:H,7,FALSE),"")</f>
        <v/>
      </c>
      <c r="G189" s="81" t="str">
        <f>IFERROR(VLOOKUP(A189,'Calculations, Middle only'!B:H,7,FALSE),"")</f>
        <v/>
      </c>
      <c r="H189" s="82" t="str">
        <f>IFERROR(VLOOKUP(A189,'Calculations, High only'!B:H,7,FALSE),"")</f>
        <v/>
      </c>
    </row>
    <row r="190" spans="1:8" x14ac:dyDescent="0.25">
      <c r="A190" s="2" t="str">
        <f>IF('School Data'!A189="","",'School Data'!A189)</f>
        <v/>
      </c>
      <c r="B190" s="2" t="str">
        <f>IF('School Data'!B189="","",'School Data'!B189)</f>
        <v/>
      </c>
      <c r="C190" s="2" t="str">
        <f>IF('School Data'!C189="","",'School Data'!C189)</f>
        <v/>
      </c>
      <c r="D190" s="78" t="str">
        <f>IF('School Data'!D189="","",'School Data'!F189)</f>
        <v/>
      </c>
      <c r="E190" s="81" t="str">
        <f>IFERROR(VLOOKUP(A190,'Calculations, All'!B:H,7,FALSE),"")</f>
        <v/>
      </c>
      <c r="F190" s="81" t="str">
        <f>IFERROR(VLOOKUP(A190,'Calculations, Elem only'!B:H,7,FALSE),"")</f>
        <v/>
      </c>
      <c r="G190" s="81" t="str">
        <f>IFERROR(VLOOKUP(A190,'Calculations, Middle only'!B:H,7,FALSE),"")</f>
        <v/>
      </c>
      <c r="H190" s="82" t="str">
        <f>IFERROR(VLOOKUP(A190,'Calculations, High only'!B:H,7,FALSE),"")</f>
        <v/>
      </c>
    </row>
    <row r="191" spans="1:8" x14ac:dyDescent="0.25">
      <c r="A191" s="2" t="str">
        <f>IF('School Data'!A190="","",'School Data'!A190)</f>
        <v/>
      </c>
      <c r="B191" s="2" t="str">
        <f>IF('School Data'!B190="","",'School Data'!B190)</f>
        <v/>
      </c>
      <c r="C191" s="2" t="str">
        <f>IF('School Data'!C190="","",'School Data'!C190)</f>
        <v/>
      </c>
      <c r="D191" s="78" t="str">
        <f>IF('School Data'!D190="","",'School Data'!F190)</f>
        <v/>
      </c>
      <c r="E191" s="81" t="str">
        <f>IFERROR(VLOOKUP(A191,'Calculations, All'!B:H,7,FALSE),"")</f>
        <v/>
      </c>
      <c r="F191" s="81" t="str">
        <f>IFERROR(VLOOKUP(A191,'Calculations, Elem only'!B:H,7,FALSE),"")</f>
        <v/>
      </c>
      <c r="G191" s="81" t="str">
        <f>IFERROR(VLOOKUP(A191,'Calculations, Middle only'!B:H,7,FALSE),"")</f>
        <v/>
      </c>
      <c r="H191" s="82" t="str">
        <f>IFERROR(VLOOKUP(A191,'Calculations, High only'!B:H,7,FALSE),"")</f>
        <v/>
      </c>
    </row>
    <row r="192" spans="1:8" x14ac:dyDescent="0.25">
      <c r="A192" s="2" t="str">
        <f>IF('School Data'!A191="","",'School Data'!A191)</f>
        <v/>
      </c>
      <c r="B192" s="2" t="str">
        <f>IF('School Data'!B191="","",'School Data'!B191)</f>
        <v/>
      </c>
      <c r="C192" s="2" t="str">
        <f>IF('School Data'!C191="","",'School Data'!C191)</f>
        <v/>
      </c>
      <c r="D192" s="78" t="str">
        <f>IF('School Data'!D191="","",'School Data'!F191)</f>
        <v/>
      </c>
      <c r="E192" s="81" t="str">
        <f>IFERROR(VLOOKUP(A192,'Calculations, All'!B:H,7,FALSE),"")</f>
        <v/>
      </c>
      <c r="F192" s="81" t="str">
        <f>IFERROR(VLOOKUP(A192,'Calculations, Elem only'!B:H,7,FALSE),"")</f>
        <v/>
      </c>
      <c r="G192" s="81" t="str">
        <f>IFERROR(VLOOKUP(A192,'Calculations, Middle only'!B:H,7,FALSE),"")</f>
        <v/>
      </c>
      <c r="H192" s="82" t="str">
        <f>IFERROR(VLOOKUP(A192,'Calculations, High only'!B:H,7,FALSE),"")</f>
        <v/>
      </c>
    </row>
    <row r="193" spans="1:8" x14ac:dyDescent="0.25">
      <c r="A193" s="2" t="str">
        <f>IF('School Data'!A192="","",'School Data'!A192)</f>
        <v/>
      </c>
      <c r="B193" s="2" t="str">
        <f>IF('School Data'!B192="","",'School Data'!B192)</f>
        <v/>
      </c>
      <c r="C193" s="2" t="str">
        <f>IF('School Data'!C192="","",'School Data'!C192)</f>
        <v/>
      </c>
      <c r="D193" s="78" t="str">
        <f>IF('School Data'!D192="","",'School Data'!F192)</f>
        <v/>
      </c>
      <c r="E193" s="81" t="str">
        <f>IFERROR(VLOOKUP(A193,'Calculations, All'!B:H,7,FALSE),"")</f>
        <v/>
      </c>
      <c r="F193" s="81" t="str">
        <f>IFERROR(VLOOKUP(A193,'Calculations, Elem only'!B:H,7,FALSE),"")</f>
        <v/>
      </c>
      <c r="G193" s="81" t="str">
        <f>IFERROR(VLOOKUP(A193,'Calculations, Middle only'!B:H,7,FALSE),"")</f>
        <v/>
      </c>
      <c r="H193" s="82" t="str">
        <f>IFERROR(VLOOKUP(A193,'Calculations, High only'!B:H,7,FALSE),"")</f>
        <v/>
      </c>
    </row>
    <row r="194" spans="1:8" x14ac:dyDescent="0.25">
      <c r="A194" s="2" t="str">
        <f>IF('School Data'!A193="","",'School Data'!A193)</f>
        <v/>
      </c>
      <c r="B194" s="2" t="str">
        <f>IF('School Data'!B193="","",'School Data'!B193)</f>
        <v/>
      </c>
      <c r="C194" s="2" t="str">
        <f>IF('School Data'!C193="","",'School Data'!C193)</f>
        <v/>
      </c>
      <c r="D194" s="78" t="str">
        <f>IF('School Data'!D193="","",'School Data'!F193)</f>
        <v/>
      </c>
      <c r="E194" s="81" t="str">
        <f>IFERROR(VLOOKUP(A194,'Calculations, All'!B:H,7,FALSE),"")</f>
        <v/>
      </c>
      <c r="F194" s="81" t="str">
        <f>IFERROR(VLOOKUP(A194,'Calculations, Elem only'!B:H,7,FALSE),"")</f>
        <v/>
      </c>
      <c r="G194" s="81" t="str">
        <f>IFERROR(VLOOKUP(A194,'Calculations, Middle only'!B:H,7,FALSE),"")</f>
        <v/>
      </c>
      <c r="H194" s="82" t="str">
        <f>IFERROR(VLOOKUP(A194,'Calculations, High only'!B:H,7,FALSE),"")</f>
        <v/>
      </c>
    </row>
    <row r="195" spans="1:8" x14ac:dyDescent="0.25">
      <c r="A195" s="2" t="str">
        <f>IF('School Data'!A194="","",'School Data'!A194)</f>
        <v/>
      </c>
      <c r="B195" s="2" t="str">
        <f>IF('School Data'!B194="","",'School Data'!B194)</f>
        <v/>
      </c>
      <c r="C195" s="2" t="str">
        <f>IF('School Data'!C194="","",'School Data'!C194)</f>
        <v/>
      </c>
      <c r="D195" s="78" t="str">
        <f>IF('School Data'!D194="","",'School Data'!F194)</f>
        <v/>
      </c>
      <c r="E195" s="81" t="str">
        <f>IFERROR(VLOOKUP(A195,'Calculations, All'!B:H,7,FALSE),"")</f>
        <v/>
      </c>
      <c r="F195" s="81" t="str">
        <f>IFERROR(VLOOKUP(A195,'Calculations, Elem only'!B:H,7,FALSE),"")</f>
        <v/>
      </c>
      <c r="G195" s="81" t="str">
        <f>IFERROR(VLOOKUP(A195,'Calculations, Middle only'!B:H,7,FALSE),"")</f>
        <v/>
      </c>
      <c r="H195" s="82" t="str">
        <f>IFERROR(VLOOKUP(A195,'Calculations, High only'!B:H,7,FALSE),"")</f>
        <v/>
      </c>
    </row>
    <row r="196" spans="1:8" x14ac:dyDescent="0.25">
      <c r="A196" s="2" t="str">
        <f>IF('School Data'!A195="","",'School Data'!A195)</f>
        <v/>
      </c>
      <c r="B196" s="2" t="str">
        <f>IF('School Data'!B195="","",'School Data'!B195)</f>
        <v/>
      </c>
      <c r="C196" s="2" t="str">
        <f>IF('School Data'!C195="","",'School Data'!C195)</f>
        <v/>
      </c>
      <c r="D196" s="78" t="str">
        <f>IF('School Data'!D195="","",'School Data'!F195)</f>
        <v/>
      </c>
      <c r="E196" s="81" t="str">
        <f>IFERROR(VLOOKUP(A196,'Calculations, All'!B:H,7,FALSE),"")</f>
        <v/>
      </c>
      <c r="F196" s="81" t="str">
        <f>IFERROR(VLOOKUP(A196,'Calculations, Elem only'!B:H,7,FALSE),"")</f>
        <v/>
      </c>
      <c r="G196" s="81" t="str">
        <f>IFERROR(VLOOKUP(A196,'Calculations, Middle only'!B:H,7,FALSE),"")</f>
        <v/>
      </c>
      <c r="H196" s="82" t="str">
        <f>IFERROR(VLOOKUP(A196,'Calculations, High only'!B:H,7,FALSE),"")</f>
        <v/>
      </c>
    </row>
    <row r="197" spans="1:8" x14ac:dyDescent="0.25">
      <c r="A197" s="2" t="str">
        <f>IF('School Data'!A196="","",'School Data'!A196)</f>
        <v/>
      </c>
      <c r="B197" s="2" t="str">
        <f>IF('School Data'!B196="","",'School Data'!B196)</f>
        <v/>
      </c>
      <c r="C197" s="2" t="str">
        <f>IF('School Data'!C196="","",'School Data'!C196)</f>
        <v/>
      </c>
      <c r="D197" s="78" t="str">
        <f>IF('School Data'!D196="","",'School Data'!F196)</f>
        <v/>
      </c>
      <c r="E197" s="81" t="str">
        <f>IFERROR(VLOOKUP(A197,'Calculations, All'!B:H,7,FALSE),"")</f>
        <v/>
      </c>
      <c r="F197" s="81" t="str">
        <f>IFERROR(VLOOKUP(A197,'Calculations, Elem only'!B:H,7,FALSE),"")</f>
        <v/>
      </c>
      <c r="G197" s="81" t="str">
        <f>IFERROR(VLOOKUP(A197,'Calculations, Middle only'!B:H,7,FALSE),"")</f>
        <v/>
      </c>
      <c r="H197" s="82" t="str">
        <f>IFERROR(VLOOKUP(A197,'Calculations, High only'!B:H,7,FALSE),"")</f>
        <v/>
      </c>
    </row>
    <row r="198" spans="1:8" x14ac:dyDescent="0.25">
      <c r="A198" s="2" t="str">
        <f>IF('School Data'!A197="","",'School Data'!A197)</f>
        <v/>
      </c>
      <c r="B198" s="2" t="str">
        <f>IF('School Data'!B197="","",'School Data'!B197)</f>
        <v/>
      </c>
      <c r="C198" s="2" t="str">
        <f>IF('School Data'!C197="","",'School Data'!C197)</f>
        <v/>
      </c>
      <c r="D198" s="78" t="str">
        <f>IF('School Data'!D197="","",'School Data'!F197)</f>
        <v/>
      </c>
      <c r="E198" s="81" t="str">
        <f>IFERROR(VLOOKUP(A198,'Calculations, All'!B:H,7,FALSE),"")</f>
        <v/>
      </c>
      <c r="F198" s="81" t="str">
        <f>IFERROR(VLOOKUP(A198,'Calculations, Elem only'!B:H,7,FALSE),"")</f>
        <v/>
      </c>
      <c r="G198" s="81" t="str">
        <f>IFERROR(VLOOKUP(A198,'Calculations, Middle only'!B:H,7,FALSE),"")</f>
        <v/>
      </c>
      <c r="H198" s="82" t="str">
        <f>IFERROR(VLOOKUP(A198,'Calculations, High only'!B:H,7,FALSE),"")</f>
        <v/>
      </c>
    </row>
    <row r="199" spans="1:8" x14ac:dyDescent="0.25">
      <c r="A199" s="2" t="str">
        <f>IF('School Data'!A198="","",'School Data'!A198)</f>
        <v/>
      </c>
      <c r="B199" s="2" t="str">
        <f>IF('School Data'!B198="","",'School Data'!B198)</f>
        <v/>
      </c>
      <c r="C199" s="2" t="str">
        <f>IF('School Data'!C198="","",'School Data'!C198)</f>
        <v/>
      </c>
      <c r="D199" s="78" t="str">
        <f>IF('School Data'!D198="","",'School Data'!F198)</f>
        <v/>
      </c>
      <c r="E199" s="81" t="str">
        <f>IFERROR(VLOOKUP(A199,'Calculations, All'!B:H,7,FALSE),"")</f>
        <v/>
      </c>
      <c r="F199" s="81" t="str">
        <f>IFERROR(VLOOKUP(A199,'Calculations, Elem only'!B:H,7,FALSE),"")</f>
        <v/>
      </c>
      <c r="G199" s="81" t="str">
        <f>IFERROR(VLOOKUP(A199,'Calculations, Middle only'!B:H,7,FALSE),"")</f>
        <v/>
      </c>
      <c r="H199" s="82" t="str">
        <f>IFERROR(VLOOKUP(A199,'Calculations, High only'!B:H,7,FALSE),"")</f>
        <v/>
      </c>
    </row>
    <row r="200" spans="1:8" x14ac:dyDescent="0.25">
      <c r="A200" s="2" t="str">
        <f>IF('School Data'!A199="","",'School Data'!A199)</f>
        <v/>
      </c>
      <c r="B200" s="2" t="str">
        <f>IF('School Data'!B199="","",'School Data'!B199)</f>
        <v/>
      </c>
      <c r="C200" s="2" t="str">
        <f>IF('School Data'!C199="","",'School Data'!C199)</f>
        <v/>
      </c>
      <c r="D200" s="78" t="str">
        <f>IF('School Data'!D199="","",'School Data'!F199)</f>
        <v/>
      </c>
      <c r="E200" s="81" t="str">
        <f>IFERROR(VLOOKUP(A200,'Calculations, All'!B:H,7,FALSE),"")</f>
        <v/>
      </c>
      <c r="F200" s="81" t="str">
        <f>IFERROR(VLOOKUP(A200,'Calculations, Elem only'!B:H,7,FALSE),"")</f>
        <v/>
      </c>
      <c r="G200" s="81" t="str">
        <f>IFERROR(VLOOKUP(A200,'Calculations, Middle only'!B:H,7,FALSE),"")</f>
        <v/>
      </c>
      <c r="H200" s="82" t="str">
        <f>IFERROR(VLOOKUP(A200,'Calculations, High only'!B:H,7,FALSE),"")</f>
        <v/>
      </c>
    </row>
    <row r="201" spans="1:8" x14ac:dyDescent="0.25">
      <c r="A201" s="2" t="str">
        <f>IF('School Data'!A200="","",'School Data'!A200)</f>
        <v/>
      </c>
      <c r="B201" s="2" t="str">
        <f>IF('School Data'!B200="","",'School Data'!B200)</f>
        <v/>
      </c>
      <c r="C201" s="2" t="str">
        <f>IF('School Data'!C200="","",'School Data'!C200)</f>
        <v/>
      </c>
      <c r="D201" s="78" t="str">
        <f>IF('School Data'!D200="","",'School Data'!F200)</f>
        <v/>
      </c>
      <c r="E201" s="81" t="str">
        <f>IFERROR(VLOOKUP(A201,'Calculations, All'!B:H,7,FALSE),"")</f>
        <v/>
      </c>
      <c r="F201" s="81" t="str">
        <f>IFERROR(VLOOKUP(A201,'Calculations, Elem only'!B:H,7,FALSE),"")</f>
        <v/>
      </c>
      <c r="G201" s="81" t="str">
        <f>IFERROR(VLOOKUP(A201,'Calculations, Middle only'!B:H,7,FALSE),"")</f>
        <v/>
      </c>
      <c r="H201" s="82" t="str">
        <f>IFERROR(VLOOKUP(A201,'Calculations, High only'!B:H,7,FALSE),"")</f>
        <v/>
      </c>
    </row>
    <row r="202" spans="1:8" x14ac:dyDescent="0.25">
      <c r="A202" s="2" t="str">
        <f>IF('School Data'!A201="","",'School Data'!A201)</f>
        <v/>
      </c>
      <c r="B202" s="2" t="str">
        <f>IF('School Data'!B201="","",'School Data'!B201)</f>
        <v/>
      </c>
      <c r="C202" s="2" t="str">
        <f>IF('School Data'!C201="","",'School Data'!C201)</f>
        <v/>
      </c>
      <c r="D202" s="78" t="str">
        <f>IF('School Data'!D201="","",'School Data'!F201)</f>
        <v/>
      </c>
      <c r="E202" s="81" t="str">
        <f>IFERROR(VLOOKUP(A202,'Calculations, All'!B:H,7,FALSE),"")</f>
        <v/>
      </c>
      <c r="F202" s="81" t="str">
        <f>IFERROR(VLOOKUP(A202,'Calculations, Elem only'!B:H,7,FALSE),"")</f>
        <v/>
      </c>
      <c r="G202" s="81" t="str">
        <f>IFERROR(VLOOKUP(A202,'Calculations, Middle only'!B:H,7,FALSE),"")</f>
        <v/>
      </c>
      <c r="H202" s="82" t="str">
        <f>IFERROR(VLOOKUP(A202,'Calculations, High only'!B:H,7,FALSE),"")</f>
        <v/>
      </c>
    </row>
    <row r="203" spans="1:8" x14ac:dyDescent="0.25">
      <c r="A203" s="2" t="str">
        <f>IF('School Data'!A202="","",'School Data'!A202)</f>
        <v/>
      </c>
      <c r="B203" s="2" t="str">
        <f>IF('School Data'!B202="","",'School Data'!B202)</f>
        <v/>
      </c>
      <c r="C203" s="2" t="str">
        <f>IF('School Data'!C202="","",'School Data'!C202)</f>
        <v/>
      </c>
      <c r="D203" s="78" t="str">
        <f>IF('School Data'!D202="","",'School Data'!F202)</f>
        <v/>
      </c>
      <c r="E203" s="81" t="str">
        <f>IFERROR(VLOOKUP(A203,'Calculations, All'!B:H,7,FALSE),"")</f>
        <v/>
      </c>
      <c r="F203" s="81" t="str">
        <f>IFERROR(VLOOKUP(A203,'Calculations, Elem only'!B:H,7,FALSE),"")</f>
        <v/>
      </c>
      <c r="G203" s="81" t="str">
        <f>IFERROR(VLOOKUP(A203,'Calculations, Middle only'!B:H,7,FALSE),"")</f>
        <v/>
      </c>
      <c r="H203" s="82" t="str">
        <f>IFERROR(VLOOKUP(A203,'Calculations, High only'!B:H,7,FALSE),"")</f>
        <v/>
      </c>
    </row>
    <row r="204" spans="1:8" x14ac:dyDescent="0.25">
      <c r="A204" s="2" t="str">
        <f>IF('School Data'!A203="","",'School Data'!A203)</f>
        <v/>
      </c>
      <c r="B204" s="2" t="str">
        <f>IF('School Data'!B203="","",'School Data'!B203)</f>
        <v/>
      </c>
      <c r="C204" s="2" t="str">
        <f>IF('School Data'!C203="","",'School Data'!C203)</f>
        <v/>
      </c>
      <c r="D204" s="78" t="str">
        <f>IF('School Data'!D203="","",'School Data'!F203)</f>
        <v/>
      </c>
      <c r="E204" s="81" t="str">
        <f>IFERROR(VLOOKUP(A204,'Calculations, All'!B:H,7,FALSE),"")</f>
        <v/>
      </c>
      <c r="F204" s="81" t="str">
        <f>IFERROR(VLOOKUP(A204,'Calculations, Elem only'!B:H,7,FALSE),"")</f>
        <v/>
      </c>
      <c r="G204" s="81" t="str">
        <f>IFERROR(VLOOKUP(A204,'Calculations, Middle only'!B:H,7,FALSE),"")</f>
        <v/>
      </c>
      <c r="H204" s="82" t="str">
        <f>IFERROR(VLOOKUP(A204,'Calculations, High only'!B:H,7,FALSE),"")</f>
        <v/>
      </c>
    </row>
    <row r="205" spans="1:8" x14ac:dyDescent="0.25">
      <c r="A205" s="2" t="str">
        <f>IF('School Data'!A204="","",'School Data'!A204)</f>
        <v/>
      </c>
      <c r="B205" s="2" t="str">
        <f>IF('School Data'!B204="","",'School Data'!B204)</f>
        <v/>
      </c>
      <c r="C205" s="2" t="str">
        <f>IF('School Data'!C204="","",'School Data'!C204)</f>
        <v/>
      </c>
      <c r="D205" s="78" t="str">
        <f>IF('School Data'!D204="","",'School Data'!F204)</f>
        <v/>
      </c>
      <c r="E205" s="81" t="str">
        <f>IFERROR(VLOOKUP(A205,'Calculations, All'!B:H,7,FALSE),"")</f>
        <v/>
      </c>
      <c r="F205" s="81" t="str">
        <f>IFERROR(VLOOKUP(A205,'Calculations, Elem only'!B:H,7,FALSE),"")</f>
        <v/>
      </c>
      <c r="G205" s="81" t="str">
        <f>IFERROR(VLOOKUP(A205,'Calculations, Middle only'!B:H,7,FALSE),"")</f>
        <v/>
      </c>
      <c r="H205" s="82" t="str">
        <f>IFERROR(VLOOKUP(A205,'Calculations, High only'!B:H,7,FALSE),"")</f>
        <v/>
      </c>
    </row>
    <row r="206" spans="1:8" x14ac:dyDescent="0.25">
      <c r="A206" s="2" t="str">
        <f>IF('School Data'!A205="","",'School Data'!A205)</f>
        <v/>
      </c>
      <c r="B206" s="2" t="str">
        <f>IF('School Data'!B205="","",'School Data'!B205)</f>
        <v/>
      </c>
      <c r="C206" s="2" t="str">
        <f>IF('School Data'!C205="","",'School Data'!C205)</f>
        <v/>
      </c>
      <c r="D206" s="78" t="str">
        <f>IF('School Data'!D205="","",'School Data'!F205)</f>
        <v/>
      </c>
      <c r="E206" s="81" t="str">
        <f>IFERROR(VLOOKUP(A206,'Calculations, All'!B:H,7,FALSE),"")</f>
        <v/>
      </c>
      <c r="F206" s="81" t="str">
        <f>IFERROR(VLOOKUP(A206,'Calculations, Elem only'!B:H,7,FALSE),"")</f>
        <v/>
      </c>
      <c r="G206" s="81" t="str">
        <f>IFERROR(VLOOKUP(A206,'Calculations, Middle only'!B:H,7,FALSE),"")</f>
        <v/>
      </c>
      <c r="H206" s="82" t="str">
        <f>IFERROR(VLOOKUP(A206,'Calculations, High only'!B:H,7,FALSE),"")</f>
        <v/>
      </c>
    </row>
    <row r="207" spans="1:8" x14ac:dyDescent="0.25">
      <c r="A207" s="2" t="str">
        <f>IF('School Data'!A206="","",'School Data'!A206)</f>
        <v/>
      </c>
      <c r="B207" s="2" t="str">
        <f>IF('School Data'!B206="","",'School Data'!B206)</f>
        <v/>
      </c>
      <c r="C207" s="2" t="str">
        <f>IF('School Data'!C206="","",'School Data'!C206)</f>
        <v/>
      </c>
      <c r="D207" s="78" t="str">
        <f>IF('School Data'!D206="","",'School Data'!F206)</f>
        <v/>
      </c>
      <c r="E207" s="81" t="str">
        <f>IFERROR(VLOOKUP(A207,'Calculations, All'!B:H,7,FALSE),"")</f>
        <v/>
      </c>
      <c r="F207" s="81" t="str">
        <f>IFERROR(VLOOKUP(A207,'Calculations, Elem only'!B:H,7,FALSE),"")</f>
        <v/>
      </c>
      <c r="G207" s="81" t="str">
        <f>IFERROR(VLOOKUP(A207,'Calculations, Middle only'!B:H,7,FALSE),"")</f>
        <v/>
      </c>
      <c r="H207" s="82" t="str">
        <f>IFERROR(VLOOKUP(A207,'Calculations, High only'!B:H,7,FALSE),"")</f>
        <v/>
      </c>
    </row>
    <row r="208" spans="1:8" x14ac:dyDescent="0.25">
      <c r="A208" s="2" t="str">
        <f>IF('School Data'!A207="","",'School Data'!A207)</f>
        <v/>
      </c>
      <c r="B208" s="2" t="str">
        <f>IF('School Data'!B207="","",'School Data'!B207)</f>
        <v/>
      </c>
      <c r="C208" s="2" t="str">
        <f>IF('School Data'!C207="","",'School Data'!C207)</f>
        <v/>
      </c>
      <c r="D208" s="78" t="str">
        <f>IF('School Data'!D207="","",'School Data'!F207)</f>
        <v/>
      </c>
      <c r="E208" s="81" t="str">
        <f>IFERROR(VLOOKUP(A208,'Calculations, All'!B:H,7,FALSE),"")</f>
        <v/>
      </c>
      <c r="F208" s="81" t="str">
        <f>IFERROR(VLOOKUP(A208,'Calculations, Elem only'!B:H,7,FALSE),"")</f>
        <v/>
      </c>
      <c r="G208" s="81" t="str">
        <f>IFERROR(VLOOKUP(A208,'Calculations, Middle only'!B:H,7,FALSE),"")</f>
        <v/>
      </c>
      <c r="H208" s="82" t="str">
        <f>IFERROR(VLOOKUP(A208,'Calculations, High only'!B:H,7,FALSE),"")</f>
        <v/>
      </c>
    </row>
    <row r="209" spans="1:8" x14ac:dyDescent="0.25">
      <c r="A209" s="2" t="str">
        <f>IF('School Data'!A208="","",'School Data'!A208)</f>
        <v/>
      </c>
      <c r="B209" s="2" t="str">
        <f>IF('School Data'!B208="","",'School Data'!B208)</f>
        <v/>
      </c>
      <c r="C209" s="2" t="str">
        <f>IF('School Data'!C208="","",'School Data'!C208)</f>
        <v/>
      </c>
      <c r="D209" s="78" t="str">
        <f>IF('School Data'!D208="","",'School Data'!F208)</f>
        <v/>
      </c>
      <c r="E209" s="81" t="str">
        <f>IFERROR(VLOOKUP(A209,'Calculations, All'!B:H,7,FALSE),"")</f>
        <v/>
      </c>
      <c r="F209" s="81" t="str">
        <f>IFERROR(VLOOKUP(A209,'Calculations, Elem only'!B:H,7,FALSE),"")</f>
        <v/>
      </c>
      <c r="G209" s="81" t="str">
        <f>IFERROR(VLOOKUP(A209,'Calculations, Middle only'!B:H,7,FALSE),"")</f>
        <v/>
      </c>
      <c r="H209" s="82" t="str">
        <f>IFERROR(VLOOKUP(A209,'Calculations, High only'!B:H,7,FALSE),"")</f>
        <v/>
      </c>
    </row>
    <row r="210" spans="1:8" x14ac:dyDescent="0.25">
      <c r="A210" s="2" t="str">
        <f>IF('School Data'!A209="","",'School Data'!A209)</f>
        <v/>
      </c>
      <c r="B210" s="2" t="str">
        <f>IF('School Data'!B209="","",'School Data'!B209)</f>
        <v/>
      </c>
      <c r="C210" s="2" t="str">
        <f>IF('School Data'!C209="","",'School Data'!C209)</f>
        <v/>
      </c>
      <c r="D210" s="78" t="str">
        <f>IF('School Data'!D209="","",'School Data'!F209)</f>
        <v/>
      </c>
      <c r="E210" s="81" t="str">
        <f>IFERROR(VLOOKUP(A210,'Calculations, All'!B:H,7,FALSE),"")</f>
        <v/>
      </c>
      <c r="F210" s="81" t="str">
        <f>IFERROR(VLOOKUP(A210,'Calculations, Elem only'!B:H,7,FALSE),"")</f>
        <v/>
      </c>
      <c r="G210" s="81" t="str">
        <f>IFERROR(VLOOKUP(A210,'Calculations, Middle only'!B:H,7,FALSE),"")</f>
        <v/>
      </c>
      <c r="H210" s="82" t="str">
        <f>IFERROR(VLOOKUP(A210,'Calculations, High only'!B:H,7,FALSE),"")</f>
        <v/>
      </c>
    </row>
    <row r="211" spans="1:8" x14ac:dyDescent="0.25">
      <c r="A211" s="2" t="str">
        <f>IF('School Data'!A210="","",'School Data'!A210)</f>
        <v/>
      </c>
      <c r="B211" s="2" t="str">
        <f>IF('School Data'!B210="","",'School Data'!B210)</f>
        <v/>
      </c>
      <c r="C211" s="2" t="str">
        <f>IF('School Data'!C210="","",'School Data'!C210)</f>
        <v/>
      </c>
      <c r="D211" s="78" t="str">
        <f>IF('School Data'!D210="","",'School Data'!F210)</f>
        <v/>
      </c>
      <c r="E211" s="81" t="str">
        <f>IFERROR(VLOOKUP(A211,'Calculations, All'!B:H,7,FALSE),"")</f>
        <v/>
      </c>
      <c r="F211" s="81" t="str">
        <f>IFERROR(VLOOKUP(A211,'Calculations, Elem only'!B:H,7,FALSE),"")</f>
        <v/>
      </c>
      <c r="G211" s="81" t="str">
        <f>IFERROR(VLOOKUP(A211,'Calculations, Middle only'!B:H,7,FALSE),"")</f>
        <v/>
      </c>
      <c r="H211" s="82" t="str">
        <f>IFERROR(VLOOKUP(A211,'Calculations, High only'!B:H,7,FALSE),"")</f>
        <v/>
      </c>
    </row>
    <row r="212" spans="1:8" x14ac:dyDescent="0.25">
      <c r="A212" s="2" t="str">
        <f>IF('School Data'!A211="","",'School Data'!A211)</f>
        <v/>
      </c>
      <c r="B212" s="2" t="str">
        <f>IF('School Data'!B211="","",'School Data'!B211)</f>
        <v/>
      </c>
      <c r="C212" s="2" t="str">
        <f>IF('School Data'!C211="","",'School Data'!C211)</f>
        <v/>
      </c>
      <c r="D212" s="78" t="str">
        <f>IF('School Data'!D211="","",'School Data'!F211)</f>
        <v/>
      </c>
      <c r="E212" s="81" t="str">
        <f>IFERROR(VLOOKUP(A212,'Calculations, All'!B:H,7,FALSE),"")</f>
        <v/>
      </c>
      <c r="F212" s="81" t="str">
        <f>IFERROR(VLOOKUP(A212,'Calculations, Elem only'!B:H,7,FALSE),"")</f>
        <v/>
      </c>
      <c r="G212" s="81" t="str">
        <f>IFERROR(VLOOKUP(A212,'Calculations, Middle only'!B:H,7,FALSE),"")</f>
        <v/>
      </c>
      <c r="H212" s="82" t="str">
        <f>IFERROR(VLOOKUP(A212,'Calculations, High only'!B:H,7,FALSE),"")</f>
        <v/>
      </c>
    </row>
    <row r="213" spans="1:8" x14ac:dyDescent="0.25">
      <c r="A213" s="2" t="str">
        <f>IF('School Data'!A212="","",'School Data'!A212)</f>
        <v/>
      </c>
      <c r="B213" s="2" t="str">
        <f>IF('School Data'!B212="","",'School Data'!B212)</f>
        <v/>
      </c>
      <c r="C213" s="2" t="str">
        <f>IF('School Data'!C212="","",'School Data'!C212)</f>
        <v/>
      </c>
      <c r="D213" s="78" t="str">
        <f>IF('School Data'!D212="","",'School Data'!F212)</f>
        <v/>
      </c>
      <c r="E213" s="81" t="str">
        <f>IFERROR(VLOOKUP(A213,'Calculations, All'!B:H,7,FALSE),"")</f>
        <v/>
      </c>
      <c r="F213" s="81" t="str">
        <f>IFERROR(VLOOKUP(A213,'Calculations, Elem only'!B:H,7,FALSE),"")</f>
        <v/>
      </c>
      <c r="G213" s="81" t="str">
        <f>IFERROR(VLOOKUP(A213,'Calculations, Middle only'!B:H,7,FALSE),"")</f>
        <v/>
      </c>
      <c r="H213" s="82" t="str">
        <f>IFERROR(VLOOKUP(A213,'Calculations, High only'!B:H,7,FALSE),"")</f>
        <v/>
      </c>
    </row>
    <row r="214" spans="1:8" x14ac:dyDescent="0.25">
      <c r="A214" s="2" t="str">
        <f>IF('School Data'!A213="","",'School Data'!A213)</f>
        <v/>
      </c>
      <c r="B214" s="2" t="str">
        <f>IF('School Data'!B213="","",'School Data'!B213)</f>
        <v/>
      </c>
      <c r="C214" s="2" t="str">
        <f>IF('School Data'!C213="","",'School Data'!C213)</f>
        <v/>
      </c>
      <c r="D214" s="78" t="str">
        <f>IF('School Data'!D213="","",'School Data'!F213)</f>
        <v/>
      </c>
      <c r="E214" s="81" t="str">
        <f>IFERROR(VLOOKUP(A214,'Calculations, All'!B:H,7,FALSE),"")</f>
        <v/>
      </c>
      <c r="F214" s="81" t="str">
        <f>IFERROR(VLOOKUP(A214,'Calculations, Elem only'!B:H,7,FALSE),"")</f>
        <v/>
      </c>
      <c r="G214" s="81" t="str">
        <f>IFERROR(VLOOKUP(A214,'Calculations, Middle only'!B:H,7,FALSE),"")</f>
        <v/>
      </c>
      <c r="H214" s="82" t="str">
        <f>IFERROR(VLOOKUP(A214,'Calculations, High only'!B:H,7,FALSE),"")</f>
        <v/>
      </c>
    </row>
    <row r="215" spans="1:8" x14ac:dyDescent="0.25">
      <c r="A215" s="2" t="str">
        <f>IF('School Data'!A214="","",'School Data'!A214)</f>
        <v/>
      </c>
      <c r="B215" s="2" t="str">
        <f>IF('School Data'!B214="","",'School Data'!B214)</f>
        <v/>
      </c>
      <c r="C215" s="2" t="str">
        <f>IF('School Data'!C214="","",'School Data'!C214)</f>
        <v/>
      </c>
      <c r="D215" s="78" t="str">
        <f>IF('School Data'!D214="","",'School Data'!F214)</f>
        <v/>
      </c>
      <c r="E215" s="81" t="str">
        <f>IFERROR(VLOOKUP(A215,'Calculations, All'!B:H,7,FALSE),"")</f>
        <v/>
      </c>
      <c r="F215" s="81" t="str">
        <f>IFERROR(VLOOKUP(A215,'Calculations, Elem only'!B:H,7,FALSE),"")</f>
        <v/>
      </c>
      <c r="G215" s="81" t="str">
        <f>IFERROR(VLOOKUP(A215,'Calculations, Middle only'!B:H,7,FALSE),"")</f>
        <v/>
      </c>
      <c r="H215" s="82" t="str">
        <f>IFERROR(VLOOKUP(A215,'Calculations, High only'!B:H,7,FALSE),"")</f>
        <v/>
      </c>
    </row>
    <row r="216" spans="1:8" x14ac:dyDescent="0.25">
      <c r="A216" s="2" t="str">
        <f>IF('School Data'!A215="","",'School Data'!A215)</f>
        <v/>
      </c>
      <c r="B216" s="2" t="str">
        <f>IF('School Data'!B215="","",'School Data'!B215)</f>
        <v/>
      </c>
      <c r="C216" s="2" t="str">
        <f>IF('School Data'!C215="","",'School Data'!C215)</f>
        <v/>
      </c>
      <c r="D216" s="78" t="str">
        <f>IF('School Data'!D215="","",'School Data'!F215)</f>
        <v/>
      </c>
      <c r="E216" s="81" t="str">
        <f>IFERROR(VLOOKUP(A216,'Calculations, All'!B:H,7,FALSE),"")</f>
        <v/>
      </c>
      <c r="F216" s="81" t="str">
        <f>IFERROR(VLOOKUP(A216,'Calculations, Elem only'!B:H,7,FALSE),"")</f>
        <v/>
      </c>
      <c r="G216" s="81" t="str">
        <f>IFERROR(VLOOKUP(A216,'Calculations, Middle only'!B:H,7,FALSE),"")</f>
        <v/>
      </c>
      <c r="H216" s="82" t="str">
        <f>IFERROR(VLOOKUP(A216,'Calculations, High only'!B:H,7,FALSE),"")</f>
        <v/>
      </c>
    </row>
    <row r="217" spans="1:8" x14ac:dyDescent="0.25">
      <c r="A217" s="2" t="str">
        <f>IF('School Data'!A216="","",'School Data'!A216)</f>
        <v/>
      </c>
      <c r="B217" s="2" t="str">
        <f>IF('School Data'!B216="","",'School Data'!B216)</f>
        <v/>
      </c>
      <c r="C217" s="2" t="str">
        <f>IF('School Data'!C216="","",'School Data'!C216)</f>
        <v/>
      </c>
      <c r="D217" s="78" t="str">
        <f>IF('School Data'!D216="","",'School Data'!F216)</f>
        <v/>
      </c>
      <c r="E217" s="81" t="str">
        <f>IFERROR(VLOOKUP(A217,'Calculations, All'!B:H,7,FALSE),"")</f>
        <v/>
      </c>
      <c r="F217" s="81" t="str">
        <f>IFERROR(VLOOKUP(A217,'Calculations, Elem only'!B:H,7,FALSE),"")</f>
        <v/>
      </c>
      <c r="G217" s="81" t="str">
        <f>IFERROR(VLOOKUP(A217,'Calculations, Middle only'!B:H,7,FALSE),"")</f>
        <v/>
      </c>
      <c r="H217" s="82" t="str">
        <f>IFERROR(VLOOKUP(A217,'Calculations, High only'!B:H,7,FALSE),"")</f>
        <v/>
      </c>
    </row>
    <row r="218" spans="1:8" x14ac:dyDescent="0.25">
      <c r="A218" s="2" t="str">
        <f>IF('School Data'!A217="","",'School Data'!A217)</f>
        <v/>
      </c>
      <c r="B218" s="2" t="str">
        <f>IF('School Data'!B217="","",'School Data'!B217)</f>
        <v/>
      </c>
      <c r="C218" s="2" t="str">
        <f>IF('School Data'!C217="","",'School Data'!C217)</f>
        <v/>
      </c>
      <c r="D218" s="78" t="str">
        <f>IF('School Data'!D217="","",'School Data'!F217)</f>
        <v/>
      </c>
      <c r="E218" s="81" t="str">
        <f>IFERROR(VLOOKUP(A218,'Calculations, All'!B:H,7,FALSE),"")</f>
        <v/>
      </c>
      <c r="F218" s="81" t="str">
        <f>IFERROR(VLOOKUP(A218,'Calculations, Elem only'!B:H,7,FALSE),"")</f>
        <v/>
      </c>
      <c r="G218" s="81" t="str">
        <f>IFERROR(VLOOKUP(A218,'Calculations, Middle only'!B:H,7,FALSE),"")</f>
        <v/>
      </c>
      <c r="H218" s="82" t="str">
        <f>IFERROR(VLOOKUP(A218,'Calculations, High only'!B:H,7,FALSE),"")</f>
        <v/>
      </c>
    </row>
    <row r="219" spans="1:8" x14ac:dyDescent="0.25">
      <c r="A219" s="2" t="str">
        <f>IF('School Data'!A218="","",'School Data'!A218)</f>
        <v/>
      </c>
      <c r="B219" s="2" t="str">
        <f>IF('School Data'!B218="","",'School Data'!B218)</f>
        <v/>
      </c>
      <c r="C219" s="2" t="str">
        <f>IF('School Data'!C218="","",'School Data'!C218)</f>
        <v/>
      </c>
      <c r="D219" s="78" t="str">
        <f>IF('School Data'!D218="","",'School Data'!F218)</f>
        <v/>
      </c>
      <c r="E219" s="81" t="str">
        <f>IFERROR(VLOOKUP(A219,'Calculations, All'!B:H,7,FALSE),"")</f>
        <v/>
      </c>
      <c r="F219" s="81" t="str">
        <f>IFERROR(VLOOKUP(A219,'Calculations, Elem only'!B:H,7,FALSE),"")</f>
        <v/>
      </c>
      <c r="G219" s="81" t="str">
        <f>IFERROR(VLOOKUP(A219,'Calculations, Middle only'!B:H,7,FALSE),"")</f>
        <v/>
      </c>
      <c r="H219" s="82" t="str">
        <f>IFERROR(VLOOKUP(A219,'Calculations, High only'!B:H,7,FALSE),"")</f>
        <v/>
      </c>
    </row>
    <row r="220" spans="1:8" x14ac:dyDescent="0.25">
      <c r="A220" s="2" t="str">
        <f>IF('School Data'!A219="","",'School Data'!A219)</f>
        <v/>
      </c>
      <c r="B220" s="2" t="str">
        <f>IF('School Data'!B219="","",'School Data'!B219)</f>
        <v/>
      </c>
      <c r="C220" s="2" t="str">
        <f>IF('School Data'!C219="","",'School Data'!C219)</f>
        <v/>
      </c>
      <c r="D220" s="78" t="str">
        <f>IF('School Data'!D219="","",'School Data'!F219)</f>
        <v/>
      </c>
      <c r="E220" s="81" t="str">
        <f>IFERROR(VLOOKUP(A220,'Calculations, All'!B:H,7,FALSE),"")</f>
        <v/>
      </c>
      <c r="F220" s="81" t="str">
        <f>IFERROR(VLOOKUP(A220,'Calculations, Elem only'!B:H,7,FALSE),"")</f>
        <v/>
      </c>
      <c r="G220" s="81" t="str">
        <f>IFERROR(VLOOKUP(A220,'Calculations, Middle only'!B:H,7,FALSE),"")</f>
        <v/>
      </c>
      <c r="H220" s="82" t="str">
        <f>IFERROR(VLOOKUP(A220,'Calculations, High only'!B:H,7,FALSE),"")</f>
        <v/>
      </c>
    </row>
    <row r="221" spans="1:8" x14ac:dyDescent="0.25">
      <c r="A221" s="2" t="str">
        <f>IF('School Data'!A220="","",'School Data'!A220)</f>
        <v/>
      </c>
      <c r="B221" s="2" t="str">
        <f>IF('School Data'!B220="","",'School Data'!B220)</f>
        <v/>
      </c>
      <c r="C221" s="2" t="str">
        <f>IF('School Data'!C220="","",'School Data'!C220)</f>
        <v/>
      </c>
      <c r="D221" s="78" t="str">
        <f>IF('School Data'!D220="","",'School Data'!F220)</f>
        <v/>
      </c>
      <c r="E221" s="81" t="str">
        <f>IFERROR(VLOOKUP(A221,'Calculations, All'!B:H,7,FALSE),"")</f>
        <v/>
      </c>
      <c r="F221" s="81" t="str">
        <f>IFERROR(VLOOKUP(A221,'Calculations, Elem only'!B:H,7,FALSE),"")</f>
        <v/>
      </c>
      <c r="G221" s="81" t="str">
        <f>IFERROR(VLOOKUP(A221,'Calculations, Middle only'!B:H,7,FALSE),"")</f>
        <v/>
      </c>
      <c r="H221" s="82" t="str">
        <f>IFERROR(VLOOKUP(A221,'Calculations, High only'!B:H,7,FALSE),"")</f>
        <v/>
      </c>
    </row>
    <row r="222" spans="1:8" x14ac:dyDescent="0.25">
      <c r="A222" s="2" t="str">
        <f>IF('School Data'!A221="","",'School Data'!A221)</f>
        <v/>
      </c>
      <c r="B222" s="2" t="str">
        <f>IF('School Data'!B221="","",'School Data'!B221)</f>
        <v/>
      </c>
      <c r="C222" s="2" t="str">
        <f>IF('School Data'!C221="","",'School Data'!C221)</f>
        <v/>
      </c>
      <c r="D222" s="78" t="str">
        <f>IF('School Data'!D221="","",'School Data'!F221)</f>
        <v/>
      </c>
      <c r="E222" s="81" t="str">
        <f>IFERROR(VLOOKUP(A222,'Calculations, All'!B:H,7,FALSE),"")</f>
        <v/>
      </c>
      <c r="F222" s="81" t="str">
        <f>IFERROR(VLOOKUP(A222,'Calculations, Elem only'!B:H,7,FALSE),"")</f>
        <v/>
      </c>
      <c r="G222" s="81" t="str">
        <f>IFERROR(VLOOKUP(A222,'Calculations, Middle only'!B:H,7,FALSE),"")</f>
        <v/>
      </c>
      <c r="H222" s="82" t="str">
        <f>IFERROR(VLOOKUP(A222,'Calculations, High only'!B:H,7,FALSE),"")</f>
        <v/>
      </c>
    </row>
    <row r="223" spans="1:8" x14ac:dyDescent="0.25">
      <c r="A223" s="2" t="str">
        <f>IF('School Data'!A222="","",'School Data'!A222)</f>
        <v/>
      </c>
      <c r="B223" s="2" t="str">
        <f>IF('School Data'!B222="","",'School Data'!B222)</f>
        <v/>
      </c>
      <c r="C223" s="2" t="str">
        <f>IF('School Data'!C222="","",'School Data'!C222)</f>
        <v/>
      </c>
      <c r="D223" s="78" t="str">
        <f>IF('School Data'!D222="","",'School Data'!F222)</f>
        <v/>
      </c>
      <c r="E223" s="81" t="str">
        <f>IFERROR(VLOOKUP(A223,'Calculations, All'!B:H,7,FALSE),"")</f>
        <v/>
      </c>
      <c r="F223" s="81" t="str">
        <f>IFERROR(VLOOKUP(A223,'Calculations, Elem only'!B:H,7,FALSE),"")</f>
        <v/>
      </c>
      <c r="G223" s="81" t="str">
        <f>IFERROR(VLOOKUP(A223,'Calculations, Middle only'!B:H,7,FALSE),"")</f>
        <v/>
      </c>
      <c r="H223" s="82" t="str">
        <f>IFERROR(VLOOKUP(A223,'Calculations, High only'!B:H,7,FALSE),"")</f>
        <v/>
      </c>
    </row>
    <row r="224" spans="1:8" x14ac:dyDescent="0.25">
      <c r="A224" s="2" t="str">
        <f>IF('School Data'!A223="","",'School Data'!A223)</f>
        <v/>
      </c>
      <c r="B224" s="2" t="str">
        <f>IF('School Data'!B223="","",'School Data'!B223)</f>
        <v/>
      </c>
      <c r="C224" s="2" t="str">
        <f>IF('School Data'!C223="","",'School Data'!C223)</f>
        <v/>
      </c>
      <c r="D224" s="78" t="str">
        <f>IF('School Data'!D223="","",'School Data'!F223)</f>
        <v/>
      </c>
      <c r="E224" s="81" t="str">
        <f>IFERROR(VLOOKUP(A224,'Calculations, All'!B:H,7,FALSE),"")</f>
        <v/>
      </c>
      <c r="F224" s="81" t="str">
        <f>IFERROR(VLOOKUP(A224,'Calculations, Elem only'!B:H,7,FALSE),"")</f>
        <v/>
      </c>
      <c r="G224" s="81" t="str">
        <f>IFERROR(VLOOKUP(A224,'Calculations, Middle only'!B:H,7,FALSE),"")</f>
        <v/>
      </c>
      <c r="H224" s="82" t="str">
        <f>IFERROR(VLOOKUP(A224,'Calculations, High only'!B:H,7,FALSE),"")</f>
        <v/>
      </c>
    </row>
    <row r="225" spans="1:8" x14ac:dyDescent="0.25">
      <c r="A225" s="2" t="str">
        <f>IF('School Data'!A224="","",'School Data'!A224)</f>
        <v/>
      </c>
      <c r="B225" s="2" t="str">
        <f>IF('School Data'!B224="","",'School Data'!B224)</f>
        <v/>
      </c>
      <c r="C225" s="2" t="str">
        <f>IF('School Data'!C224="","",'School Data'!C224)</f>
        <v/>
      </c>
      <c r="D225" s="78" t="str">
        <f>IF('School Data'!D224="","",'School Data'!F224)</f>
        <v/>
      </c>
      <c r="E225" s="81" t="str">
        <f>IFERROR(VLOOKUP(A225,'Calculations, All'!B:H,7,FALSE),"")</f>
        <v/>
      </c>
      <c r="F225" s="81" t="str">
        <f>IFERROR(VLOOKUP(A225,'Calculations, Elem only'!B:H,7,FALSE),"")</f>
        <v/>
      </c>
      <c r="G225" s="81" t="str">
        <f>IFERROR(VLOOKUP(A225,'Calculations, Middle only'!B:H,7,FALSE),"")</f>
        <v/>
      </c>
      <c r="H225" s="82" t="str">
        <f>IFERROR(VLOOKUP(A225,'Calculations, High only'!B:H,7,FALSE),"")</f>
        <v/>
      </c>
    </row>
    <row r="226" spans="1:8" x14ac:dyDescent="0.25">
      <c r="A226" s="2" t="str">
        <f>IF('School Data'!A225="","",'School Data'!A225)</f>
        <v/>
      </c>
      <c r="B226" s="2" t="str">
        <f>IF('School Data'!B225="","",'School Data'!B225)</f>
        <v/>
      </c>
      <c r="C226" s="2" t="str">
        <f>IF('School Data'!C225="","",'School Data'!C225)</f>
        <v/>
      </c>
      <c r="D226" s="78" t="str">
        <f>IF('School Data'!D225="","",'School Data'!F225)</f>
        <v/>
      </c>
      <c r="E226" s="81" t="str">
        <f>IFERROR(VLOOKUP(A226,'Calculations, All'!B:H,7,FALSE),"")</f>
        <v/>
      </c>
      <c r="F226" s="81" t="str">
        <f>IFERROR(VLOOKUP(A226,'Calculations, Elem only'!B:H,7,FALSE),"")</f>
        <v/>
      </c>
      <c r="G226" s="81" t="str">
        <f>IFERROR(VLOOKUP(A226,'Calculations, Middle only'!B:H,7,FALSE),"")</f>
        <v/>
      </c>
      <c r="H226" s="82" t="str">
        <f>IFERROR(VLOOKUP(A226,'Calculations, High only'!B:H,7,FALSE),"")</f>
        <v/>
      </c>
    </row>
    <row r="227" spans="1:8" x14ac:dyDescent="0.25">
      <c r="A227" s="2" t="str">
        <f>IF('School Data'!A226="","",'School Data'!A226)</f>
        <v/>
      </c>
      <c r="B227" s="2" t="str">
        <f>IF('School Data'!B226="","",'School Data'!B226)</f>
        <v/>
      </c>
      <c r="C227" s="2" t="str">
        <f>IF('School Data'!C226="","",'School Data'!C226)</f>
        <v/>
      </c>
      <c r="D227" s="78" t="str">
        <f>IF('School Data'!D226="","",'School Data'!F226)</f>
        <v/>
      </c>
      <c r="E227" s="81" t="str">
        <f>IFERROR(VLOOKUP(A227,'Calculations, All'!B:H,7,FALSE),"")</f>
        <v/>
      </c>
      <c r="F227" s="81" t="str">
        <f>IFERROR(VLOOKUP(A227,'Calculations, Elem only'!B:H,7,FALSE),"")</f>
        <v/>
      </c>
      <c r="G227" s="81" t="str">
        <f>IFERROR(VLOOKUP(A227,'Calculations, Middle only'!B:H,7,FALSE),"")</f>
        <v/>
      </c>
      <c r="H227" s="82" t="str">
        <f>IFERROR(VLOOKUP(A227,'Calculations, High only'!B:H,7,FALSE),"")</f>
        <v/>
      </c>
    </row>
    <row r="228" spans="1:8" x14ac:dyDescent="0.25">
      <c r="A228" s="2" t="str">
        <f>IF('School Data'!A227="","",'School Data'!A227)</f>
        <v/>
      </c>
      <c r="B228" s="2" t="str">
        <f>IF('School Data'!B227="","",'School Data'!B227)</f>
        <v/>
      </c>
      <c r="C228" s="2" t="str">
        <f>IF('School Data'!C227="","",'School Data'!C227)</f>
        <v/>
      </c>
      <c r="D228" s="78" t="str">
        <f>IF('School Data'!D227="","",'School Data'!F227)</f>
        <v/>
      </c>
      <c r="E228" s="81" t="str">
        <f>IFERROR(VLOOKUP(A228,'Calculations, All'!B:H,7,FALSE),"")</f>
        <v/>
      </c>
      <c r="F228" s="81" t="str">
        <f>IFERROR(VLOOKUP(A228,'Calculations, Elem only'!B:H,7,FALSE),"")</f>
        <v/>
      </c>
      <c r="G228" s="81" t="str">
        <f>IFERROR(VLOOKUP(A228,'Calculations, Middle only'!B:H,7,FALSE),"")</f>
        <v/>
      </c>
      <c r="H228" s="82" t="str">
        <f>IFERROR(VLOOKUP(A228,'Calculations, High only'!B:H,7,FALSE),"")</f>
        <v/>
      </c>
    </row>
    <row r="229" spans="1:8" x14ac:dyDescent="0.25">
      <c r="A229" s="2" t="str">
        <f>IF('School Data'!A228="","",'School Data'!A228)</f>
        <v/>
      </c>
      <c r="B229" s="2" t="str">
        <f>IF('School Data'!B228="","",'School Data'!B228)</f>
        <v/>
      </c>
      <c r="C229" s="2" t="str">
        <f>IF('School Data'!C228="","",'School Data'!C228)</f>
        <v/>
      </c>
      <c r="D229" s="78" t="str">
        <f>IF('School Data'!D228="","",'School Data'!F228)</f>
        <v/>
      </c>
      <c r="E229" s="81" t="str">
        <f>IFERROR(VLOOKUP(A229,'Calculations, All'!B:H,7,FALSE),"")</f>
        <v/>
      </c>
      <c r="F229" s="81" t="str">
        <f>IFERROR(VLOOKUP(A229,'Calculations, Elem only'!B:H,7,FALSE),"")</f>
        <v/>
      </c>
      <c r="G229" s="81" t="str">
        <f>IFERROR(VLOOKUP(A229,'Calculations, Middle only'!B:H,7,FALSE),"")</f>
        <v/>
      </c>
      <c r="H229" s="82" t="str">
        <f>IFERROR(VLOOKUP(A229,'Calculations, High only'!B:H,7,FALSE),"")</f>
        <v/>
      </c>
    </row>
    <row r="230" spans="1:8" x14ac:dyDescent="0.25">
      <c r="A230" s="2" t="str">
        <f>IF('School Data'!A229="","",'School Data'!A229)</f>
        <v/>
      </c>
      <c r="B230" s="2" t="str">
        <f>IF('School Data'!B229="","",'School Data'!B229)</f>
        <v/>
      </c>
      <c r="C230" s="2" t="str">
        <f>IF('School Data'!C229="","",'School Data'!C229)</f>
        <v/>
      </c>
      <c r="D230" s="78" t="str">
        <f>IF('School Data'!D229="","",'School Data'!F229)</f>
        <v/>
      </c>
      <c r="E230" s="81" t="str">
        <f>IFERROR(VLOOKUP(A230,'Calculations, All'!B:H,7,FALSE),"")</f>
        <v/>
      </c>
      <c r="F230" s="81" t="str">
        <f>IFERROR(VLOOKUP(A230,'Calculations, Elem only'!B:H,7,FALSE),"")</f>
        <v/>
      </c>
      <c r="G230" s="81" t="str">
        <f>IFERROR(VLOOKUP(A230,'Calculations, Middle only'!B:H,7,FALSE),"")</f>
        <v/>
      </c>
      <c r="H230" s="82" t="str">
        <f>IFERROR(VLOOKUP(A230,'Calculations, High only'!B:H,7,FALSE),"")</f>
        <v/>
      </c>
    </row>
    <row r="231" spans="1:8" x14ac:dyDescent="0.25">
      <c r="A231" s="2" t="str">
        <f>IF('School Data'!A230="","",'School Data'!A230)</f>
        <v/>
      </c>
      <c r="B231" s="2" t="str">
        <f>IF('School Data'!B230="","",'School Data'!B230)</f>
        <v/>
      </c>
      <c r="C231" s="2" t="str">
        <f>IF('School Data'!C230="","",'School Data'!C230)</f>
        <v/>
      </c>
      <c r="D231" s="78" t="str">
        <f>IF('School Data'!D230="","",'School Data'!F230)</f>
        <v/>
      </c>
      <c r="E231" s="81" t="str">
        <f>IFERROR(VLOOKUP(A231,'Calculations, All'!B:H,7,FALSE),"")</f>
        <v/>
      </c>
      <c r="F231" s="81" t="str">
        <f>IFERROR(VLOOKUP(A231,'Calculations, Elem only'!B:H,7,FALSE),"")</f>
        <v/>
      </c>
      <c r="G231" s="81" t="str">
        <f>IFERROR(VLOOKUP(A231,'Calculations, Middle only'!B:H,7,FALSE),"")</f>
        <v/>
      </c>
      <c r="H231" s="82" t="str">
        <f>IFERROR(VLOOKUP(A231,'Calculations, High only'!B:H,7,FALSE),"")</f>
        <v/>
      </c>
    </row>
    <row r="232" spans="1:8" x14ac:dyDescent="0.25">
      <c r="A232" s="2" t="str">
        <f>IF('School Data'!A231="","",'School Data'!A231)</f>
        <v/>
      </c>
      <c r="B232" s="2" t="str">
        <f>IF('School Data'!B231="","",'School Data'!B231)</f>
        <v/>
      </c>
      <c r="C232" s="2" t="str">
        <f>IF('School Data'!C231="","",'School Data'!C231)</f>
        <v/>
      </c>
      <c r="D232" s="78" t="str">
        <f>IF('School Data'!D231="","",'School Data'!F231)</f>
        <v/>
      </c>
      <c r="E232" s="81" t="str">
        <f>IFERROR(VLOOKUP(A232,'Calculations, All'!B:H,7,FALSE),"")</f>
        <v/>
      </c>
      <c r="F232" s="81" t="str">
        <f>IFERROR(VLOOKUP(A232,'Calculations, Elem only'!B:H,7,FALSE),"")</f>
        <v/>
      </c>
      <c r="G232" s="81" t="str">
        <f>IFERROR(VLOOKUP(A232,'Calculations, Middle only'!B:H,7,FALSE),"")</f>
        <v/>
      </c>
      <c r="H232" s="82" t="str">
        <f>IFERROR(VLOOKUP(A232,'Calculations, High only'!B:H,7,FALSE),"")</f>
        <v/>
      </c>
    </row>
    <row r="233" spans="1:8" x14ac:dyDescent="0.25">
      <c r="A233" s="2" t="str">
        <f>IF('School Data'!A232="","",'School Data'!A232)</f>
        <v/>
      </c>
      <c r="B233" s="2" t="str">
        <f>IF('School Data'!B232="","",'School Data'!B232)</f>
        <v/>
      </c>
      <c r="C233" s="2" t="str">
        <f>IF('School Data'!C232="","",'School Data'!C232)</f>
        <v/>
      </c>
      <c r="D233" s="78" t="str">
        <f>IF('School Data'!D232="","",'School Data'!F232)</f>
        <v/>
      </c>
      <c r="E233" s="81" t="str">
        <f>IFERROR(VLOOKUP(A233,'Calculations, All'!B:H,7,FALSE),"")</f>
        <v/>
      </c>
      <c r="F233" s="81" t="str">
        <f>IFERROR(VLOOKUP(A233,'Calculations, Elem only'!B:H,7,FALSE),"")</f>
        <v/>
      </c>
      <c r="G233" s="81" t="str">
        <f>IFERROR(VLOOKUP(A233,'Calculations, Middle only'!B:H,7,FALSE),"")</f>
        <v/>
      </c>
      <c r="H233" s="82" t="str">
        <f>IFERROR(VLOOKUP(A233,'Calculations, High only'!B:H,7,FALSE),"")</f>
        <v/>
      </c>
    </row>
    <row r="234" spans="1:8" x14ac:dyDescent="0.25">
      <c r="A234" s="2" t="str">
        <f>IF('School Data'!A233="","",'School Data'!A233)</f>
        <v/>
      </c>
      <c r="B234" s="2" t="str">
        <f>IF('School Data'!B233="","",'School Data'!B233)</f>
        <v/>
      </c>
      <c r="C234" s="2" t="str">
        <f>IF('School Data'!C233="","",'School Data'!C233)</f>
        <v/>
      </c>
      <c r="D234" s="78" t="str">
        <f>IF('School Data'!D233="","",'School Data'!F233)</f>
        <v/>
      </c>
      <c r="E234" s="81" t="str">
        <f>IFERROR(VLOOKUP(A234,'Calculations, All'!B:H,7,FALSE),"")</f>
        <v/>
      </c>
      <c r="F234" s="81" t="str">
        <f>IFERROR(VLOOKUP(A234,'Calculations, Elem only'!B:H,7,FALSE),"")</f>
        <v/>
      </c>
      <c r="G234" s="81" t="str">
        <f>IFERROR(VLOOKUP(A234,'Calculations, Middle only'!B:H,7,FALSE),"")</f>
        <v/>
      </c>
      <c r="H234" s="82" t="str">
        <f>IFERROR(VLOOKUP(A234,'Calculations, High only'!B:H,7,FALSE),"")</f>
        <v/>
      </c>
    </row>
    <row r="235" spans="1:8" x14ac:dyDescent="0.25">
      <c r="A235" s="2" t="str">
        <f>IF('School Data'!A234="","",'School Data'!A234)</f>
        <v/>
      </c>
      <c r="B235" s="2" t="str">
        <f>IF('School Data'!B234="","",'School Data'!B234)</f>
        <v/>
      </c>
      <c r="C235" s="2" t="str">
        <f>IF('School Data'!C234="","",'School Data'!C234)</f>
        <v/>
      </c>
      <c r="D235" s="78" t="str">
        <f>IF('School Data'!D234="","",'School Data'!F234)</f>
        <v/>
      </c>
      <c r="E235" s="81" t="str">
        <f>IFERROR(VLOOKUP(A235,'Calculations, All'!B:H,7,FALSE),"")</f>
        <v/>
      </c>
      <c r="F235" s="81" t="str">
        <f>IFERROR(VLOOKUP(A235,'Calculations, Elem only'!B:H,7,FALSE),"")</f>
        <v/>
      </c>
      <c r="G235" s="81" t="str">
        <f>IFERROR(VLOOKUP(A235,'Calculations, Middle only'!B:H,7,FALSE),"")</f>
        <v/>
      </c>
      <c r="H235" s="82" t="str">
        <f>IFERROR(VLOOKUP(A235,'Calculations, High only'!B:H,7,FALSE),"")</f>
        <v/>
      </c>
    </row>
    <row r="236" spans="1:8" x14ac:dyDescent="0.25">
      <c r="A236" s="2" t="str">
        <f>IF('School Data'!A235="","",'School Data'!A235)</f>
        <v/>
      </c>
      <c r="B236" s="2" t="str">
        <f>IF('School Data'!B235="","",'School Data'!B235)</f>
        <v/>
      </c>
      <c r="C236" s="2" t="str">
        <f>IF('School Data'!C235="","",'School Data'!C235)</f>
        <v/>
      </c>
      <c r="D236" s="78" t="str">
        <f>IF('School Data'!D235="","",'School Data'!F235)</f>
        <v/>
      </c>
      <c r="E236" s="81" t="str">
        <f>IFERROR(VLOOKUP(A236,'Calculations, All'!B:H,7,FALSE),"")</f>
        <v/>
      </c>
      <c r="F236" s="81" t="str">
        <f>IFERROR(VLOOKUP(A236,'Calculations, Elem only'!B:H,7,FALSE),"")</f>
        <v/>
      </c>
      <c r="G236" s="81" t="str">
        <f>IFERROR(VLOOKUP(A236,'Calculations, Middle only'!B:H,7,FALSE),"")</f>
        <v/>
      </c>
      <c r="H236" s="82" t="str">
        <f>IFERROR(VLOOKUP(A236,'Calculations, High only'!B:H,7,FALSE),"")</f>
        <v/>
      </c>
    </row>
    <row r="237" spans="1:8" x14ac:dyDescent="0.25">
      <c r="A237" s="2" t="str">
        <f>IF('School Data'!A236="","",'School Data'!A236)</f>
        <v/>
      </c>
      <c r="B237" s="2" t="str">
        <f>IF('School Data'!B236="","",'School Data'!B236)</f>
        <v/>
      </c>
      <c r="C237" s="2" t="str">
        <f>IF('School Data'!C236="","",'School Data'!C236)</f>
        <v/>
      </c>
      <c r="D237" s="78" t="str">
        <f>IF('School Data'!D236="","",'School Data'!F236)</f>
        <v/>
      </c>
      <c r="E237" s="81" t="str">
        <f>IFERROR(VLOOKUP(A237,'Calculations, All'!B:H,7,FALSE),"")</f>
        <v/>
      </c>
      <c r="F237" s="81" t="str">
        <f>IFERROR(VLOOKUP(A237,'Calculations, Elem only'!B:H,7,FALSE),"")</f>
        <v/>
      </c>
      <c r="G237" s="81" t="str">
        <f>IFERROR(VLOOKUP(A237,'Calculations, Middle only'!B:H,7,FALSE),"")</f>
        <v/>
      </c>
      <c r="H237" s="82" t="str">
        <f>IFERROR(VLOOKUP(A237,'Calculations, High only'!B:H,7,FALSE),"")</f>
        <v/>
      </c>
    </row>
    <row r="238" spans="1:8" x14ac:dyDescent="0.25">
      <c r="A238" s="2" t="str">
        <f>IF('School Data'!A237="","",'School Data'!A237)</f>
        <v/>
      </c>
      <c r="B238" s="2" t="str">
        <f>IF('School Data'!B237="","",'School Data'!B237)</f>
        <v/>
      </c>
      <c r="C238" s="2" t="str">
        <f>IF('School Data'!C237="","",'School Data'!C237)</f>
        <v/>
      </c>
      <c r="D238" s="78" t="str">
        <f>IF('School Data'!D237="","",'School Data'!F237)</f>
        <v/>
      </c>
      <c r="E238" s="81" t="str">
        <f>IFERROR(VLOOKUP(A238,'Calculations, All'!B:H,7,FALSE),"")</f>
        <v/>
      </c>
      <c r="F238" s="81" t="str">
        <f>IFERROR(VLOOKUP(A238,'Calculations, Elem only'!B:H,7,FALSE),"")</f>
        <v/>
      </c>
      <c r="G238" s="81" t="str">
        <f>IFERROR(VLOOKUP(A238,'Calculations, Middle only'!B:H,7,FALSE),"")</f>
        <v/>
      </c>
      <c r="H238" s="82" t="str">
        <f>IFERROR(VLOOKUP(A238,'Calculations, High only'!B:H,7,FALSE),"")</f>
        <v/>
      </c>
    </row>
    <row r="239" spans="1:8" x14ac:dyDescent="0.25">
      <c r="A239" s="2" t="str">
        <f>IF('School Data'!A238="","",'School Data'!A238)</f>
        <v/>
      </c>
      <c r="B239" s="2" t="str">
        <f>IF('School Data'!B238="","",'School Data'!B238)</f>
        <v/>
      </c>
      <c r="C239" s="2" t="str">
        <f>IF('School Data'!C238="","",'School Data'!C238)</f>
        <v/>
      </c>
      <c r="D239" s="78" t="str">
        <f>IF('School Data'!D238="","",'School Data'!F238)</f>
        <v/>
      </c>
      <c r="E239" s="81" t="str">
        <f>IFERROR(VLOOKUP(A239,'Calculations, All'!B:H,7,FALSE),"")</f>
        <v/>
      </c>
      <c r="F239" s="81" t="str">
        <f>IFERROR(VLOOKUP(A239,'Calculations, Elem only'!B:H,7,FALSE),"")</f>
        <v/>
      </c>
      <c r="G239" s="81" t="str">
        <f>IFERROR(VLOOKUP(A239,'Calculations, Middle only'!B:H,7,FALSE),"")</f>
        <v/>
      </c>
      <c r="H239" s="82" t="str">
        <f>IFERROR(VLOOKUP(A239,'Calculations, High only'!B:H,7,FALSE),"")</f>
        <v/>
      </c>
    </row>
    <row r="240" spans="1:8" x14ac:dyDescent="0.25">
      <c r="A240" s="2" t="str">
        <f>IF('School Data'!A239="","",'School Data'!A239)</f>
        <v/>
      </c>
      <c r="B240" s="2" t="str">
        <f>IF('School Data'!B239="","",'School Data'!B239)</f>
        <v/>
      </c>
      <c r="C240" s="2" t="str">
        <f>IF('School Data'!C239="","",'School Data'!C239)</f>
        <v/>
      </c>
      <c r="D240" s="78" t="str">
        <f>IF('School Data'!D239="","",'School Data'!F239)</f>
        <v/>
      </c>
      <c r="E240" s="81" t="str">
        <f>IFERROR(VLOOKUP(A240,'Calculations, All'!B:H,7,FALSE),"")</f>
        <v/>
      </c>
      <c r="F240" s="81" t="str">
        <f>IFERROR(VLOOKUP(A240,'Calculations, Elem only'!B:H,7,FALSE),"")</f>
        <v/>
      </c>
      <c r="G240" s="81" t="str">
        <f>IFERROR(VLOOKUP(A240,'Calculations, Middle only'!B:H,7,FALSE),"")</f>
        <v/>
      </c>
      <c r="H240" s="82" t="str">
        <f>IFERROR(VLOOKUP(A240,'Calculations, High only'!B:H,7,FALSE),"")</f>
        <v/>
      </c>
    </row>
    <row r="241" spans="1:8" x14ac:dyDescent="0.25">
      <c r="A241" s="2" t="str">
        <f>IF('School Data'!A240="","",'School Data'!A240)</f>
        <v/>
      </c>
      <c r="B241" s="2" t="str">
        <f>IF('School Data'!B240="","",'School Data'!B240)</f>
        <v/>
      </c>
      <c r="C241" s="2" t="str">
        <f>IF('School Data'!C240="","",'School Data'!C240)</f>
        <v/>
      </c>
      <c r="D241" s="78" t="str">
        <f>IF('School Data'!D240="","",'School Data'!F240)</f>
        <v/>
      </c>
      <c r="E241" s="81" t="str">
        <f>IFERROR(VLOOKUP(A241,'Calculations, All'!B:H,7,FALSE),"")</f>
        <v/>
      </c>
      <c r="F241" s="81" t="str">
        <f>IFERROR(VLOOKUP(A241,'Calculations, Elem only'!B:H,7,FALSE),"")</f>
        <v/>
      </c>
      <c r="G241" s="81" t="str">
        <f>IFERROR(VLOOKUP(A241,'Calculations, Middle only'!B:H,7,FALSE),"")</f>
        <v/>
      </c>
      <c r="H241" s="82" t="str">
        <f>IFERROR(VLOOKUP(A241,'Calculations, High only'!B:H,7,FALSE),"")</f>
        <v/>
      </c>
    </row>
    <row r="242" spans="1:8" x14ac:dyDescent="0.25">
      <c r="A242" s="2" t="str">
        <f>IF('School Data'!A241="","",'School Data'!A241)</f>
        <v/>
      </c>
      <c r="B242" s="2" t="str">
        <f>IF('School Data'!B241="","",'School Data'!B241)</f>
        <v/>
      </c>
      <c r="C242" s="2" t="str">
        <f>IF('School Data'!C241="","",'School Data'!C241)</f>
        <v/>
      </c>
      <c r="D242" s="78" t="str">
        <f>IF('School Data'!D241="","",'School Data'!F241)</f>
        <v/>
      </c>
      <c r="E242" s="81" t="str">
        <f>IFERROR(VLOOKUP(A242,'Calculations, All'!B:H,7,FALSE),"")</f>
        <v/>
      </c>
      <c r="F242" s="81" t="str">
        <f>IFERROR(VLOOKUP(A242,'Calculations, Elem only'!B:H,7,FALSE),"")</f>
        <v/>
      </c>
      <c r="G242" s="81" t="str">
        <f>IFERROR(VLOOKUP(A242,'Calculations, Middle only'!B:H,7,FALSE),"")</f>
        <v/>
      </c>
      <c r="H242" s="82" t="str">
        <f>IFERROR(VLOOKUP(A242,'Calculations, High only'!B:H,7,FALSE),"")</f>
        <v/>
      </c>
    </row>
    <row r="243" spans="1:8" x14ac:dyDescent="0.25">
      <c r="A243" s="2" t="str">
        <f>IF('School Data'!A242="","",'School Data'!A242)</f>
        <v/>
      </c>
      <c r="B243" s="2" t="str">
        <f>IF('School Data'!B242="","",'School Data'!B242)</f>
        <v/>
      </c>
      <c r="C243" s="2" t="str">
        <f>IF('School Data'!C242="","",'School Data'!C242)</f>
        <v/>
      </c>
      <c r="D243" s="78" t="str">
        <f>IF('School Data'!D242="","",'School Data'!F242)</f>
        <v/>
      </c>
      <c r="E243" s="81" t="str">
        <f>IFERROR(VLOOKUP(A243,'Calculations, All'!B:H,7,FALSE),"")</f>
        <v/>
      </c>
      <c r="F243" s="81" t="str">
        <f>IFERROR(VLOOKUP(A243,'Calculations, Elem only'!B:H,7,FALSE),"")</f>
        <v/>
      </c>
      <c r="G243" s="81" t="str">
        <f>IFERROR(VLOOKUP(A243,'Calculations, Middle only'!B:H,7,FALSE),"")</f>
        <v/>
      </c>
      <c r="H243" s="82" t="str">
        <f>IFERROR(VLOOKUP(A243,'Calculations, High only'!B:H,7,FALSE),"")</f>
        <v/>
      </c>
    </row>
    <row r="244" spans="1:8" x14ac:dyDescent="0.25">
      <c r="A244" s="2" t="str">
        <f>IF('School Data'!A243="","",'School Data'!A243)</f>
        <v/>
      </c>
      <c r="B244" s="2" t="str">
        <f>IF('School Data'!B243="","",'School Data'!B243)</f>
        <v/>
      </c>
      <c r="C244" s="2" t="str">
        <f>IF('School Data'!C243="","",'School Data'!C243)</f>
        <v/>
      </c>
      <c r="D244" s="78" t="str">
        <f>IF('School Data'!D243="","",'School Data'!F243)</f>
        <v/>
      </c>
      <c r="E244" s="81" t="str">
        <f>IFERROR(VLOOKUP(A244,'Calculations, All'!B:H,7,FALSE),"")</f>
        <v/>
      </c>
      <c r="F244" s="81" t="str">
        <f>IFERROR(VLOOKUP(A244,'Calculations, Elem only'!B:H,7,FALSE),"")</f>
        <v/>
      </c>
      <c r="G244" s="81" t="str">
        <f>IFERROR(VLOOKUP(A244,'Calculations, Middle only'!B:H,7,FALSE),"")</f>
        <v/>
      </c>
      <c r="H244" s="82" t="str">
        <f>IFERROR(VLOOKUP(A244,'Calculations, High only'!B:H,7,FALSE),"")</f>
        <v/>
      </c>
    </row>
    <row r="245" spans="1:8" x14ac:dyDescent="0.25">
      <c r="A245" s="2" t="str">
        <f>IF('School Data'!A244="","",'School Data'!A244)</f>
        <v/>
      </c>
      <c r="B245" s="2" t="str">
        <f>IF('School Data'!B244="","",'School Data'!B244)</f>
        <v/>
      </c>
      <c r="C245" s="2" t="str">
        <f>IF('School Data'!C244="","",'School Data'!C244)</f>
        <v/>
      </c>
      <c r="D245" s="78" t="str">
        <f>IF('School Data'!D244="","",'School Data'!F244)</f>
        <v/>
      </c>
      <c r="E245" s="81" t="str">
        <f>IFERROR(VLOOKUP(A245,'Calculations, All'!B:H,7,FALSE),"")</f>
        <v/>
      </c>
      <c r="F245" s="81" t="str">
        <f>IFERROR(VLOOKUP(A245,'Calculations, Elem only'!B:H,7,FALSE),"")</f>
        <v/>
      </c>
      <c r="G245" s="81" t="str">
        <f>IFERROR(VLOOKUP(A245,'Calculations, Middle only'!B:H,7,FALSE),"")</f>
        <v/>
      </c>
      <c r="H245" s="82" t="str">
        <f>IFERROR(VLOOKUP(A245,'Calculations, High only'!B:H,7,FALSE),"")</f>
        <v/>
      </c>
    </row>
    <row r="246" spans="1:8" x14ac:dyDescent="0.25">
      <c r="A246" s="2" t="str">
        <f>IF('School Data'!A245="","",'School Data'!A245)</f>
        <v/>
      </c>
      <c r="B246" s="2" t="str">
        <f>IF('School Data'!B245="","",'School Data'!B245)</f>
        <v/>
      </c>
      <c r="C246" s="2" t="str">
        <f>IF('School Data'!C245="","",'School Data'!C245)</f>
        <v/>
      </c>
      <c r="D246" s="78" t="str">
        <f>IF('School Data'!D245="","",'School Data'!F245)</f>
        <v/>
      </c>
      <c r="E246" s="81" t="str">
        <f>IFERROR(VLOOKUP(A246,'Calculations, All'!B:H,7,FALSE),"")</f>
        <v/>
      </c>
      <c r="F246" s="81" t="str">
        <f>IFERROR(VLOOKUP(A246,'Calculations, Elem only'!B:H,7,FALSE),"")</f>
        <v/>
      </c>
      <c r="G246" s="81" t="str">
        <f>IFERROR(VLOOKUP(A246,'Calculations, Middle only'!B:H,7,FALSE),"")</f>
        <v/>
      </c>
      <c r="H246" s="82" t="str">
        <f>IFERROR(VLOOKUP(A246,'Calculations, High only'!B:H,7,FALSE),"")</f>
        <v/>
      </c>
    </row>
    <row r="247" spans="1:8" x14ac:dyDescent="0.25">
      <c r="A247" s="2" t="str">
        <f>IF('School Data'!A246="","",'School Data'!A246)</f>
        <v/>
      </c>
      <c r="B247" s="2" t="str">
        <f>IF('School Data'!B246="","",'School Data'!B246)</f>
        <v/>
      </c>
      <c r="C247" s="2" t="str">
        <f>IF('School Data'!C246="","",'School Data'!C246)</f>
        <v/>
      </c>
      <c r="D247" s="78" t="str">
        <f>IF('School Data'!D246="","",'School Data'!F246)</f>
        <v/>
      </c>
      <c r="E247" s="81" t="str">
        <f>IFERROR(VLOOKUP(A247,'Calculations, All'!B:H,7,FALSE),"")</f>
        <v/>
      </c>
      <c r="F247" s="81" t="str">
        <f>IFERROR(VLOOKUP(A247,'Calculations, Elem only'!B:H,7,FALSE),"")</f>
        <v/>
      </c>
      <c r="G247" s="81" t="str">
        <f>IFERROR(VLOOKUP(A247,'Calculations, Middle only'!B:H,7,FALSE),"")</f>
        <v/>
      </c>
      <c r="H247" s="82" t="str">
        <f>IFERROR(VLOOKUP(A247,'Calculations, High only'!B:H,7,FALSE),"")</f>
        <v/>
      </c>
    </row>
    <row r="248" spans="1:8" x14ac:dyDescent="0.25">
      <c r="A248" s="2" t="str">
        <f>IF('School Data'!A247="","",'School Data'!A247)</f>
        <v/>
      </c>
      <c r="B248" s="2" t="str">
        <f>IF('School Data'!B247="","",'School Data'!B247)</f>
        <v/>
      </c>
      <c r="C248" s="2" t="str">
        <f>IF('School Data'!C247="","",'School Data'!C247)</f>
        <v/>
      </c>
      <c r="D248" s="78" t="str">
        <f>IF('School Data'!D247="","",'School Data'!F247)</f>
        <v/>
      </c>
      <c r="E248" s="81" t="str">
        <f>IFERROR(VLOOKUP(A248,'Calculations, All'!B:H,7,FALSE),"")</f>
        <v/>
      </c>
      <c r="F248" s="81" t="str">
        <f>IFERROR(VLOOKUP(A248,'Calculations, Elem only'!B:H,7,FALSE),"")</f>
        <v/>
      </c>
      <c r="G248" s="81" t="str">
        <f>IFERROR(VLOOKUP(A248,'Calculations, Middle only'!B:H,7,FALSE),"")</f>
        <v/>
      </c>
      <c r="H248" s="82" t="str">
        <f>IFERROR(VLOOKUP(A248,'Calculations, High only'!B:H,7,FALSE),"")</f>
        <v/>
      </c>
    </row>
    <row r="249" spans="1:8" x14ac:dyDescent="0.25">
      <c r="A249" s="2" t="str">
        <f>IF('School Data'!A248="","",'School Data'!A248)</f>
        <v/>
      </c>
      <c r="B249" s="2" t="str">
        <f>IF('School Data'!B248="","",'School Data'!B248)</f>
        <v/>
      </c>
      <c r="C249" s="2" t="str">
        <f>IF('School Data'!C248="","",'School Data'!C248)</f>
        <v/>
      </c>
      <c r="D249" s="78" t="str">
        <f>IF('School Data'!D248="","",'School Data'!F248)</f>
        <v/>
      </c>
      <c r="E249" s="81" t="str">
        <f>IFERROR(VLOOKUP(A249,'Calculations, All'!B:H,7,FALSE),"")</f>
        <v/>
      </c>
      <c r="F249" s="81" t="str">
        <f>IFERROR(VLOOKUP(A249,'Calculations, Elem only'!B:H,7,FALSE),"")</f>
        <v/>
      </c>
      <c r="G249" s="81" t="str">
        <f>IFERROR(VLOOKUP(A249,'Calculations, Middle only'!B:H,7,FALSE),"")</f>
        <v/>
      </c>
      <c r="H249" s="82" t="str">
        <f>IFERROR(VLOOKUP(A249,'Calculations, High only'!B:H,7,FALSE),"")</f>
        <v/>
      </c>
    </row>
    <row r="250" spans="1:8" x14ac:dyDescent="0.25">
      <c r="A250" s="2" t="str">
        <f>IF('School Data'!A249="","",'School Data'!A249)</f>
        <v/>
      </c>
      <c r="B250" s="2" t="str">
        <f>IF('School Data'!B249="","",'School Data'!B249)</f>
        <v/>
      </c>
      <c r="C250" s="2" t="str">
        <f>IF('School Data'!C249="","",'School Data'!C249)</f>
        <v/>
      </c>
      <c r="D250" s="78" t="str">
        <f>IF('School Data'!D249="","",'School Data'!F249)</f>
        <v/>
      </c>
      <c r="E250" s="81" t="str">
        <f>IFERROR(VLOOKUP(A250,'Calculations, All'!B:H,7,FALSE),"")</f>
        <v/>
      </c>
      <c r="F250" s="81" t="str">
        <f>IFERROR(VLOOKUP(A250,'Calculations, Elem only'!B:H,7,FALSE),"")</f>
        <v/>
      </c>
      <c r="G250" s="81" t="str">
        <f>IFERROR(VLOOKUP(A250,'Calculations, Middle only'!B:H,7,FALSE),"")</f>
        <v/>
      </c>
      <c r="H250" s="82" t="str">
        <f>IFERROR(VLOOKUP(A250,'Calculations, High only'!B:H,7,FALSE),"")</f>
        <v/>
      </c>
    </row>
    <row r="251" spans="1:8" x14ac:dyDescent="0.25">
      <c r="A251" s="2" t="str">
        <f>IF('School Data'!A250="","",'School Data'!A250)</f>
        <v/>
      </c>
      <c r="B251" s="2" t="str">
        <f>IF('School Data'!B250="","",'School Data'!B250)</f>
        <v/>
      </c>
      <c r="C251" s="2" t="str">
        <f>IF('School Data'!C250="","",'School Data'!C250)</f>
        <v/>
      </c>
      <c r="D251" s="78" t="str">
        <f>IF('School Data'!D250="","",'School Data'!F250)</f>
        <v/>
      </c>
      <c r="E251" s="81" t="str">
        <f>IFERROR(VLOOKUP(A251,'Calculations, All'!B:H,7,FALSE),"")</f>
        <v/>
      </c>
      <c r="F251" s="81" t="str">
        <f>IFERROR(VLOOKUP(A251,'Calculations, Elem only'!B:H,7,FALSE),"")</f>
        <v/>
      </c>
      <c r="G251" s="81" t="str">
        <f>IFERROR(VLOOKUP(A251,'Calculations, Middle only'!B:H,7,FALSE),"")</f>
        <v/>
      </c>
      <c r="H251" s="82" t="str">
        <f>IFERROR(VLOOKUP(A251,'Calculations, High only'!B:H,7,FALSE),"")</f>
        <v/>
      </c>
    </row>
    <row r="252" spans="1:8" x14ac:dyDescent="0.25">
      <c r="A252" s="2" t="str">
        <f>IF('School Data'!A251="","",'School Data'!A251)</f>
        <v/>
      </c>
      <c r="B252" s="2" t="str">
        <f>IF('School Data'!B251="","",'School Data'!B251)</f>
        <v/>
      </c>
      <c r="C252" s="2" t="str">
        <f>IF('School Data'!C251="","",'School Data'!C251)</f>
        <v/>
      </c>
      <c r="D252" s="78" t="str">
        <f>IF('School Data'!D251="","",'School Data'!F251)</f>
        <v/>
      </c>
      <c r="E252" s="81" t="str">
        <f>IFERROR(VLOOKUP(A252,'Calculations, All'!B:H,7,FALSE),"")</f>
        <v/>
      </c>
      <c r="F252" s="81" t="str">
        <f>IFERROR(VLOOKUP(A252,'Calculations, Elem only'!B:H,7,FALSE),"")</f>
        <v/>
      </c>
      <c r="G252" s="81" t="str">
        <f>IFERROR(VLOOKUP(A252,'Calculations, Middle only'!B:H,7,FALSE),"")</f>
        <v/>
      </c>
      <c r="H252" s="82" t="str">
        <f>IFERROR(VLOOKUP(A252,'Calculations, High only'!B:H,7,FALSE),"")</f>
        <v/>
      </c>
    </row>
    <row r="253" spans="1:8" x14ac:dyDescent="0.25">
      <c r="A253" s="2" t="str">
        <f>IF('School Data'!A252="","",'School Data'!A252)</f>
        <v/>
      </c>
      <c r="B253" s="2" t="str">
        <f>IF('School Data'!B252="","",'School Data'!B252)</f>
        <v/>
      </c>
      <c r="C253" s="2" t="str">
        <f>IF('School Data'!C252="","",'School Data'!C252)</f>
        <v/>
      </c>
      <c r="D253" s="78" t="str">
        <f>IF('School Data'!D252="","",'School Data'!F252)</f>
        <v/>
      </c>
      <c r="E253" s="81" t="str">
        <f>IFERROR(VLOOKUP(A253,'Calculations, All'!B:H,7,FALSE),"")</f>
        <v/>
      </c>
      <c r="F253" s="81" t="str">
        <f>IFERROR(VLOOKUP(A253,'Calculations, Elem only'!B:H,7,FALSE),"")</f>
        <v/>
      </c>
      <c r="G253" s="81" t="str">
        <f>IFERROR(VLOOKUP(A253,'Calculations, Middle only'!B:H,7,FALSE),"")</f>
        <v/>
      </c>
      <c r="H253" s="82" t="str">
        <f>IFERROR(VLOOKUP(A253,'Calculations, High only'!B:H,7,FALSE),"")</f>
        <v/>
      </c>
    </row>
  </sheetData>
  <mergeCells count="1">
    <mergeCell ref="A2:H2"/>
  </mergeCells>
  <pageMargins left="0.7" right="0.7" top="0.75" bottom="0.75" header="0.3" footer="0.3"/>
  <pageSetup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256"/>
  <sheetViews>
    <sheetView workbookViewId="0">
      <selection sqref="A1:C1"/>
    </sheetView>
  </sheetViews>
  <sheetFormatPr defaultColWidth="10.625" defaultRowHeight="15.75" x14ac:dyDescent="0.25"/>
  <cols>
    <col min="1" max="1" width="30.5" customWidth="1"/>
    <col min="2" max="2" width="16.375" customWidth="1"/>
    <col min="3" max="5" width="16.625" customWidth="1"/>
    <col min="6" max="6" width="17.125" customWidth="1"/>
  </cols>
  <sheetData>
    <row r="1" spans="1:3" x14ac:dyDescent="0.25">
      <c r="A1" s="91" t="s">
        <v>53</v>
      </c>
      <c r="B1" s="92"/>
      <c r="C1" s="93"/>
    </row>
    <row r="2" spans="1:3" ht="51.75" customHeight="1" x14ac:dyDescent="0.25">
      <c r="A2" s="60"/>
      <c r="B2" s="61" t="s">
        <v>54</v>
      </c>
      <c r="C2" s="61" t="s">
        <v>55</v>
      </c>
    </row>
    <row r="3" spans="1:3" x14ac:dyDescent="0.25">
      <c r="A3" s="59" t="s">
        <v>56</v>
      </c>
      <c r="B3" s="2">
        <f>COUNT('Calculations, All'!A:A)</f>
        <v>26</v>
      </c>
      <c r="C3" s="2">
        <f>ROUND(B3/4,0)</f>
        <v>7</v>
      </c>
    </row>
    <row r="5" spans="1:3" x14ac:dyDescent="0.25">
      <c r="A5" s="91" t="s">
        <v>57</v>
      </c>
      <c r="B5" s="92"/>
      <c r="C5" s="93"/>
    </row>
    <row r="6" spans="1:3" s="16" customFormat="1" ht="31.5" x14ac:dyDescent="0.25">
      <c r="A6" s="41"/>
      <c r="B6" s="61" t="s">
        <v>58</v>
      </c>
      <c r="C6" s="62" t="s">
        <v>59</v>
      </c>
    </row>
    <row r="7" spans="1:3" x14ac:dyDescent="0.25">
      <c r="A7" s="2" t="s">
        <v>60</v>
      </c>
      <c r="B7" s="4">
        <f>ROUND(SUM('School Data'!G:G)/SUM('School Data'!C:C),0)</f>
        <v>6841</v>
      </c>
      <c r="C7" s="3"/>
    </row>
    <row r="8" spans="1:3" x14ac:dyDescent="0.25">
      <c r="A8" s="2" t="s">
        <v>61</v>
      </c>
      <c r="B8" s="4">
        <f>ROUND(SUM('School Data'!H:H)/SUM('School Data'!D:D),0)</f>
        <v>6761</v>
      </c>
      <c r="C8" s="42">
        <f>ROUND(B8-B7,0)</f>
        <v>-80</v>
      </c>
    </row>
    <row r="9" spans="1:3" x14ac:dyDescent="0.25">
      <c r="A9" s="2" t="s">
        <v>62</v>
      </c>
      <c r="B9" s="4">
        <f>ROUND(SUM('School Data'!I:I)/SUM('School Data'!E:E),0)</f>
        <v>6591</v>
      </c>
      <c r="C9" s="42">
        <f>ROUND(B9-B8,0)</f>
        <v>-170</v>
      </c>
    </row>
    <row r="10" spans="1:3" x14ac:dyDescent="0.25">
      <c r="A10" s="21"/>
      <c r="B10" s="22"/>
      <c r="C10" s="23"/>
    </row>
    <row r="11" spans="1:3" x14ac:dyDescent="0.25">
      <c r="A11" s="90" t="s">
        <v>63</v>
      </c>
      <c r="B11" s="90"/>
      <c r="C11" s="90"/>
    </row>
    <row r="12" spans="1:3" ht="31.5" x14ac:dyDescent="0.25">
      <c r="A12" s="39"/>
      <c r="B12" s="61" t="s">
        <v>64</v>
      </c>
      <c r="C12" s="62" t="s">
        <v>59</v>
      </c>
    </row>
    <row r="13" spans="1:3" x14ac:dyDescent="0.25">
      <c r="A13" s="2" t="s">
        <v>60</v>
      </c>
      <c r="B13" s="44">
        <f>ROUND(SUM('School Data'!J:J)/SUM('School Data'!C:C),2)</f>
        <v>0.1</v>
      </c>
      <c r="C13" s="3"/>
    </row>
    <row r="14" spans="1:3" x14ac:dyDescent="0.25">
      <c r="A14" s="2" t="s">
        <v>61</v>
      </c>
      <c r="B14" s="44">
        <f>ROUND(SUM('School Data'!K:K)/SUM('School Data'!D:D),2)</f>
        <v>0.09</v>
      </c>
      <c r="C14" s="46">
        <f>ROUND(B14-B13,2)</f>
        <v>-0.01</v>
      </c>
    </row>
    <row r="15" spans="1:3" x14ac:dyDescent="0.25">
      <c r="A15" s="2" t="s">
        <v>62</v>
      </c>
      <c r="B15" s="44">
        <f>ROUND(SUM('School Data'!L:L)/SUM('School Data'!E:E),2)</f>
        <v>0.08</v>
      </c>
      <c r="C15" s="46">
        <f>ROUND(B15-B14,2)</f>
        <v>-0.01</v>
      </c>
    </row>
    <row r="17" spans="1:6" x14ac:dyDescent="0.25">
      <c r="A17" s="90" t="s">
        <v>56</v>
      </c>
      <c r="B17" s="90"/>
      <c r="C17" s="90"/>
      <c r="D17" s="90"/>
      <c r="E17" s="90"/>
      <c r="F17" s="90"/>
    </row>
    <row r="18" spans="1:6" s="1" customFormat="1" ht="31.5" x14ac:dyDescent="0.25">
      <c r="A18" s="40" t="s">
        <v>45</v>
      </c>
      <c r="B18" s="40" t="s">
        <v>65</v>
      </c>
      <c r="C18" s="40" t="s">
        <v>66</v>
      </c>
      <c r="D18" s="40" t="s">
        <v>67</v>
      </c>
      <c r="E18" s="40" t="s">
        <v>68</v>
      </c>
      <c r="F18" s="40" t="s">
        <v>69</v>
      </c>
    </row>
    <row r="19" spans="1:6" x14ac:dyDescent="0.25">
      <c r="A19" s="2" t="str">
        <f>'Identified Schools'!A4</f>
        <v>School A</v>
      </c>
      <c r="B19" s="81" t="str">
        <f>IFERROR(VLOOKUP(A19,'Identified Schools'!A:H,5,FALSE),"")</f>
        <v>X</v>
      </c>
      <c r="C19" s="42">
        <f>IF(B19="","",IFERROR(VLOOKUP($A19,'Calculations, All'!$B:$AB,12,FALSE),""))</f>
        <v>0</v>
      </c>
      <c r="D19" s="42">
        <f>IF(B19="","",IFERROR(VLOOKUP($A19,'Calculations, All'!$B:$AB,16,FALSE),""))</f>
        <v>-100</v>
      </c>
      <c r="E19" s="56">
        <f>IF(B19="","",IFERROR(VLOOKUP($A19,'Calculations, All'!$B:$AB,22,FALSE),""))</f>
        <v>-0.01</v>
      </c>
      <c r="F19" s="56">
        <f>IF(B19="","",IFERROR(VLOOKUP($A19,'Calculations, All'!$B:$AB,26,FALSE),""))</f>
        <v>-0.01</v>
      </c>
    </row>
    <row r="20" spans="1:6" x14ac:dyDescent="0.25">
      <c r="A20" s="2" t="str">
        <f>'Identified Schools'!A5</f>
        <v>School B</v>
      </c>
      <c r="B20" s="81" t="str">
        <f>IFERROR(VLOOKUP(A20,'Identified Schools'!A:H,5,FALSE),"")</f>
        <v>X</v>
      </c>
      <c r="C20" s="42">
        <f>IF(B20="","",IFERROR(VLOOKUP($A20,'Calculations, All'!$B:$AB,12,FALSE),""))</f>
        <v>-150</v>
      </c>
      <c r="D20" s="42">
        <f>IF(B20="","",IFERROR(VLOOKUP($A20,'Calculations, All'!$B:$AB,16,FALSE),""))</f>
        <v>-120</v>
      </c>
      <c r="E20" s="56">
        <f>IF(B20="","",IFERROR(VLOOKUP($A20,'Calculations, All'!$B:$AB,22,FALSE),""))</f>
        <v>0</v>
      </c>
      <c r="F20" s="56">
        <f>IF(B20="","",IFERROR(VLOOKUP($A20,'Calculations, All'!$B:$AB,26,FALSE),""))</f>
        <v>0</v>
      </c>
    </row>
    <row r="21" spans="1:6" x14ac:dyDescent="0.25">
      <c r="A21" s="2" t="str">
        <f>'Identified Schools'!A6</f>
        <v>School C</v>
      </c>
      <c r="B21" s="81" t="str">
        <f>IFERROR(VLOOKUP(A21,'Identified Schools'!A:H,5,FALSE),"")</f>
        <v>X</v>
      </c>
      <c r="C21" s="42">
        <f>IF(B21="","",IFERROR(VLOOKUP($A21,'Calculations, All'!$B:$AB,12,FALSE),""))</f>
        <v>-100</v>
      </c>
      <c r="D21" s="42">
        <f>IF(B21="","",IFERROR(VLOOKUP($A21,'Calculations, All'!$B:$AB,16,FALSE),""))</f>
        <v>-200</v>
      </c>
      <c r="E21" s="56">
        <f>IF(B21="","",IFERROR(VLOOKUP($A21,'Calculations, All'!$B:$AB,22,FALSE),""))</f>
        <v>-0.01</v>
      </c>
      <c r="F21" s="56">
        <f>IF(B21="","",IFERROR(VLOOKUP($A21,'Calculations, All'!$B:$AB,26,FALSE),""))</f>
        <v>-0.01</v>
      </c>
    </row>
    <row r="22" spans="1:6" x14ac:dyDescent="0.25">
      <c r="A22" s="2" t="str">
        <f>'Identified Schools'!A7</f>
        <v>School D</v>
      </c>
      <c r="B22" s="81" t="str">
        <f>IFERROR(VLOOKUP(A22,'Identified Schools'!A:H,5,FALSE),"")</f>
        <v>X</v>
      </c>
      <c r="C22" s="42">
        <f>IF(B22="","",IFERROR(VLOOKUP($A22,'Calculations, All'!$B:$AB,12,FALSE),""))</f>
        <v>-20</v>
      </c>
      <c r="D22" s="42">
        <f>IF(B22="","",IFERROR(VLOOKUP($A22,'Calculations, All'!$B:$AB,16,FALSE),""))</f>
        <v>-150</v>
      </c>
      <c r="E22" s="56">
        <f>IF(B22="","",IFERROR(VLOOKUP($A22,'Calculations, All'!$B:$AB,22,FALSE),""))</f>
        <v>-0.01</v>
      </c>
      <c r="F22" s="56">
        <f>IF(B22="","",IFERROR(VLOOKUP($A22,'Calculations, All'!$B:$AB,26,FALSE),""))</f>
        <v>0</v>
      </c>
    </row>
    <row r="23" spans="1:6" x14ac:dyDescent="0.25">
      <c r="A23" s="2" t="str">
        <f>'Identified Schools'!A8</f>
        <v>School E</v>
      </c>
      <c r="B23" s="81" t="str">
        <f>IFERROR(VLOOKUP(A23,'Identified Schools'!A:H,5,FALSE),"")</f>
        <v>X</v>
      </c>
      <c r="C23" s="42">
        <f>IF(B23="","",IFERROR(VLOOKUP($A23,'Calculations, All'!$B:$AB,12,FALSE),""))</f>
        <v>-500</v>
      </c>
      <c r="D23" s="42">
        <f>IF(B23="","",IFERROR(VLOOKUP($A23,'Calculations, All'!$B:$AB,16,FALSE),""))</f>
        <v>-100</v>
      </c>
      <c r="E23" s="56">
        <f>IF(B23="","",IFERROR(VLOOKUP($A23,'Calculations, All'!$B:$AB,22,FALSE),""))</f>
        <v>-0.01</v>
      </c>
      <c r="F23" s="56">
        <f>IF(B23="","",IFERROR(VLOOKUP($A23,'Calculations, All'!$B:$AB,26,FALSE),""))</f>
        <v>0</v>
      </c>
    </row>
    <row r="24" spans="1:6" x14ac:dyDescent="0.25">
      <c r="A24" s="2" t="str">
        <f>'Identified Schools'!A9</f>
        <v>School F</v>
      </c>
      <c r="B24" s="81" t="str">
        <f>IFERROR(VLOOKUP(A24,'Identified Schools'!A:H,5,FALSE),"")</f>
        <v>X</v>
      </c>
      <c r="C24" s="42">
        <f>IF(B24="","",IFERROR(VLOOKUP($A24,'Calculations, All'!$B:$AB,12,FALSE),""))</f>
        <v>-50</v>
      </c>
      <c r="D24" s="42">
        <f>IF(B24="","",IFERROR(VLOOKUP($A24,'Calculations, All'!$B:$AB,16,FALSE),""))</f>
        <v>-200</v>
      </c>
      <c r="E24" s="56">
        <f>IF(B24="","",IFERROR(VLOOKUP($A24,'Calculations, All'!$B:$AB,22,FALSE),""))</f>
        <v>-0.01</v>
      </c>
      <c r="F24" s="56">
        <f>IF(B24="","",IFERROR(VLOOKUP($A24,'Calculations, All'!$B:$AB,26,FALSE),""))</f>
        <v>-0.01</v>
      </c>
    </row>
    <row r="25" spans="1:6" x14ac:dyDescent="0.25">
      <c r="A25" s="2" t="str">
        <f>'Identified Schools'!A10</f>
        <v>School G</v>
      </c>
      <c r="B25" s="81" t="str">
        <f>IFERROR(VLOOKUP(A25,'Identified Schools'!A:H,5,FALSE),"")</f>
        <v>X</v>
      </c>
      <c r="C25" s="42">
        <f>IF(B25="","",IFERROR(VLOOKUP($A25,'Calculations, All'!$B:$AB,12,FALSE),""))</f>
        <v>-60</v>
      </c>
      <c r="D25" s="42">
        <f>IF(B25="","",IFERROR(VLOOKUP($A25,'Calculations, All'!$B:$AB,16,FALSE),""))</f>
        <v>-200</v>
      </c>
      <c r="E25" s="56">
        <f>IF(B25="","",IFERROR(VLOOKUP($A25,'Calculations, All'!$B:$AB,22,FALSE),""))</f>
        <v>-0.01</v>
      </c>
      <c r="F25" s="56">
        <f>IF(B25="","",IFERROR(VLOOKUP($A25,'Calculations, All'!$B:$AB,26,FALSE),""))</f>
        <v>-0.01</v>
      </c>
    </row>
    <row r="26" spans="1:6" x14ac:dyDescent="0.25">
      <c r="A26" s="2" t="str">
        <f>'Identified Schools'!A11</f>
        <v>School H</v>
      </c>
      <c r="B26" s="81" t="str">
        <f>IFERROR(VLOOKUP(A26,'Identified Schools'!A:H,5,FALSE),"")</f>
        <v/>
      </c>
      <c r="C26" s="42" t="str">
        <f>IF(B26="","",IFERROR(VLOOKUP($A26,'Calculations, All'!$B:$AB,12,FALSE),""))</f>
        <v/>
      </c>
      <c r="D26" s="42" t="str">
        <f>IF(B26="","",IFERROR(VLOOKUP($A26,'Calculations, All'!$B:$AB,16,FALSE),""))</f>
        <v/>
      </c>
      <c r="E26" s="56" t="str">
        <f>IF(B26="","",IFERROR(VLOOKUP($A26,'Calculations, All'!$B:$AB,22,FALSE),""))</f>
        <v/>
      </c>
      <c r="F26" s="56" t="str">
        <f>IF(B26="","",IFERROR(VLOOKUP($A26,'Calculations, All'!$B:$AB,26,FALSE),""))</f>
        <v/>
      </c>
    </row>
    <row r="27" spans="1:6" x14ac:dyDescent="0.25">
      <c r="A27" s="2" t="str">
        <f>'Identified Schools'!A12</f>
        <v>School I</v>
      </c>
      <c r="B27" s="81" t="str">
        <f>IFERROR(VLOOKUP(A27,'Identified Schools'!A:H,5,FALSE),"")</f>
        <v/>
      </c>
      <c r="C27" s="42" t="str">
        <f>IF(B27="","",IFERROR(VLOOKUP($A27,'Calculations, All'!$B:$AB,12,FALSE),""))</f>
        <v/>
      </c>
      <c r="D27" s="42" t="str">
        <f>IF(B27="","",IFERROR(VLOOKUP($A27,'Calculations, All'!$B:$AB,16,FALSE),""))</f>
        <v/>
      </c>
      <c r="E27" s="56" t="str">
        <f>IF(B27="","",IFERROR(VLOOKUP($A27,'Calculations, All'!$B:$AB,22,FALSE),""))</f>
        <v/>
      </c>
      <c r="F27" s="56" t="str">
        <f>IF(B27="","",IFERROR(VLOOKUP($A27,'Calculations, All'!$B:$AB,26,FALSE),""))</f>
        <v/>
      </c>
    </row>
    <row r="28" spans="1:6" x14ac:dyDescent="0.25">
      <c r="A28" s="2" t="str">
        <f>'Identified Schools'!A13</f>
        <v>School J</v>
      </c>
      <c r="B28" s="81" t="str">
        <f>IFERROR(VLOOKUP(A28,'Identified Schools'!A:H,5,FALSE),"")</f>
        <v/>
      </c>
      <c r="C28" s="42" t="str">
        <f>IF(B28="","",IFERROR(VLOOKUP($A28,'Calculations, All'!$B:$AB,12,FALSE),""))</f>
        <v/>
      </c>
      <c r="D28" s="42" t="str">
        <f>IF(B28="","",IFERROR(VLOOKUP($A28,'Calculations, All'!$B:$AB,16,FALSE),""))</f>
        <v/>
      </c>
      <c r="E28" s="56" t="str">
        <f>IF(B28="","",IFERROR(VLOOKUP($A28,'Calculations, All'!$B:$AB,22,FALSE),""))</f>
        <v/>
      </c>
      <c r="F28" s="56" t="str">
        <f>IF(B28="","",IFERROR(VLOOKUP($A28,'Calculations, All'!$B:$AB,26,FALSE),""))</f>
        <v/>
      </c>
    </row>
    <row r="29" spans="1:6" x14ac:dyDescent="0.25">
      <c r="A29" s="2" t="str">
        <f>'Identified Schools'!A14</f>
        <v>School K</v>
      </c>
      <c r="B29" s="81" t="str">
        <f>IFERROR(VLOOKUP(A29,'Identified Schools'!A:H,5,FALSE),"")</f>
        <v/>
      </c>
      <c r="C29" s="42" t="str">
        <f>IF(B29="","",IFERROR(VLOOKUP($A29,'Calculations, All'!$B:$AB,12,FALSE),""))</f>
        <v/>
      </c>
      <c r="D29" s="42" t="str">
        <f>IF(B29="","",IFERROR(VLOOKUP($A29,'Calculations, All'!$B:$AB,16,FALSE),""))</f>
        <v/>
      </c>
      <c r="E29" s="56" t="str">
        <f>IF(B29="","",IFERROR(VLOOKUP($A29,'Calculations, All'!$B:$AB,22,FALSE),""))</f>
        <v/>
      </c>
      <c r="F29" s="56" t="str">
        <f>IF(B29="","",IFERROR(VLOOKUP($A29,'Calculations, All'!$B:$AB,26,FALSE),""))</f>
        <v/>
      </c>
    </row>
    <row r="30" spans="1:6" x14ac:dyDescent="0.25">
      <c r="A30" s="2" t="str">
        <f>'Identified Schools'!A15</f>
        <v>School L</v>
      </c>
      <c r="B30" s="81" t="str">
        <f>IFERROR(VLOOKUP(A30,'Identified Schools'!A:H,5,FALSE),"")</f>
        <v/>
      </c>
      <c r="C30" s="42" t="str">
        <f>IF(B30="","",IFERROR(VLOOKUP($A30,'Calculations, All'!$B:$AB,12,FALSE),""))</f>
        <v/>
      </c>
      <c r="D30" s="42" t="str">
        <f>IF(B30="","",IFERROR(VLOOKUP($A30,'Calculations, All'!$B:$AB,16,FALSE),""))</f>
        <v/>
      </c>
      <c r="E30" s="56" t="str">
        <f>IF(B30="","",IFERROR(VLOOKUP($A30,'Calculations, All'!$B:$AB,22,FALSE),""))</f>
        <v/>
      </c>
      <c r="F30" s="56" t="str">
        <f>IF(B30="","",IFERROR(VLOOKUP($A30,'Calculations, All'!$B:$AB,26,FALSE),""))</f>
        <v/>
      </c>
    </row>
    <row r="31" spans="1:6" x14ac:dyDescent="0.25">
      <c r="A31" s="2" t="str">
        <f>'Identified Schools'!A16</f>
        <v>School M</v>
      </c>
      <c r="B31" s="81" t="str">
        <f>IFERROR(VLOOKUP(A31,'Identified Schools'!A:H,5,FALSE),"")</f>
        <v/>
      </c>
      <c r="C31" s="42" t="str">
        <f>IF(B31="","",IFERROR(VLOOKUP($A31,'Calculations, All'!$B:$AB,12,FALSE),""))</f>
        <v/>
      </c>
      <c r="D31" s="42" t="str">
        <f>IF(B31="","",IFERROR(VLOOKUP($A31,'Calculations, All'!$B:$AB,16,FALSE),""))</f>
        <v/>
      </c>
      <c r="E31" s="56" t="str">
        <f>IF(B31="","",IFERROR(VLOOKUP($A31,'Calculations, All'!$B:$AB,22,FALSE),""))</f>
        <v/>
      </c>
      <c r="F31" s="56" t="str">
        <f>IF(B31="","",IFERROR(VLOOKUP($A31,'Calculations, All'!$B:$AB,26,FALSE),""))</f>
        <v/>
      </c>
    </row>
    <row r="32" spans="1:6" x14ac:dyDescent="0.25">
      <c r="A32" s="2" t="str">
        <f>'Identified Schools'!A17</f>
        <v>School N</v>
      </c>
      <c r="B32" s="81" t="str">
        <f>IFERROR(VLOOKUP(A32,'Identified Schools'!A:H,5,FALSE),"")</f>
        <v/>
      </c>
      <c r="C32" s="42" t="str">
        <f>IF(B32="","",IFERROR(VLOOKUP($A32,'Calculations, All'!$B:$AB,12,FALSE),""))</f>
        <v/>
      </c>
      <c r="D32" s="42" t="str">
        <f>IF(B32="","",IFERROR(VLOOKUP($A32,'Calculations, All'!$B:$AB,16,FALSE),""))</f>
        <v/>
      </c>
      <c r="E32" s="56" t="str">
        <f>IF(B32="","",IFERROR(VLOOKUP($A32,'Calculations, All'!$B:$AB,22,FALSE),""))</f>
        <v/>
      </c>
      <c r="F32" s="56" t="str">
        <f>IF(B32="","",IFERROR(VLOOKUP($A32,'Calculations, All'!$B:$AB,26,FALSE),""))</f>
        <v/>
      </c>
    </row>
    <row r="33" spans="1:6" x14ac:dyDescent="0.25">
      <c r="A33" s="2" t="str">
        <f>'Identified Schools'!A18</f>
        <v>School O</v>
      </c>
      <c r="B33" s="81" t="str">
        <f>IFERROR(VLOOKUP(A33,'Identified Schools'!A:H,5,FALSE),"")</f>
        <v/>
      </c>
      <c r="C33" s="42" t="str">
        <f>IF(B33="","",IFERROR(VLOOKUP($A33,'Calculations, All'!$B:$AB,12,FALSE),""))</f>
        <v/>
      </c>
      <c r="D33" s="42" t="str">
        <f>IF(B33="","",IFERROR(VLOOKUP($A33,'Calculations, All'!$B:$AB,16,FALSE),""))</f>
        <v/>
      </c>
      <c r="E33" s="56" t="str">
        <f>IF(B33="","",IFERROR(VLOOKUP($A33,'Calculations, All'!$B:$AB,22,FALSE),""))</f>
        <v/>
      </c>
      <c r="F33" s="56" t="str">
        <f>IF(B33="","",IFERROR(VLOOKUP($A33,'Calculations, All'!$B:$AB,26,FALSE),""))</f>
        <v/>
      </c>
    </row>
    <row r="34" spans="1:6" x14ac:dyDescent="0.25">
      <c r="A34" s="2" t="str">
        <f>'Identified Schools'!A19</f>
        <v>School P</v>
      </c>
      <c r="B34" s="81" t="str">
        <f>IFERROR(VLOOKUP(A34,'Identified Schools'!A:H,5,FALSE),"")</f>
        <v/>
      </c>
      <c r="C34" s="42" t="str">
        <f>IF(B34="","",IFERROR(VLOOKUP($A34,'Calculations, All'!$B:$AB,12,FALSE),""))</f>
        <v/>
      </c>
      <c r="D34" s="42" t="str">
        <f>IF(B34="","",IFERROR(VLOOKUP($A34,'Calculations, All'!$B:$AB,16,FALSE),""))</f>
        <v/>
      </c>
      <c r="E34" s="56" t="str">
        <f>IF(B34="","",IFERROR(VLOOKUP($A34,'Calculations, All'!$B:$AB,22,FALSE),""))</f>
        <v/>
      </c>
      <c r="F34" s="56" t="str">
        <f>IF(B34="","",IFERROR(VLOOKUP($A34,'Calculations, All'!$B:$AB,26,FALSE),""))</f>
        <v/>
      </c>
    </row>
    <row r="35" spans="1:6" x14ac:dyDescent="0.25">
      <c r="A35" s="2" t="str">
        <f>'Identified Schools'!A20</f>
        <v>School Q</v>
      </c>
      <c r="B35" s="81" t="str">
        <f>IFERROR(VLOOKUP(A35,'Identified Schools'!A:H,5,FALSE),"")</f>
        <v/>
      </c>
      <c r="C35" s="42" t="str">
        <f>IF(B35="","",IFERROR(VLOOKUP($A35,'Calculations, All'!$B:$AB,12,FALSE),""))</f>
        <v/>
      </c>
      <c r="D35" s="42" t="str">
        <f>IF(B35="","",IFERROR(VLOOKUP($A35,'Calculations, All'!$B:$AB,16,FALSE),""))</f>
        <v/>
      </c>
      <c r="E35" s="56" t="str">
        <f>IF(B35="","",IFERROR(VLOOKUP($A35,'Calculations, All'!$B:$AB,22,FALSE),""))</f>
        <v/>
      </c>
      <c r="F35" s="56" t="str">
        <f>IF(B35="","",IFERROR(VLOOKUP($A35,'Calculations, All'!$B:$AB,26,FALSE),""))</f>
        <v/>
      </c>
    </row>
    <row r="36" spans="1:6" x14ac:dyDescent="0.25">
      <c r="A36" s="2" t="str">
        <f>'Identified Schools'!A21</f>
        <v>School R</v>
      </c>
      <c r="B36" s="81" t="str">
        <f>IFERROR(VLOOKUP(A36,'Identified Schools'!A:H,5,FALSE),"")</f>
        <v/>
      </c>
      <c r="C36" s="42" t="str">
        <f>IF(B36="","",IFERROR(VLOOKUP($A36,'Calculations, All'!$B:$AB,12,FALSE),""))</f>
        <v/>
      </c>
      <c r="D36" s="42" t="str">
        <f>IF(B36="","",IFERROR(VLOOKUP($A36,'Calculations, All'!$B:$AB,16,FALSE),""))</f>
        <v/>
      </c>
      <c r="E36" s="56" t="str">
        <f>IF(B36="","",IFERROR(VLOOKUP($A36,'Calculations, All'!$B:$AB,22,FALSE),""))</f>
        <v/>
      </c>
      <c r="F36" s="56" t="str">
        <f>IF(B36="","",IFERROR(VLOOKUP($A36,'Calculations, All'!$B:$AB,26,FALSE),""))</f>
        <v/>
      </c>
    </row>
    <row r="37" spans="1:6" x14ac:dyDescent="0.25">
      <c r="A37" s="2" t="str">
        <f>'Identified Schools'!A22</f>
        <v>School S</v>
      </c>
      <c r="B37" s="81" t="str">
        <f>IFERROR(VLOOKUP(A37,'Identified Schools'!A:H,5,FALSE),"")</f>
        <v/>
      </c>
      <c r="C37" s="42" t="str">
        <f>IF(B37="","",IFERROR(VLOOKUP($A37,'Calculations, All'!$B:$AB,12,FALSE),""))</f>
        <v/>
      </c>
      <c r="D37" s="42" t="str">
        <f>IF(B37="","",IFERROR(VLOOKUP($A37,'Calculations, All'!$B:$AB,16,FALSE),""))</f>
        <v/>
      </c>
      <c r="E37" s="56" t="str">
        <f>IF(B37="","",IFERROR(VLOOKUP($A37,'Calculations, All'!$B:$AB,22,FALSE),""))</f>
        <v/>
      </c>
      <c r="F37" s="56" t="str">
        <f>IF(B37="","",IFERROR(VLOOKUP($A37,'Calculations, All'!$B:$AB,26,FALSE),""))</f>
        <v/>
      </c>
    </row>
    <row r="38" spans="1:6" x14ac:dyDescent="0.25">
      <c r="A38" s="2" t="str">
        <f>'Identified Schools'!A23</f>
        <v>School T</v>
      </c>
      <c r="B38" s="81" t="str">
        <f>IFERROR(VLOOKUP(A38,'Identified Schools'!A:H,5,FALSE),"")</f>
        <v/>
      </c>
      <c r="C38" s="42" t="str">
        <f>IF(B38="","",IFERROR(VLOOKUP($A38,'Calculations, All'!$B:$AB,12,FALSE),""))</f>
        <v/>
      </c>
      <c r="D38" s="42" t="str">
        <f>IF(B38="","",IFERROR(VLOOKUP($A38,'Calculations, All'!$B:$AB,16,FALSE),""))</f>
        <v/>
      </c>
      <c r="E38" s="56" t="str">
        <f>IF(B38="","",IFERROR(VLOOKUP($A38,'Calculations, All'!$B:$AB,22,FALSE),""))</f>
        <v/>
      </c>
      <c r="F38" s="56" t="str">
        <f>IF(B38="","",IFERROR(VLOOKUP($A38,'Calculations, All'!$B:$AB,26,FALSE),""))</f>
        <v/>
      </c>
    </row>
    <row r="39" spans="1:6" x14ac:dyDescent="0.25">
      <c r="A39" s="2" t="str">
        <f>'Identified Schools'!A24</f>
        <v>School U</v>
      </c>
      <c r="B39" s="81" t="str">
        <f>IFERROR(VLOOKUP(A39,'Identified Schools'!A:H,5,FALSE),"")</f>
        <v/>
      </c>
      <c r="C39" s="42" t="str">
        <f>IF(B39="","",IFERROR(VLOOKUP($A39,'Calculations, All'!$B:$AB,12,FALSE),""))</f>
        <v/>
      </c>
      <c r="D39" s="42" t="str">
        <f>IF(B39="","",IFERROR(VLOOKUP($A39,'Calculations, All'!$B:$AB,16,FALSE),""))</f>
        <v/>
      </c>
      <c r="E39" s="56" t="str">
        <f>IF(B39="","",IFERROR(VLOOKUP($A39,'Calculations, All'!$B:$AB,22,FALSE),""))</f>
        <v/>
      </c>
      <c r="F39" s="56" t="str">
        <f>IF(B39="","",IFERROR(VLOOKUP($A39,'Calculations, All'!$B:$AB,26,FALSE),""))</f>
        <v/>
      </c>
    </row>
    <row r="40" spans="1:6" x14ac:dyDescent="0.25">
      <c r="A40" s="2" t="str">
        <f>'Identified Schools'!A25</f>
        <v>School V</v>
      </c>
      <c r="B40" s="81" t="str">
        <f>IFERROR(VLOOKUP(A40,'Identified Schools'!A:H,5,FALSE),"")</f>
        <v/>
      </c>
      <c r="C40" s="42" t="str">
        <f>IF(B40="","",IFERROR(VLOOKUP($A40,'Calculations, All'!$B:$AB,12,FALSE),""))</f>
        <v/>
      </c>
      <c r="D40" s="42" t="str">
        <f>IF(B40="","",IFERROR(VLOOKUP($A40,'Calculations, All'!$B:$AB,16,FALSE),""))</f>
        <v/>
      </c>
      <c r="E40" s="56" t="str">
        <f>IF(B40="","",IFERROR(VLOOKUP($A40,'Calculations, All'!$B:$AB,22,FALSE),""))</f>
        <v/>
      </c>
      <c r="F40" s="56" t="str">
        <f>IF(B40="","",IFERROR(VLOOKUP($A40,'Calculations, All'!$B:$AB,26,FALSE),""))</f>
        <v/>
      </c>
    </row>
    <row r="41" spans="1:6" x14ac:dyDescent="0.25">
      <c r="A41" s="2" t="str">
        <f>'Identified Schools'!A26</f>
        <v>School W</v>
      </c>
      <c r="B41" s="81" t="str">
        <f>IFERROR(VLOOKUP(A41,'Identified Schools'!A:H,5,FALSE),"")</f>
        <v/>
      </c>
      <c r="C41" s="42" t="str">
        <f>IF(B41="","",IFERROR(VLOOKUP($A41,'Calculations, All'!$B:$AB,12,FALSE),""))</f>
        <v/>
      </c>
      <c r="D41" s="42" t="str">
        <f>IF(B41="","",IFERROR(VLOOKUP($A41,'Calculations, All'!$B:$AB,16,FALSE),""))</f>
        <v/>
      </c>
      <c r="E41" s="56" t="str">
        <f>IF(B41="","",IFERROR(VLOOKUP($A41,'Calculations, All'!$B:$AB,22,FALSE),""))</f>
        <v/>
      </c>
      <c r="F41" s="56" t="str">
        <f>IF(B41="","",IFERROR(VLOOKUP($A41,'Calculations, All'!$B:$AB,26,FALSE),""))</f>
        <v/>
      </c>
    </row>
    <row r="42" spans="1:6" x14ac:dyDescent="0.25">
      <c r="A42" s="2" t="str">
        <f>'Identified Schools'!A27</f>
        <v>School X</v>
      </c>
      <c r="B42" s="81" t="str">
        <f>IFERROR(VLOOKUP(A42,'Identified Schools'!A:H,5,FALSE),"")</f>
        <v/>
      </c>
      <c r="C42" s="42" t="str">
        <f>IF(B42="","",IFERROR(VLOOKUP($A42,'Calculations, All'!$B:$AB,12,FALSE),""))</f>
        <v/>
      </c>
      <c r="D42" s="42" t="str">
        <f>IF(B42="","",IFERROR(VLOOKUP($A42,'Calculations, All'!$B:$AB,16,FALSE),""))</f>
        <v/>
      </c>
      <c r="E42" s="56" t="str">
        <f>IF(B42="","",IFERROR(VLOOKUP($A42,'Calculations, All'!$B:$AB,22,FALSE),""))</f>
        <v/>
      </c>
      <c r="F42" s="56" t="str">
        <f>IF(B42="","",IFERROR(VLOOKUP($A42,'Calculations, All'!$B:$AB,26,FALSE),""))</f>
        <v/>
      </c>
    </row>
    <row r="43" spans="1:6" x14ac:dyDescent="0.25">
      <c r="A43" s="2" t="str">
        <f>'Identified Schools'!A28</f>
        <v>School Y</v>
      </c>
      <c r="B43" s="81" t="str">
        <f>IFERROR(VLOOKUP(A43,'Identified Schools'!A:H,5,FALSE),"")</f>
        <v/>
      </c>
      <c r="C43" s="42" t="str">
        <f>IF(B43="","",IFERROR(VLOOKUP($A43,'Calculations, All'!$B:$AB,12,FALSE),""))</f>
        <v/>
      </c>
      <c r="D43" s="42" t="str">
        <f>IF(B43="","",IFERROR(VLOOKUP($A43,'Calculations, All'!$B:$AB,16,FALSE),""))</f>
        <v/>
      </c>
      <c r="E43" s="56" t="str">
        <f>IF(B43="","",IFERROR(VLOOKUP($A43,'Calculations, All'!$B:$AB,22,FALSE),""))</f>
        <v/>
      </c>
      <c r="F43" s="56" t="str">
        <f>IF(B43="","",IFERROR(VLOOKUP($A43,'Calculations, All'!$B:$AB,26,FALSE),""))</f>
        <v/>
      </c>
    </row>
    <row r="44" spans="1:6" x14ac:dyDescent="0.25">
      <c r="A44" s="2" t="str">
        <f>'Identified Schools'!A29</f>
        <v>School Z</v>
      </c>
      <c r="B44" s="81" t="str">
        <f>IFERROR(VLOOKUP(A44,'Identified Schools'!A:H,5,FALSE),"")</f>
        <v/>
      </c>
      <c r="C44" s="42" t="str">
        <f>IF(B44="","",IFERROR(VLOOKUP($A44,'Calculations, All'!$B:$AB,12,FALSE),""))</f>
        <v/>
      </c>
      <c r="D44" s="42" t="str">
        <f>IF(B44="","",IFERROR(VLOOKUP($A44,'Calculations, All'!$B:$AB,16,FALSE),""))</f>
        <v/>
      </c>
      <c r="E44" s="56" t="str">
        <f>IF(B44="","",IFERROR(VLOOKUP($A44,'Calculations, All'!$B:$AB,22,FALSE),""))</f>
        <v/>
      </c>
      <c r="F44" s="56" t="str">
        <f>IF(B44="","",IFERROR(VLOOKUP($A44,'Calculations, All'!$B:$AB,26,FALSE),""))</f>
        <v/>
      </c>
    </row>
    <row r="45" spans="1:6" x14ac:dyDescent="0.25">
      <c r="A45" s="2" t="str">
        <f>'Identified Schools'!A30</f>
        <v/>
      </c>
      <c r="B45" s="81" t="str">
        <f>IFERROR(VLOOKUP(A45,'Identified Schools'!A:H,5,FALSE),"")</f>
        <v/>
      </c>
      <c r="C45" s="42" t="str">
        <f>IF(B45="","",IFERROR(VLOOKUP($A45,'Calculations, All'!$B:$AB,12,FALSE),""))</f>
        <v/>
      </c>
      <c r="D45" s="42" t="str">
        <f>IF(B45="","",IFERROR(VLOOKUP($A45,'Calculations, All'!$B:$AB,16,FALSE),""))</f>
        <v/>
      </c>
      <c r="E45" s="56" t="str">
        <f>IF(B45="","",IFERROR(VLOOKUP($A45,'Calculations, All'!$B:$AB,22,FALSE),""))</f>
        <v/>
      </c>
      <c r="F45" s="56" t="str">
        <f>IF(B45="","",IFERROR(VLOOKUP($A45,'Calculations, All'!$B:$AB,26,FALSE),""))</f>
        <v/>
      </c>
    </row>
    <row r="46" spans="1:6" x14ac:dyDescent="0.25">
      <c r="A46" s="2" t="str">
        <f>'Identified Schools'!A31</f>
        <v/>
      </c>
      <c r="B46" s="81" t="str">
        <f>IFERROR(VLOOKUP(A46,'Identified Schools'!A:H,5,FALSE),"")</f>
        <v/>
      </c>
      <c r="C46" s="42" t="str">
        <f>IF(B46="","",IFERROR(VLOOKUP($A46,'Calculations, All'!$B:$AB,12,FALSE),""))</f>
        <v/>
      </c>
      <c r="D46" s="42" t="str">
        <f>IF(B46="","",IFERROR(VLOOKUP($A46,'Calculations, All'!$B:$AB,16,FALSE),""))</f>
        <v/>
      </c>
      <c r="E46" s="56" t="str">
        <f>IF(B46="","",IFERROR(VLOOKUP($A46,'Calculations, All'!$B:$AB,22,FALSE),""))</f>
        <v/>
      </c>
      <c r="F46" s="56" t="str">
        <f>IF(B46="","",IFERROR(VLOOKUP($A46,'Calculations, All'!$B:$AB,26,FALSE),""))</f>
        <v/>
      </c>
    </row>
    <row r="47" spans="1:6" x14ac:dyDescent="0.25">
      <c r="A47" s="2" t="str">
        <f>'Identified Schools'!A32</f>
        <v/>
      </c>
      <c r="B47" s="81" t="str">
        <f>IFERROR(VLOOKUP(A47,'Identified Schools'!A:H,5,FALSE),"")</f>
        <v/>
      </c>
      <c r="C47" s="42" t="str">
        <f>IF(B47="","",IFERROR(VLOOKUP($A47,'Calculations, All'!$B:$AB,12,FALSE),""))</f>
        <v/>
      </c>
      <c r="D47" s="42" t="str">
        <f>IF(B47="","",IFERROR(VLOOKUP($A47,'Calculations, All'!$B:$AB,16,FALSE),""))</f>
        <v/>
      </c>
      <c r="E47" s="56" t="str">
        <f>IF(B47="","",IFERROR(VLOOKUP($A47,'Calculations, All'!$B:$AB,22,FALSE),""))</f>
        <v/>
      </c>
      <c r="F47" s="56" t="str">
        <f>IF(B47="","",IFERROR(VLOOKUP($A47,'Calculations, All'!$B:$AB,26,FALSE),""))</f>
        <v/>
      </c>
    </row>
    <row r="48" spans="1:6" x14ac:dyDescent="0.25">
      <c r="A48" s="2" t="str">
        <f>'Identified Schools'!A33</f>
        <v/>
      </c>
      <c r="B48" s="81" t="str">
        <f>IFERROR(VLOOKUP(A48,'Identified Schools'!A:H,5,FALSE),"")</f>
        <v/>
      </c>
      <c r="C48" s="42" t="str">
        <f>IF(B48="","",IFERROR(VLOOKUP($A48,'Calculations, All'!$B:$AB,12,FALSE),""))</f>
        <v/>
      </c>
      <c r="D48" s="42" t="str">
        <f>IF(B48="","",IFERROR(VLOOKUP($A48,'Calculations, All'!$B:$AB,16,FALSE),""))</f>
        <v/>
      </c>
      <c r="E48" s="56" t="str">
        <f>IF(B48="","",IFERROR(VLOOKUP($A48,'Calculations, All'!$B:$AB,22,FALSE),""))</f>
        <v/>
      </c>
      <c r="F48" s="56" t="str">
        <f>IF(B48="","",IFERROR(VLOOKUP($A48,'Calculations, All'!$B:$AB,26,FALSE),""))</f>
        <v/>
      </c>
    </row>
    <row r="49" spans="1:6" x14ac:dyDescent="0.25">
      <c r="A49" s="2" t="str">
        <f>'Identified Schools'!A34</f>
        <v/>
      </c>
      <c r="B49" s="81" t="str">
        <f>IFERROR(VLOOKUP(A49,'Identified Schools'!A:H,5,FALSE),"")</f>
        <v/>
      </c>
      <c r="C49" s="42" t="str">
        <f>IF(B49="","",IFERROR(VLOOKUP($A49,'Calculations, All'!$B:$AB,12,FALSE),""))</f>
        <v/>
      </c>
      <c r="D49" s="42" t="str">
        <f>IF(B49="","",IFERROR(VLOOKUP($A49,'Calculations, All'!$B:$AB,16,FALSE),""))</f>
        <v/>
      </c>
      <c r="E49" s="56" t="str">
        <f>IF(B49="","",IFERROR(VLOOKUP($A49,'Calculations, All'!$B:$AB,22,FALSE),""))</f>
        <v/>
      </c>
      <c r="F49" s="56" t="str">
        <f>IF(B49="","",IFERROR(VLOOKUP($A49,'Calculations, All'!$B:$AB,26,FALSE),""))</f>
        <v/>
      </c>
    </row>
    <row r="50" spans="1:6" x14ac:dyDescent="0.25">
      <c r="A50" s="2" t="str">
        <f>'Identified Schools'!A35</f>
        <v/>
      </c>
      <c r="B50" s="81" t="str">
        <f>IFERROR(VLOOKUP(A50,'Identified Schools'!A:H,5,FALSE),"")</f>
        <v/>
      </c>
      <c r="C50" s="42" t="str">
        <f>IF(B50="","",IFERROR(VLOOKUP($A50,'Calculations, All'!$B:$AB,12,FALSE),""))</f>
        <v/>
      </c>
      <c r="D50" s="42" t="str">
        <f>IF(B50="","",IFERROR(VLOOKUP($A50,'Calculations, All'!$B:$AB,16,FALSE),""))</f>
        <v/>
      </c>
      <c r="E50" s="56" t="str">
        <f>IF(B50="","",IFERROR(VLOOKUP($A50,'Calculations, All'!$B:$AB,22,FALSE),""))</f>
        <v/>
      </c>
      <c r="F50" s="56" t="str">
        <f>IF(B50="","",IFERROR(VLOOKUP($A50,'Calculations, All'!$B:$AB,26,FALSE),""))</f>
        <v/>
      </c>
    </row>
    <row r="51" spans="1:6" x14ac:dyDescent="0.25">
      <c r="A51" s="2" t="str">
        <f>'Identified Schools'!A36</f>
        <v/>
      </c>
      <c r="B51" s="81" t="str">
        <f>IFERROR(VLOOKUP(A51,'Identified Schools'!A:H,5,FALSE),"")</f>
        <v/>
      </c>
      <c r="C51" s="42" t="str">
        <f>IF(B51="","",IFERROR(VLOOKUP($A51,'Calculations, All'!$B:$AB,12,FALSE),""))</f>
        <v/>
      </c>
      <c r="D51" s="42" t="str">
        <f>IF(B51="","",IFERROR(VLOOKUP($A51,'Calculations, All'!$B:$AB,16,FALSE),""))</f>
        <v/>
      </c>
      <c r="E51" s="56" t="str">
        <f>IF(B51="","",IFERROR(VLOOKUP($A51,'Calculations, All'!$B:$AB,22,FALSE),""))</f>
        <v/>
      </c>
      <c r="F51" s="56" t="str">
        <f>IF(B51="","",IFERROR(VLOOKUP($A51,'Calculations, All'!$B:$AB,26,FALSE),""))</f>
        <v/>
      </c>
    </row>
    <row r="52" spans="1:6" x14ac:dyDescent="0.25">
      <c r="A52" s="2" t="str">
        <f>'Identified Schools'!A37</f>
        <v/>
      </c>
      <c r="B52" s="81" t="str">
        <f>IFERROR(VLOOKUP(A52,'Identified Schools'!A:H,5,FALSE),"")</f>
        <v/>
      </c>
      <c r="C52" s="42" t="str">
        <f>IF(B52="","",IFERROR(VLOOKUP($A52,'Calculations, All'!$B:$AB,12,FALSE),""))</f>
        <v/>
      </c>
      <c r="D52" s="42" t="str">
        <f>IF(B52="","",IFERROR(VLOOKUP($A52,'Calculations, All'!$B:$AB,16,FALSE),""))</f>
        <v/>
      </c>
      <c r="E52" s="56" t="str">
        <f>IF(B52="","",IFERROR(VLOOKUP($A52,'Calculations, All'!$B:$AB,22,FALSE),""))</f>
        <v/>
      </c>
      <c r="F52" s="56" t="str">
        <f>IF(B52="","",IFERROR(VLOOKUP($A52,'Calculations, All'!$B:$AB,26,FALSE),""))</f>
        <v/>
      </c>
    </row>
    <row r="53" spans="1:6" x14ac:dyDescent="0.25">
      <c r="A53" s="2" t="str">
        <f>'Identified Schools'!A38</f>
        <v/>
      </c>
      <c r="B53" s="81" t="str">
        <f>IFERROR(VLOOKUP(A53,'Identified Schools'!A:H,5,FALSE),"")</f>
        <v/>
      </c>
      <c r="C53" s="42" t="str">
        <f>IF(B53="","",IFERROR(VLOOKUP($A53,'Calculations, All'!$B:$AB,12,FALSE),""))</f>
        <v/>
      </c>
      <c r="D53" s="42" t="str">
        <f>IF(B53="","",IFERROR(VLOOKUP($A53,'Calculations, All'!$B:$AB,16,FALSE),""))</f>
        <v/>
      </c>
      <c r="E53" s="56" t="str">
        <f>IF(B53="","",IFERROR(VLOOKUP($A53,'Calculations, All'!$B:$AB,22,FALSE),""))</f>
        <v/>
      </c>
      <c r="F53" s="56" t="str">
        <f>IF(B53="","",IFERROR(VLOOKUP($A53,'Calculations, All'!$B:$AB,26,FALSE),""))</f>
        <v/>
      </c>
    </row>
    <row r="54" spans="1:6" x14ac:dyDescent="0.25">
      <c r="A54" s="2" t="str">
        <f>'Identified Schools'!A39</f>
        <v/>
      </c>
      <c r="B54" s="81" t="str">
        <f>IFERROR(VLOOKUP(A54,'Identified Schools'!A:H,5,FALSE),"")</f>
        <v/>
      </c>
      <c r="C54" s="42" t="str">
        <f>IF(B54="","",IFERROR(VLOOKUP($A54,'Calculations, All'!$B:$AB,12,FALSE),""))</f>
        <v/>
      </c>
      <c r="D54" s="42" t="str">
        <f>IF(B54="","",IFERROR(VLOOKUP($A54,'Calculations, All'!$B:$AB,16,FALSE),""))</f>
        <v/>
      </c>
      <c r="E54" s="56" t="str">
        <f>IF(B54="","",IFERROR(VLOOKUP($A54,'Calculations, All'!$B:$AB,22,FALSE),""))</f>
        <v/>
      </c>
      <c r="F54" s="56" t="str">
        <f>IF(B54="","",IFERROR(VLOOKUP($A54,'Calculations, All'!$B:$AB,26,FALSE),""))</f>
        <v/>
      </c>
    </row>
    <row r="55" spans="1:6" x14ac:dyDescent="0.25">
      <c r="A55" s="2" t="str">
        <f>'Identified Schools'!A40</f>
        <v/>
      </c>
      <c r="B55" s="81" t="str">
        <f>IFERROR(VLOOKUP(A55,'Identified Schools'!A:H,5,FALSE),"")</f>
        <v/>
      </c>
      <c r="C55" s="42" t="str">
        <f>IF(B55="","",IFERROR(VLOOKUP($A55,'Calculations, All'!$B:$AB,12,FALSE),""))</f>
        <v/>
      </c>
      <c r="D55" s="42" t="str">
        <f>IF(B55="","",IFERROR(VLOOKUP($A55,'Calculations, All'!$B:$AB,16,FALSE),""))</f>
        <v/>
      </c>
      <c r="E55" s="56" t="str">
        <f>IF(B55="","",IFERROR(VLOOKUP($A55,'Calculations, All'!$B:$AB,22,FALSE),""))</f>
        <v/>
      </c>
      <c r="F55" s="56" t="str">
        <f>IF(B55="","",IFERROR(VLOOKUP($A55,'Calculations, All'!$B:$AB,26,FALSE),""))</f>
        <v/>
      </c>
    </row>
    <row r="56" spans="1:6" x14ac:dyDescent="0.25">
      <c r="A56" s="2" t="str">
        <f>'Identified Schools'!A41</f>
        <v/>
      </c>
      <c r="B56" s="81" t="str">
        <f>IFERROR(VLOOKUP(A56,'Identified Schools'!A:H,5,FALSE),"")</f>
        <v/>
      </c>
      <c r="C56" s="42" t="str">
        <f>IF(B56="","",IFERROR(VLOOKUP($A56,'Calculations, All'!$B:$AB,12,FALSE),""))</f>
        <v/>
      </c>
      <c r="D56" s="42" t="str">
        <f>IF(B56="","",IFERROR(VLOOKUP($A56,'Calculations, All'!$B:$AB,16,FALSE),""))</f>
        <v/>
      </c>
      <c r="E56" s="56" t="str">
        <f>IF(B56="","",IFERROR(VLOOKUP($A56,'Calculations, All'!$B:$AB,22,FALSE),""))</f>
        <v/>
      </c>
      <c r="F56" s="56" t="str">
        <f>IF(B56="","",IFERROR(VLOOKUP($A56,'Calculations, All'!$B:$AB,26,FALSE),""))</f>
        <v/>
      </c>
    </row>
    <row r="57" spans="1:6" x14ac:dyDescent="0.25">
      <c r="A57" s="2"/>
      <c r="B57" s="81" t="str">
        <f>IFERROR(VLOOKUP(A57,'Identified Schools'!A:H,5,FALSE),"")</f>
        <v/>
      </c>
      <c r="C57" s="42" t="str">
        <f>IF(B57="","",IFERROR(VLOOKUP($A57,'Calculations, All'!$B:$AB,12,FALSE),""))</f>
        <v/>
      </c>
      <c r="D57" s="42" t="str">
        <f>IF(B57="","",IFERROR(VLOOKUP($A57,'Calculations, All'!$B:$AB,16,FALSE),""))</f>
        <v/>
      </c>
      <c r="E57" s="56" t="str">
        <f>IF(B57="","",IFERROR(VLOOKUP($A57,'Calculations, All'!$B:$AB,22,FALSE),""))</f>
        <v/>
      </c>
      <c r="F57" s="56" t="str">
        <f>IF(B57="","",IFERROR(VLOOKUP($A57,'Calculations, All'!$B:$AB,26,FALSE),""))</f>
        <v/>
      </c>
    </row>
    <row r="58" spans="1:6" x14ac:dyDescent="0.25">
      <c r="A58" s="2"/>
      <c r="B58" s="81" t="str">
        <f>IFERROR(VLOOKUP(A58,'Identified Schools'!A:H,5,FALSE),"")</f>
        <v/>
      </c>
      <c r="C58" s="42" t="str">
        <f>IF(B58="","",IFERROR(VLOOKUP($A58,'Calculations, All'!$B:$AB,12,FALSE),""))</f>
        <v/>
      </c>
      <c r="D58" s="42" t="str">
        <f>IF(B58="","",IFERROR(VLOOKUP($A58,'Calculations, All'!$B:$AB,16,FALSE),""))</f>
        <v/>
      </c>
      <c r="E58" s="56" t="str">
        <f>IF(B58="","",IFERROR(VLOOKUP($A58,'Calculations, All'!$B:$AB,22,FALSE),""))</f>
        <v/>
      </c>
      <c r="F58" s="56" t="str">
        <f>IF(B58="","",IFERROR(VLOOKUP($A58,'Calculations, All'!$B:$AB,26,FALSE),""))</f>
        <v/>
      </c>
    </row>
    <row r="59" spans="1:6" x14ac:dyDescent="0.25">
      <c r="A59" s="2"/>
      <c r="B59" s="81" t="str">
        <f>IFERROR(VLOOKUP(A59,'Identified Schools'!A:H,5,FALSE),"")</f>
        <v/>
      </c>
      <c r="C59" s="42" t="str">
        <f>IF(B59="","",IFERROR(VLOOKUP($A59,'Calculations, All'!$B:$AB,12,FALSE),""))</f>
        <v/>
      </c>
      <c r="D59" s="42" t="str">
        <f>IF(B59="","",IFERROR(VLOOKUP($A59,'Calculations, All'!$B:$AB,16,FALSE),""))</f>
        <v/>
      </c>
      <c r="E59" s="56" t="str">
        <f>IF(B59="","",IFERROR(VLOOKUP($A59,'Calculations, All'!$B:$AB,22,FALSE),""))</f>
        <v/>
      </c>
      <c r="F59" s="56" t="str">
        <f>IF(B59="","",IFERROR(VLOOKUP($A59,'Calculations, All'!$B:$AB,26,FALSE),""))</f>
        <v/>
      </c>
    </row>
    <row r="60" spans="1:6" x14ac:dyDescent="0.25">
      <c r="A60" s="2"/>
      <c r="B60" s="81" t="str">
        <f>IFERROR(VLOOKUP(A60,'Identified Schools'!A:H,5,FALSE),"")</f>
        <v/>
      </c>
      <c r="C60" s="42" t="str">
        <f>IF(B60="","",IFERROR(VLOOKUP($A60,'Calculations, All'!$B:$AB,12,FALSE),""))</f>
        <v/>
      </c>
      <c r="D60" s="42" t="str">
        <f>IF(B60="","",IFERROR(VLOOKUP($A60,'Calculations, All'!$B:$AB,16,FALSE),""))</f>
        <v/>
      </c>
      <c r="E60" s="56" t="str">
        <f>IF(B60="","",IFERROR(VLOOKUP($A60,'Calculations, All'!$B:$AB,22,FALSE),""))</f>
        <v/>
      </c>
      <c r="F60" s="56" t="str">
        <f>IF(B60="","",IFERROR(VLOOKUP($A60,'Calculations, All'!$B:$AB,26,FALSE),""))</f>
        <v/>
      </c>
    </row>
    <row r="61" spans="1:6" x14ac:dyDescent="0.25">
      <c r="A61" s="2"/>
      <c r="B61" s="81" t="str">
        <f>IFERROR(VLOOKUP(A61,'Identified Schools'!A:H,5,FALSE),"")</f>
        <v/>
      </c>
      <c r="C61" s="42" t="str">
        <f>IF(B61="","",IFERROR(VLOOKUP($A61,'Calculations, All'!$B:$AB,12,FALSE),""))</f>
        <v/>
      </c>
      <c r="D61" s="42" t="str">
        <f>IF(B61="","",IFERROR(VLOOKUP($A61,'Calculations, All'!$B:$AB,16,FALSE),""))</f>
        <v/>
      </c>
      <c r="E61" s="56" t="str">
        <f>IF(B61="","",IFERROR(VLOOKUP($A61,'Calculations, All'!$B:$AB,22,FALSE),""))</f>
        <v/>
      </c>
      <c r="F61" s="56" t="str">
        <f>IF(B61="","",IFERROR(VLOOKUP($A61,'Calculations, All'!$B:$AB,26,FALSE),""))</f>
        <v/>
      </c>
    </row>
    <row r="62" spans="1:6" x14ac:dyDescent="0.25">
      <c r="A62" s="2"/>
      <c r="B62" s="81" t="str">
        <f>IFERROR(VLOOKUP(A62,'Identified Schools'!A:H,5,FALSE),"")</f>
        <v/>
      </c>
      <c r="C62" s="42" t="str">
        <f>IF(B62="","",IFERROR(VLOOKUP($A62,'Calculations, All'!$B:$AB,12,FALSE),""))</f>
        <v/>
      </c>
      <c r="D62" s="42" t="str">
        <f>IF(B62="","",IFERROR(VLOOKUP($A62,'Calculations, All'!$B:$AB,16,FALSE),""))</f>
        <v/>
      </c>
      <c r="E62" s="56" t="str">
        <f>IF(B62="","",IFERROR(VLOOKUP($A62,'Calculations, All'!$B:$AB,22,FALSE),""))</f>
        <v/>
      </c>
      <c r="F62" s="56" t="str">
        <f>IF(B62="","",IFERROR(VLOOKUP($A62,'Calculations, All'!$B:$AB,26,FALSE),""))</f>
        <v/>
      </c>
    </row>
    <row r="63" spans="1:6" x14ac:dyDescent="0.25">
      <c r="A63" s="2"/>
      <c r="B63" s="81" t="str">
        <f>IFERROR(VLOOKUP(A63,'Identified Schools'!A:H,5,FALSE),"")</f>
        <v/>
      </c>
      <c r="C63" s="42" t="str">
        <f>IF(B63="","",IFERROR(VLOOKUP($A63,'Calculations, All'!$B:$AB,12,FALSE),""))</f>
        <v/>
      </c>
      <c r="D63" s="42" t="str">
        <f>IF(B63="","",IFERROR(VLOOKUP($A63,'Calculations, All'!$B:$AB,16,FALSE),""))</f>
        <v/>
      </c>
      <c r="E63" s="56" t="str">
        <f>IF(B63="","",IFERROR(VLOOKUP($A63,'Calculations, All'!$B:$AB,22,FALSE),""))</f>
        <v/>
      </c>
      <c r="F63" s="56" t="str">
        <f>IF(B63="","",IFERROR(VLOOKUP($A63,'Calculations, All'!$B:$AB,26,FALSE),""))</f>
        <v/>
      </c>
    </row>
    <row r="64" spans="1:6" x14ac:dyDescent="0.25">
      <c r="A64" s="2"/>
      <c r="B64" s="81" t="str">
        <f>IFERROR(VLOOKUP(A64,'Identified Schools'!A:H,5,FALSE),"")</f>
        <v/>
      </c>
      <c r="C64" s="42" t="str">
        <f>IF(B64="","",IFERROR(VLOOKUP($A64,'Calculations, All'!$B:$AB,12,FALSE),""))</f>
        <v/>
      </c>
      <c r="D64" s="42" t="str">
        <f>IF(B64="","",IFERROR(VLOOKUP($A64,'Calculations, All'!$B:$AB,16,FALSE),""))</f>
        <v/>
      </c>
      <c r="E64" s="56" t="str">
        <f>IF(B64="","",IFERROR(VLOOKUP($A64,'Calculations, All'!$B:$AB,22,FALSE),""))</f>
        <v/>
      </c>
      <c r="F64" s="56" t="str">
        <f>IF(B64="","",IFERROR(VLOOKUP($A64,'Calculations, All'!$B:$AB,26,FALSE),""))</f>
        <v/>
      </c>
    </row>
    <row r="65" spans="1:6" x14ac:dyDescent="0.25">
      <c r="A65" s="2"/>
      <c r="B65" s="81" t="str">
        <f>IFERROR(VLOOKUP(A65,'Identified Schools'!A:H,5,FALSE),"")</f>
        <v/>
      </c>
      <c r="C65" s="42" t="str">
        <f>IF(B65="","",IFERROR(VLOOKUP($A65,'Calculations, All'!$B:$AB,12,FALSE),""))</f>
        <v/>
      </c>
      <c r="D65" s="42" t="str">
        <f>IF(B65="","",IFERROR(VLOOKUP($A65,'Calculations, All'!$B:$AB,16,FALSE),""))</f>
        <v/>
      </c>
      <c r="E65" s="56" t="str">
        <f>IF(B65="","",IFERROR(VLOOKUP($A65,'Calculations, All'!$B:$AB,22,FALSE),""))</f>
        <v/>
      </c>
      <c r="F65" s="56" t="str">
        <f>IF(B65="","",IFERROR(VLOOKUP($A65,'Calculations, All'!$B:$AB,26,FALSE),""))</f>
        <v/>
      </c>
    </row>
    <row r="66" spans="1:6" x14ac:dyDescent="0.25">
      <c r="A66" s="2"/>
      <c r="B66" s="81" t="str">
        <f>IFERROR(VLOOKUP(A66,'Identified Schools'!A:H,5,FALSE),"")</f>
        <v/>
      </c>
      <c r="C66" s="42" t="str">
        <f>IF(B66="","",IFERROR(VLOOKUP($A66,'Calculations, All'!$B:$AB,12,FALSE),""))</f>
        <v/>
      </c>
      <c r="D66" s="42" t="str">
        <f>IF(B66="","",IFERROR(VLOOKUP($A66,'Calculations, All'!$B:$AB,16,FALSE),""))</f>
        <v/>
      </c>
      <c r="E66" s="56" t="str">
        <f>IF(B66="","",IFERROR(VLOOKUP($A66,'Calculations, All'!$B:$AB,22,FALSE),""))</f>
        <v/>
      </c>
      <c r="F66" s="56" t="str">
        <f>IF(B66="","",IFERROR(VLOOKUP($A66,'Calculations, All'!$B:$AB,26,FALSE),""))</f>
        <v/>
      </c>
    </row>
    <row r="67" spans="1:6" x14ac:dyDescent="0.25">
      <c r="A67" s="2"/>
      <c r="B67" s="81" t="str">
        <f>IFERROR(VLOOKUP(A67,'Identified Schools'!A:H,5,FALSE),"")</f>
        <v/>
      </c>
      <c r="C67" s="42" t="str">
        <f>IF(B67="","",IFERROR(VLOOKUP($A67,'Calculations, All'!$B:$AB,12,FALSE),""))</f>
        <v/>
      </c>
      <c r="D67" s="42" t="str">
        <f>IF(B67="","",IFERROR(VLOOKUP($A67,'Calculations, All'!$B:$AB,16,FALSE),""))</f>
        <v/>
      </c>
      <c r="E67" s="56" t="str">
        <f>IF(B67="","",IFERROR(VLOOKUP($A67,'Calculations, All'!$B:$AB,22,FALSE),""))</f>
        <v/>
      </c>
      <c r="F67" s="56" t="str">
        <f>IF(B67="","",IFERROR(VLOOKUP($A67,'Calculations, All'!$B:$AB,26,FALSE),""))</f>
        <v/>
      </c>
    </row>
    <row r="68" spans="1:6" x14ac:dyDescent="0.25">
      <c r="A68" s="2"/>
      <c r="B68" s="81" t="str">
        <f>IFERROR(VLOOKUP(A68,'Identified Schools'!A:H,5,FALSE),"")</f>
        <v/>
      </c>
      <c r="C68" s="42" t="str">
        <f>IF(B68="","",IFERROR(VLOOKUP($A68,'Calculations, All'!$B:$AB,12,FALSE),""))</f>
        <v/>
      </c>
      <c r="D68" s="42" t="str">
        <f>IF(B68="","",IFERROR(VLOOKUP($A68,'Calculations, All'!$B:$AB,16,FALSE),""))</f>
        <v/>
      </c>
      <c r="E68" s="56" t="str">
        <f>IF(B68="","",IFERROR(VLOOKUP($A68,'Calculations, All'!$B:$AB,22,FALSE),""))</f>
        <v/>
      </c>
      <c r="F68" s="56" t="str">
        <f>IF(B68="","",IFERROR(VLOOKUP($A68,'Calculations, All'!$B:$AB,26,FALSE),""))</f>
        <v/>
      </c>
    </row>
    <row r="69" spans="1:6" x14ac:dyDescent="0.25">
      <c r="A69" s="2"/>
      <c r="B69" s="81" t="str">
        <f>IFERROR(VLOOKUP(A69,'Identified Schools'!A:H,5,FALSE),"")</f>
        <v/>
      </c>
      <c r="C69" s="42" t="str">
        <f>IF(B69="","",IFERROR(VLOOKUP($A69,'Calculations, All'!$B:$AB,12,FALSE),""))</f>
        <v/>
      </c>
      <c r="D69" s="42" t="str">
        <f>IF(B69="","",IFERROR(VLOOKUP($A69,'Calculations, All'!$B:$AB,16,FALSE),""))</f>
        <v/>
      </c>
      <c r="E69" s="56" t="str">
        <f>IF(B69="","",IFERROR(VLOOKUP($A69,'Calculations, All'!$B:$AB,22,FALSE),""))</f>
        <v/>
      </c>
      <c r="F69" s="56" t="str">
        <f>IF(B69="","",IFERROR(VLOOKUP($A69,'Calculations, All'!$B:$AB,26,FALSE),""))</f>
        <v/>
      </c>
    </row>
    <row r="70" spans="1:6" x14ac:dyDescent="0.25">
      <c r="A70" s="2"/>
      <c r="B70" s="81" t="str">
        <f>IFERROR(VLOOKUP(A70,'Identified Schools'!A:H,5,FALSE),"")</f>
        <v/>
      </c>
      <c r="C70" s="42" t="str">
        <f>IF(B70="","",IFERROR(VLOOKUP($A70,'Calculations, All'!$B:$AB,12,FALSE),""))</f>
        <v/>
      </c>
      <c r="D70" s="42" t="str">
        <f>IF(B70="","",IFERROR(VLOOKUP($A70,'Calculations, All'!$B:$AB,16,FALSE),""))</f>
        <v/>
      </c>
      <c r="E70" s="56" t="str">
        <f>IF(B70="","",IFERROR(VLOOKUP($A70,'Calculations, All'!$B:$AB,22,FALSE),""))</f>
        <v/>
      </c>
      <c r="F70" s="56" t="str">
        <f>IF(B70="","",IFERROR(VLOOKUP($A70,'Calculations, All'!$B:$AB,26,FALSE),""))</f>
        <v/>
      </c>
    </row>
    <row r="71" spans="1:6" x14ac:dyDescent="0.25">
      <c r="A71" s="2"/>
      <c r="B71" s="81" t="str">
        <f>IFERROR(VLOOKUP(A71,'Identified Schools'!A:H,5,FALSE),"")</f>
        <v/>
      </c>
      <c r="C71" s="42" t="str">
        <f>IF(B71="","",IFERROR(VLOOKUP($A71,'Calculations, All'!$B:$AB,12,FALSE),""))</f>
        <v/>
      </c>
      <c r="D71" s="42" t="str">
        <f>IF(B71="","",IFERROR(VLOOKUP($A71,'Calculations, All'!$B:$AB,16,FALSE),""))</f>
        <v/>
      </c>
      <c r="E71" s="56" t="str">
        <f>IF(B71="","",IFERROR(VLOOKUP($A71,'Calculations, All'!$B:$AB,22,FALSE),""))</f>
        <v/>
      </c>
      <c r="F71" s="56" t="str">
        <f>IF(B71="","",IFERROR(VLOOKUP($A71,'Calculations, All'!$B:$AB,26,FALSE),""))</f>
        <v/>
      </c>
    </row>
    <row r="72" spans="1:6" x14ac:dyDescent="0.25">
      <c r="A72" s="2"/>
      <c r="B72" s="81" t="str">
        <f>IFERROR(VLOOKUP(A72,'Identified Schools'!A:H,5,FALSE),"")</f>
        <v/>
      </c>
      <c r="C72" s="42" t="str">
        <f>IF(B72="","",IFERROR(VLOOKUP($A72,'Calculations, All'!$B:$AB,12,FALSE),""))</f>
        <v/>
      </c>
      <c r="D72" s="42" t="str">
        <f>IF(B72="","",IFERROR(VLOOKUP($A72,'Calculations, All'!$B:$AB,16,FALSE),""))</f>
        <v/>
      </c>
      <c r="E72" s="56" t="str">
        <f>IF(B72="","",IFERROR(VLOOKUP($A72,'Calculations, All'!$B:$AB,22,FALSE),""))</f>
        <v/>
      </c>
      <c r="F72" s="56" t="str">
        <f>IF(B72="","",IFERROR(VLOOKUP($A72,'Calculations, All'!$B:$AB,26,FALSE),""))</f>
        <v/>
      </c>
    </row>
    <row r="73" spans="1:6" x14ac:dyDescent="0.25">
      <c r="A73" s="2"/>
      <c r="B73" s="81" t="str">
        <f>IFERROR(VLOOKUP(A73,'Identified Schools'!A:H,5,FALSE),"")</f>
        <v/>
      </c>
      <c r="C73" s="42" t="str">
        <f>IF(B73="","",IFERROR(VLOOKUP($A73,'Calculations, All'!$B:$AB,12,FALSE),""))</f>
        <v/>
      </c>
      <c r="D73" s="42" t="str">
        <f>IF(B73="","",IFERROR(VLOOKUP($A73,'Calculations, All'!$B:$AB,16,FALSE),""))</f>
        <v/>
      </c>
      <c r="E73" s="56" t="str">
        <f>IF(B73="","",IFERROR(VLOOKUP($A73,'Calculations, All'!$B:$AB,22,FALSE),""))</f>
        <v/>
      </c>
      <c r="F73" s="56" t="str">
        <f>IF(B73="","",IFERROR(VLOOKUP($A73,'Calculations, All'!$B:$AB,26,FALSE),""))</f>
        <v/>
      </c>
    </row>
    <row r="74" spans="1:6" x14ac:dyDescent="0.25">
      <c r="A74" s="2"/>
      <c r="B74" s="81" t="str">
        <f>IFERROR(VLOOKUP(A74,'Identified Schools'!A:H,5,FALSE),"")</f>
        <v/>
      </c>
      <c r="C74" s="42" t="str">
        <f>IF(B74="","",IFERROR(VLOOKUP($A74,'Calculations, All'!$B:$AB,12,FALSE),""))</f>
        <v/>
      </c>
      <c r="D74" s="42" t="str">
        <f>IF(B74="","",IFERROR(VLOOKUP($A74,'Calculations, All'!$B:$AB,16,FALSE),""))</f>
        <v/>
      </c>
      <c r="E74" s="56" t="str">
        <f>IF(B74="","",IFERROR(VLOOKUP($A74,'Calculations, All'!$B:$AB,22,FALSE),""))</f>
        <v/>
      </c>
      <c r="F74" s="56" t="str">
        <f>IF(B74="","",IFERROR(VLOOKUP($A74,'Calculations, All'!$B:$AB,26,FALSE),""))</f>
        <v/>
      </c>
    </row>
    <row r="75" spans="1:6" x14ac:dyDescent="0.25">
      <c r="A75" s="2"/>
      <c r="B75" s="81" t="str">
        <f>IFERROR(VLOOKUP(A75,'Identified Schools'!A:H,5,FALSE),"")</f>
        <v/>
      </c>
      <c r="C75" s="42" t="str">
        <f>IF(B75="","",IFERROR(VLOOKUP($A75,'Calculations, All'!$B:$AB,12,FALSE),""))</f>
        <v/>
      </c>
      <c r="D75" s="42" t="str">
        <f>IF(B75="","",IFERROR(VLOOKUP($A75,'Calculations, All'!$B:$AB,16,FALSE),""))</f>
        <v/>
      </c>
      <c r="E75" s="56" t="str">
        <f>IF(B75="","",IFERROR(VLOOKUP($A75,'Calculations, All'!$B:$AB,22,FALSE),""))</f>
        <v/>
      </c>
      <c r="F75" s="56" t="str">
        <f>IF(B75="","",IFERROR(VLOOKUP($A75,'Calculations, All'!$B:$AB,26,FALSE),""))</f>
        <v/>
      </c>
    </row>
    <row r="76" spans="1:6" x14ac:dyDescent="0.25">
      <c r="A76" s="2"/>
      <c r="B76" s="81" t="str">
        <f>IFERROR(VLOOKUP(A76,'Identified Schools'!A:H,5,FALSE),"")</f>
        <v/>
      </c>
      <c r="C76" s="42" t="str">
        <f>IF(B76="","",IFERROR(VLOOKUP($A76,'Calculations, All'!$B:$AB,12,FALSE),""))</f>
        <v/>
      </c>
      <c r="D76" s="42" t="str">
        <f>IF(B76="","",IFERROR(VLOOKUP($A76,'Calculations, All'!$B:$AB,16,FALSE),""))</f>
        <v/>
      </c>
      <c r="E76" s="56" t="str">
        <f>IF(B76="","",IFERROR(VLOOKUP($A76,'Calculations, All'!$B:$AB,22,FALSE),""))</f>
        <v/>
      </c>
      <c r="F76" s="56" t="str">
        <f>IF(B76="","",IFERROR(VLOOKUP($A76,'Calculations, All'!$B:$AB,26,FALSE),""))</f>
        <v/>
      </c>
    </row>
    <row r="77" spans="1:6" x14ac:dyDescent="0.25">
      <c r="A77" s="2"/>
      <c r="B77" s="81" t="str">
        <f>IFERROR(VLOOKUP(A77,'Identified Schools'!A:H,5,FALSE),"")</f>
        <v/>
      </c>
      <c r="C77" s="42" t="str">
        <f>IF(B77="","",IFERROR(VLOOKUP($A77,'Calculations, All'!$B:$AB,12,FALSE),""))</f>
        <v/>
      </c>
      <c r="D77" s="42" t="str">
        <f>IF(B77="","",IFERROR(VLOOKUP($A77,'Calculations, All'!$B:$AB,16,FALSE),""))</f>
        <v/>
      </c>
      <c r="E77" s="56" t="str">
        <f>IF(B77="","",IFERROR(VLOOKUP($A77,'Calculations, All'!$B:$AB,22,FALSE),""))</f>
        <v/>
      </c>
      <c r="F77" s="56" t="str">
        <f>IF(B77="","",IFERROR(VLOOKUP($A77,'Calculations, All'!$B:$AB,26,FALSE),""))</f>
        <v/>
      </c>
    </row>
    <row r="78" spans="1:6" x14ac:dyDescent="0.25">
      <c r="A78" s="2"/>
      <c r="B78" s="81" t="str">
        <f>IFERROR(VLOOKUP(A78,'Identified Schools'!A:H,5,FALSE),"")</f>
        <v/>
      </c>
      <c r="C78" s="42" t="str">
        <f>IF(B78="","",IFERROR(VLOOKUP($A78,'Calculations, All'!$B:$AB,12,FALSE),""))</f>
        <v/>
      </c>
      <c r="D78" s="42" t="str">
        <f>IF(B78="","",IFERROR(VLOOKUP($A78,'Calculations, All'!$B:$AB,16,FALSE),""))</f>
        <v/>
      </c>
      <c r="E78" s="56" t="str">
        <f>IF(B78="","",IFERROR(VLOOKUP($A78,'Calculations, All'!$B:$AB,22,FALSE),""))</f>
        <v/>
      </c>
      <c r="F78" s="56" t="str">
        <f>IF(B78="","",IFERROR(VLOOKUP($A78,'Calculations, All'!$B:$AB,26,FALSE),""))</f>
        <v/>
      </c>
    </row>
    <row r="79" spans="1:6" x14ac:dyDescent="0.25">
      <c r="A79" s="2"/>
      <c r="B79" s="81" t="str">
        <f>IFERROR(VLOOKUP(A79,'Identified Schools'!A:H,5,FALSE),"")</f>
        <v/>
      </c>
      <c r="C79" s="42" t="str">
        <f>IF(B79="","",IFERROR(VLOOKUP($A79,'Calculations, All'!$B:$AB,12,FALSE),""))</f>
        <v/>
      </c>
      <c r="D79" s="42" t="str">
        <f>IF(B79="","",IFERROR(VLOOKUP($A79,'Calculations, All'!$B:$AB,16,FALSE),""))</f>
        <v/>
      </c>
      <c r="E79" s="56" t="str">
        <f>IF(B79="","",IFERROR(VLOOKUP($A79,'Calculations, All'!$B:$AB,22,FALSE),""))</f>
        <v/>
      </c>
      <c r="F79" s="56" t="str">
        <f>IF(B79="","",IFERROR(VLOOKUP($A79,'Calculations, All'!$B:$AB,26,FALSE),""))</f>
        <v/>
      </c>
    </row>
    <row r="80" spans="1:6" x14ac:dyDescent="0.25">
      <c r="A80" s="2"/>
      <c r="B80" s="81" t="str">
        <f>IFERROR(VLOOKUP(A80,'Identified Schools'!A:H,5,FALSE),"")</f>
        <v/>
      </c>
      <c r="C80" s="42" t="str">
        <f>IF(B80="","",IFERROR(VLOOKUP($A80,'Calculations, All'!$B:$AB,12,FALSE),""))</f>
        <v/>
      </c>
      <c r="D80" s="42" t="str">
        <f>IF(B80="","",IFERROR(VLOOKUP($A80,'Calculations, All'!$B:$AB,16,FALSE),""))</f>
        <v/>
      </c>
      <c r="E80" s="56" t="str">
        <f>IF(B80="","",IFERROR(VLOOKUP($A80,'Calculations, All'!$B:$AB,22,FALSE),""))</f>
        <v/>
      </c>
      <c r="F80" s="56" t="str">
        <f>IF(B80="","",IFERROR(VLOOKUP($A80,'Calculations, All'!$B:$AB,26,FALSE),""))</f>
        <v/>
      </c>
    </row>
    <row r="81" spans="1:6" x14ac:dyDescent="0.25">
      <c r="A81" s="2"/>
      <c r="B81" s="81" t="str">
        <f>IFERROR(VLOOKUP(A81,'Identified Schools'!A:H,5,FALSE),"")</f>
        <v/>
      </c>
      <c r="C81" s="42" t="str">
        <f>IF(B81="","",IFERROR(VLOOKUP($A81,'Calculations, All'!$B:$AB,12,FALSE),""))</f>
        <v/>
      </c>
      <c r="D81" s="42" t="str">
        <f>IF(B81="","",IFERROR(VLOOKUP($A81,'Calculations, All'!$B:$AB,16,FALSE),""))</f>
        <v/>
      </c>
      <c r="E81" s="56" t="str">
        <f>IF(B81="","",IFERROR(VLOOKUP($A81,'Calculations, All'!$B:$AB,22,FALSE),""))</f>
        <v/>
      </c>
      <c r="F81" s="56" t="str">
        <f>IF(B81="","",IFERROR(VLOOKUP($A81,'Calculations, All'!$B:$AB,26,FALSE),""))</f>
        <v/>
      </c>
    </row>
    <row r="82" spans="1:6" x14ac:dyDescent="0.25">
      <c r="A82" s="2"/>
      <c r="B82" s="81" t="str">
        <f>IFERROR(VLOOKUP(A82,'Identified Schools'!A:H,5,FALSE),"")</f>
        <v/>
      </c>
      <c r="C82" s="42" t="str">
        <f>IF(B82="","",IFERROR(VLOOKUP($A82,'Calculations, All'!$B:$AB,12,FALSE),""))</f>
        <v/>
      </c>
      <c r="D82" s="42" t="str">
        <f>IF(B82="","",IFERROR(VLOOKUP($A82,'Calculations, All'!$B:$AB,16,FALSE),""))</f>
        <v/>
      </c>
      <c r="E82" s="56" t="str">
        <f>IF(B82="","",IFERROR(VLOOKUP($A82,'Calculations, All'!$B:$AB,22,FALSE),""))</f>
        <v/>
      </c>
      <c r="F82" s="56" t="str">
        <f>IF(B82="","",IFERROR(VLOOKUP($A82,'Calculations, All'!$B:$AB,26,FALSE),""))</f>
        <v/>
      </c>
    </row>
    <row r="83" spans="1:6" x14ac:dyDescent="0.25">
      <c r="A83" s="2"/>
      <c r="B83" s="81" t="str">
        <f>IFERROR(VLOOKUP(A83,'Identified Schools'!A:H,5,FALSE),"")</f>
        <v/>
      </c>
      <c r="C83" s="42" t="str">
        <f>IF(B83="","",IFERROR(VLOOKUP($A83,'Calculations, All'!$B:$AB,12,FALSE),""))</f>
        <v/>
      </c>
      <c r="D83" s="42" t="str">
        <f>IF(B83="","",IFERROR(VLOOKUP($A83,'Calculations, All'!$B:$AB,16,FALSE),""))</f>
        <v/>
      </c>
      <c r="E83" s="56" t="str">
        <f>IF(B83="","",IFERROR(VLOOKUP($A83,'Calculations, All'!$B:$AB,22,FALSE),""))</f>
        <v/>
      </c>
      <c r="F83" s="56" t="str">
        <f>IF(B83="","",IFERROR(VLOOKUP($A83,'Calculations, All'!$B:$AB,26,FALSE),""))</f>
        <v/>
      </c>
    </row>
    <row r="84" spans="1:6" x14ac:dyDescent="0.25">
      <c r="A84" s="2"/>
      <c r="B84" s="81" t="str">
        <f>IFERROR(VLOOKUP(A84,'Identified Schools'!A:H,5,FALSE),"")</f>
        <v/>
      </c>
      <c r="C84" s="42" t="str">
        <f>IF(B84="","",IFERROR(VLOOKUP($A84,'Calculations, All'!$B:$AB,12,FALSE),""))</f>
        <v/>
      </c>
      <c r="D84" s="42" t="str">
        <f>IF(B84="","",IFERROR(VLOOKUP($A84,'Calculations, All'!$B:$AB,16,FALSE),""))</f>
        <v/>
      </c>
      <c r="E84" s="56" t="str">
        <f>IF(B84="","",IFERROR(VLOOKUP($A84,'Calculations, All'!$B:$AB,22,FALSE),""))</f>
        <v/>
      </c>
      <c r="F84" s="56" t="str">
        <f>IF(B84="","",IFERROR(VLOOKUP($A84,'Calculations, All'!$B:$AB,26,FALSE),""))</f>
        <v/>
      </c>
    </row>
    <row r="85" spans="1:6" x14ac:dyDescent="0.25">
      <c r="A85" s="2"/>
      <c r="B85" s="81" t="str">
        <f>IFERROR(VLOOKUP(A85,'Identified Schools'!A:H,5,FALSE),"")</f>
        <v/>
      </c>
      <c r="C85" s="42" t="str">
        <f>IF(B85="","",IFERROR(VLOOKUP($A85,'Calculations, All'!$B:$AB,12,FALSE),""))</f>
        <v/>
      </c>
      <c r="D85" s="42" t="str">
        <f>IF(B85="","",IFERROR(VLOOKUP($A85,'Calculations, All'!$B:$AB,16,FALSE),""))</f>
        <v/>
      </c>
      <c r="E85" s="56" t="str">
        <f>IF(B85="","",IFERROR(VLOOKUP($A85,'Calculations, All'!$B:$AB,22,FALSE),""))</f>
        <v/>
      </c>
      <c r="F85" s="56" t="str">
        <f>IF(B85="","",IFERROR(VLOOKUP($A85,'Calculations, All'!$B:$AB,26,FALSE),""))</f>
        <v/>
      </c>
    </row>
    <row r="86" spans="1:6" x14ac:dyDescent="0.25">
      <c r="A86" s="2"/>
      <c r="B86" s="81" t="str">
        <f>IFERROR(VLOOKUP(A86,'Identified Schools'!A:H,5,FALSE),"")</f>
        <v/>
      </c>
      <c r="C86" s="42" t="str">
        <f>IF(B86="","",IFERROR(VLOOKUP($A86,'Calculations, All'!$B:$AB,12,FALSE),""))</f>
        <v/>
      </c>
      <c r="D86" s="42" t="str">
        <f>IF(B86="","",IFERROR(VLOOKUP($A86,'Calculations, All'!$B:$AB,16,FALSE),""))</f>
        <v/>
      </c>
      <c r="E86" s="56" t="str">
        <f>IF(B86="","",IFERROR(VLOOKUP($A86,'Calculations, All'!$B:$AB,22,FALSE),""))</f>
        <v/>
      </c>
      <c r="F86" s="56" t="str">
        <f>IF(B86="","",IFERROR(VLOOKUP($A86,'Calculations, All'!$B:$AB,26,FALSE),""))</f>
        <v/>
      </c>
    </row>
    <row r="87" spans="1:6" x14ac:dyDescent="0.25">
      <c r="A87" s="2"/>
      <c r="B87" s="81" t="str">
        <f>IFERROR(VLOOKUP(A87,'Identified Schools'!A:H,5,FALSE),"")</f>
        <v/>
      </c>
      <c r="C87" s="42" t="str">
        <f>IF(B87="","",IFERROR(VLOOKUP($A87,'Calculations, All'!$B:$AB,12,FALSE),""))</f>
        <v/>
      </c>
      <c r="D87" s="42" t="str">
        <f>IF(B87="","",IFERROR(VLOOKUP($A87,'Calculations, All'!$B:$AB,16,FALSE),""))</f>
        <v/>
      </c>
      <c r="E87" s="56" t="str">
        <f>IF(B87="","",IFERROR(VLOOKUP($A87,'Calculations, All'!$B:$AB,22,FALSE),""))</f>
        <v/>
      </c>
      <c r="F87" s="56" t="str">
        <f>IF(B87="","",IFERROR(VLOOKUP($A87,'Calculations, All'!$B:$AB,26,FALSE),""))</f>
        <v/>
      </c>
    </row>
    <row r="88" spans="1:6" x14ac:dyDescent="0.25">
      <c r="A88" s="2"/>
      <c r="B88" s="81" t="str">
        <f>IFERROR(VLOOKUP(A88,'Identified Schools'!A:H,5,FALSE),"")</f>
        <v/>
      </c>
      <c r="C88" s="42" t="str">
        <f>IF(B88="","",IFERROR(VLOOKUP($A88,'Calculations, All'!$B:$AB,12,FALSE),""))</f>
        <v/>
      </c>
      <c r="D88" s="42" t="str">
        <f>IF(B88="","",IFERROR(VLOOKUP($A88,'Calculations, All'!$B:$AB,16,FALSE),""))</f>
        <v/>
      </c>
      <c r="E88" s="56" t="str">
        <f>IF(B88="","",IFERROR(VLOOKUP($A88,'Calculations, All'!$B:$AB,22,FALSE),""))</f>
        <v/>
      </c>
      <c r="F88" s="56" t="str">
        <f>IF(B88="","",IFERROR(VLOOKUP($A88,'Calculations, All'!$B:$AB,26,FALSE),""))</f>
        <v/>
      </c>
    </row>
    <row r="89" spans="1:6" x14ac:dyDescent="0.25">
      <c r="A89" s="2"/>
      <c r="B89" s="81" t="str">
        <f>IFERROR(VLOOKUP(A89,'Identified Schools'!A:H,5,FALSE),"")</f>
        <v/>
      </c>
      <c r="C89" s="42" t="str">
        <f>IF(B89="","",IFERROR(VLOOKUP($A89,'Calculations, All'!$B:$AB,12,FALSE),""))</f>
        <v/>
      </c>
      <c r="D89" s="42" t="str">
        <f>IF(B89="","",IFERROR(VLOOKUP($A89,'Calculations, All'!$B:$AB,16,FALSE),""))</f>
        <v/>
      </c>
      <c r="E89" s="56" t="str">
        <f>IF(B89="","",IFERROR(VLOOKUP($A89,'Calculations, All'!$B:$AB,22,FALSE),""))</f>
        <v/>
      </c>
      <c r="F89" s="56" t="str">
        <f>IF(B89="","",IFERROR(VLOOKUP($A89,'Calculations, All'!$B:$AB,26,FALSE),""))</f>
        <v/>
      </c>
    </row>
    <row r="90" spans="1:6" x14ac:dyDescent="0.25">
      <c r="A90" s="2"/>
      <c r="B90" s="81" t="str">
        <f>IFERROR(VLOOKUP(A90,'Identified Schools'!A:H,5,FALSE),"")</f>
        <v/>
      </c>
      <c r="C90" s="42" t="str">
        <f>IF(B90="","",IFERROR(VLOOKUP($A90,'Calculations, All'!$B:$AB,12,FALSE),""))</f>
        <v/>
      </c>
      <c r="D90" s="42" t="str">
        <f>IF(B90="","",IFERROR(VLOOKUP($A90,'Calculations, All'!$B:$AB,16,FALSE),""))</f>
        <v/>
      </c>
      <c r="E90" s="56" t="str">
        <f>IF(B90="","",IFERROR(VLOOKUP($A90,'Calculations, All'!$B:$AB,22,FALSE),""))</f>
        <v/>
      </c>
      <c r="F90" s="56" t="str">
        <f>IF(B90="","",IFERROR(VLOOKUP($A90,'Calculations, All'!$B:$AB,26,FALSE),""))</f>
        <v/>
      </c>
    </row>
    <row r="91" spans="1:6" x14ac:dyDescent="0.25">
      <c r="A91" s="2"/>
      <c r="B91" s="81" t="str">
        <f>IFERROR(VLOOKUP(A91,'Identified Schools'!A:H,5,FALSE),"")</f>
        <v/>
      </c>
      <c r="C91" s="42" t="str">
        <f>IF(B91="","",IFERROR(VLOOKUP($A91,'Calculations, All'!$B:$AB,12,FALSE),""))</f>
        <v/>
      </c>
      <c r="D91" s="42" t="str">
        <f>IF(B91="","",IFERROR(VLOOKUP($A91,'Calculations, All'!$B:$AB,16,FALSE),""))</f>
        <v/>
      </c>
      <c r="E91" s="56" t="str">
        <f>IF(B91="","",IFERROR(VLOOKUP($A91,'Calculations, All'!$B:$AB,22,FALSE),""))</f>
        <v/>
      </c>
      <c r="F91" s="56" t="str">
        <f>IF(B91="","",IFERROR(VLOOKUP($A91,'Calculations, All'!$B:$AB,26,FALSE),""))</f>
        <v/>
      </c>
    </row>
    <row r="92" spans="1:6" x14ac:dyDescent="0.25">
      <c r="A92" s="2"/>
      <c r="B92" s="81" t="str">
        <f>IFERROR(VLOOKUP(A92,'Identified Schools'!A:H,5,FALSE),"")</f>
        <v/>
      </c>
      <c r="C92" s="42" t="str">
        <f>IF(B92="","",IFERROR(VLOOKUP($A92,'Calculations, All'!$B:$AB,12,FALSE),""))</f>
        <v/>
      </c>
      <c r="D92" s="42" t="str">
        <f>IF(B92="","",IFERROR(VLOOKUP($A92,'Calculations, All'!$B:$AB,16,FALSE),""))</f>
        <v/>
      </c>
      <c r="E92" s="56" t="str">
        <f>IF(B92="","",IFERROR(VLOOKUP($A92,'Calculations, All'!$B:$AB,22,FALSE),""))</f>
        <v/>
      </c>
      <c r="F92" s="56" t="str">
        <f>IF(B92="","",IFERROR(VLOOKUP($A92,'Calculations, All'!$B:$AB,26,FALSE),""))</f>
        <v/>
      </c>
    </row>
    <row r="93" spans="1:6" x14ac:dyDescent="0.25">
      <c r="A93" s="2"/>
      <c r="B93" s="81" t="str">
        <f>IFERROR(VLOOKUP(A93,'Identified Schools'!A:H,5,FALSE),"")</f>
        <v/>
      </c>
      <c r="C93" s="42" t="str">
        <f>IF(B93="","",IFERROR(VLOOKUP($A93,'Calculations, All'!$B:$AB,12,FALSE),""))</f>
        <v/>
      </c>
      <c r="D93" s="42" t="str">
        <f>IF(B93="","",IFERROR(VLOOKUP($A93,'Calculations, All'!$B:$AB,16,FALSE),""))</f>
        <v/>
      </c>
      <c r="E93" s="56" t="str">
        <f>IF(B93="","",IFERROR(VLOOKUP($A93,'Calculations, All'!$B:$AB,22,FALSE),""))</f>
        <v/>
      </c>
      <c r="F93" s="56" t="str">
        <f>IF(B93="","",IFERROR(VLOOKUP($A93,'Calculations, All'!$B:$AB,26,FALSE),""))</f>
        <v/>
      </c>
    </row>
    <row r="94" spans="1:6" x14ac:dyDescent="0.25">
      <c r="A94" s="2"/>
      <c r="B94" s="81" t="str">
        <f>IFERROR(VLOOKUP(A94,'Identified Schools'!A:H,5,FALSE),"")</f>
        <v/>
      </c>
      <c r="C94" s="42" t="str">
        <f>IF(B94="","",IFERROR(VLOOKUP($A94,'Calculations, All'!$B:$AB,12,FALSE),""))</f>
        <v/>
      </c>
      <c r="D94" s="42" t="str">
        <f>IF(B94="","",IFERROR(VLOOKUP($A94,'Calculations, All'!$B:$AB,16,FALSE),""))</f>
        <v/>
      </c>
      <c r="E94" s="56" t="str">
        <f>IF(B94="","",IFERROR(VLOOKUP($A94,'Calculations, All'!$B:$AB,22,FALSE),""))</f>
        <v/>
      </c>
      <c r="F94" s="56" t="str">
        <f>IF(B94="","",IFERROR(VLOOKUP($A94,'Calculations, All'!$B:$AB,26,FALSE),""))</f>
        <v/>
      </c>
    </row>
    <row r="95" spans="1:6" x14ac:dyDescent="0.25">
      <c r="A95" s="2"/>
      <c r="B95" s="81" t="str">
        <f>IFERROR(VLOOKUP(A95,'Identified Schools'!A:H,5,FALSE),"")</f>
        <v/>
      </c>
      <c r="C95" s="42" t="str">
        <f>IF(B95="","",IFERROR(VLOOKUP($A95,'Calculations, All'!$B:$AB,12,FALSE),""))</f>
        <v/>
      </c>
      <c r="D95" s="42" t="str">
        <f>IF(B95="","",IFERROR(VLOOKUP($A95,'Calculations, All'!$B:$AB,16,FALSE),""))</f>
        <v/>
      </c>
      <c r="E95" s="56" t="str">
        <f>IF(B95="","",IFERROR(VLOOKUP($A95,'Calculations, All'!$B:$AB,22,FALSE),""))</f>
        <v/>
      </c>
      <c r="F95" s="56" t="str">
        <f>IF(B95="","",IFERROR(VLOOKUP($A95,'Calculations, All'!$B:$AB,26,FALSE),""))</f>
        <v/>
      </c>
    </row>
    <row r="96" spans="1:6" x14ac:dyDescent="0.25">
      <c r="A96" s="2"/>
      <c r="B96" s="81" t="str">
        <f>IFERROR(VLOOKUP(A96,'Identified Schools'!A:H,5,FALSE),"")</f>
        <v/>
      </c>
      <c r="C96" s="42" t="str">
        <f>IF(B96="","",IFERROR(VLOOKUP($A96,'Calculations, All'!$B:$AB,12,FALSE),""))</f>
        <v/>
      </c>
      <c r="D96" s="42" t="str">
        <f>IF(B96="","",IFERROR(VLOOKUP($A96,'Calculations, All'!$B:$AB,16,FALSE),""))</f>
        <v/>
      </c>
      <c r="E96" s="56" t="str">
        <f>IF(B96="","",IFERROR(VLOOKUP($A96,'Calculations, All'!$B:$AB,22,FALSE),""))</f>
        <v/>
      </c>
      <c r="F96" s="56" t="str">
        <f>IF(B96="","",IFERROR(VLOOKUP($A96,'Calculations, All'!$B:$AB,26,FALSE),""))</f>
        <v/>
      </c>
    </row>
    <row r="97" spans="1:6" x14ac:dyDescent="0.25">
      <c r="A97" s="2"/>
      <c r="B97" s="81" t="str">
        <f>IFERROR(VLOOKUP(A97,'Identified Schools'!A:H,5,FALSE),"")</f>
        <v/>
      </c>
      <c r="C97" s="42" t="str">
        <f>IF(B97="","",IFERROR(VLOOKUP($A97,'Calculations, All'!$B:$AB,12,FALSE),""))</f>
        <v/>
      </c>
      <c r="D97" s="42" t="str">
        <f>IF(B97="","",IFERROR(VLOOKUP($A97,'Calculations, All'!$B:$AB,16,FALSE),""))</f>
        <v/>
      </c>
      <c r="E97" s="56" t="str">
        <f>IF(B97="","",IFERROR(VLOOKUP($A97,'Calculations, All'!$B:$AB,22,FALSE),""))</f>
        <v/>
      </c>
      <c r="F97" s="56" t="str">
        <f>IF(B97="","",IFERROR(VLOOKUP($A97,'Calculations, All'!$B:$AB,26,FALSE),""))</f>
        <v/>
      </c>
    </row>
    <row r="98" spans="1:6" x14ac:dyDescent="0.25">
      <c r="A98" s="2"/>
      <c r="B98" s="81" t="str">
        <f>IFERROR(VLOOKUP(A98,'Identified Schools'!A:H,5,FALSE),"")</f>
        <v/>
      </c>
      <c r="C98" s="42" t="str">
        <f>IF(B98="","",IFERROR(VLOOKUP($A98,'Calculations, All'!$B:$AB,12,FALSE),""))</f>
        <v/>
      </c>
      <c r="D98" s="42" t="str">
        <f>IF(B98="","",IFERROR(VLOOKUP($A98,'Calculations, All'!$B:$AB,16,FALSE),""))</f>
        <v/>
      </c>
      <c r="E98" s="56" t="str">
        <f>IF(B98="","",IFERROR(VLOOKUP($A98,'Calculations, All'!$B:$AB,22,FALSE),""))</f>
        <v/>
      </c>
      <c r="F98" s="56" t="str">
        <f>IF(B98="","",IFERROR(VLOOKUP($A98,'Calculations, All'!$B:$AB,26,FALSE),""))</f>
        <v/>
      </c>
    </row>
    <row r="99" spans="1:6" x14ac:dyDescent="0.25">
      <c r="A99" s="2"/>
      <c r="B99" s="81" t="str">
        <f>IFERROR(VLOOKUP(A99,'Identified Schools'!A:H,5,FALSE),"")</f>
        <v/>
      </c>
      <c r="C99" s="42" t="str">
        <f>IF(B99="","",IFERROR(VLOOKUP($A99,'Calculations, All'!$B:$AB,12,FALSE),""))</f>
        <v/>
      </c>
      <c r="D99" s="42" t="str">
        <f>IF(B99="","",IFERROR(VLOOKUP($A99,'Calculations, All'!$B:$AB,16,FALSE),""))</f>
        <v/>
      </c>
      <c r="E99" s="56" t="str">
        <f>IF(B99="","",IFERROR(VLOOKUP($A99,'Calculations, All'!$B:$AB,22,FALSE),""))</f>
        <v/>
      </c>
      <c r="F99" s="56" t="str">
        <f>IF(B99="","",IFERROR(VLOOKUP($A99,'Calculations, All'!$B:$AB,26,FALSE),""))</f>
        <v/>
      </c>
    </row>
    <row r="100" spans="1:6" x14ac:dyDescent="0.25">
      <c r="A100" s="2"/>
      <c r="B100" s="81" t="str">
        <f>IFERROR(VLOOKUP(A100,'Identified Schools'!A:H,5,FALSE),"")</f>
        <v/>
      </c>
      <c r="C100" s="42" t="str">
        <f>IF(B100="","",IFERROR(VLOOKUP($A100,'Calculations, All'!$B:$AB,12,FALSE),""))</f>
        <v/>
      </c>
      <c r="D100" s="42" t="str">
        <f>IF(B100="","",IFERROR(VLOOKUP($A100,'Calculations, All'!$B:$AB,16,FALSE),""))</f>
        <v/>
      </c>
      <c r="E100" s="56" t="str">
        <f>IF(B100="","",IFERROR(VLOOKUP($A100,'Calculations, All'!$B:$AB,22,FALSE),""))</f>
        <v/>
      </c>
      <c r="F100" s="56" t="str">
        <f>IF(B100="","",IFERROR(VLOOKUP($A100,'Calculations, All'!$B:$AB,26,FALSE),""))</f>
        <v/>
      </c>
    </row>
    <row r="101" spans="1:6" x14ac:dyDescent="0.25">
      <c r="A101" s="2"/>
      <c r="B101" s="81" t="str">
        <f>IFERROR(VLOOKUP(A101,'Identified Schools'!A:H,5,FALSE),"")</f>
        <v/>
      </c>
      <c r="C101" s="42" t="str">
        <f>IF(B101="","",IFERROR(VLOOKUP($A101,'Calculations, All'!$B:$AB,12,FALSE),""))</f>
        <v/>
      </c>
      <c r="D101" s="42" t="str">
        <f>IF(B101="","",IFERROR(VLOOKUP($A101,'Calculations, All'!$B:$AB,16,FALSE),""))</f>
        <v/>
      </c>
      <c r="E101" s="56" t="str">
        <f>IF(B101="","",IFERROR(VLOOKUP($A101,'Calculations, All'!$B:$AB,22,FALSE),""))</f>
        <v/>
      </c>
      <c r="F101" s="56" t="str">
        <f>IF(B101="","",IFERROR(VLOOKUP($A101,'Calculations, All'!$B:$AB,26,FALSE),""))</f>
        <v/>
      </c>
    </row>
    <row r="102" spans="1:6" x14ac:dyDescent="0.25">
      <c r="A102" s="2"/>
      <c r="B102" s="81" t="str">
        <f>IFERROR(VLOOKUP(A102,'Identified Schools'!A:H,5,FALSE),"")</f>
        <v/>
      </c>
      <c r="C102" s="42" t="str">
        <f>IF(B102="","",IFERROR(VLOOKUP($A102,'Calculations, All'!$B:$AB,12,FALSE),""))</f>
        <v/>
      </c>
      <c r="D102" s="42" t="str">
        <f>IF(B102="","",IFERROR(VLOOKUP($A102,'Calculations, All'!$B:$AB,16,FALSE),""))</f>
        <v/>
      </c>
      <c r="E102" s="56" t="str">
        <f>IF(B102="","",IFERROR(VLOOKUP($A102,'Calculations, All'!$B:$AB,22,FALSE),""))</f>
        <v/>
      </c>
      <c r="F102" s="56" t="str">
        <f>IF(B102="","",IFERROR(VLOOKUP($A102,'Calculations, All'!$B:$AB,26,FALSE),""))</f>
        <v/>
      </c>
    </row>
    <row r="103" spans="1:6" x14ac:dyDescent="0.25">
      <c r="A103" s="2"/>
      <c r="B103" s="81" t="str">
        <f>IFERROR(VLOOKUP(A103,'Identified Schools'!A:H,5,FALSE),"")</f>
        <v/>
      </c>
      <c r="C103" s="42" t="str">
        <f>IF(B103="","",IFERROR(VLOOKUP($A103,'Calculations, All'!$B:$AB,12,FALSE),""))</f>
        <v/>
      </c>
      <c r="D103" s="42" t="str">
        <f>IF(B103="","",IFERROR(VLOOKUP($A103,'Calculations, All'!$B:$AB,16,FALSE),""))</f>
        <v/>
      </c>
      <c r="E103" s="56" t="str">
        <f>IF(B103="","",IFERROR(VLOOKUP($A103,'Calculations, All'!$B:$AB,22,FALSE),""))</f>
        <v/>
      </c>
      <c r="F103" s="56" t="str">
        <f>IF(B103="","",IFERROR(VLOOKUP($A103,'Calculations, All'!$B:$AB,26,FALSE),""))</f>
        <v/>
      </c>
    </row>
    <row r="104" spans="1:6" x14ac:dyDescent="0.25">
      <c r="A104" s="2"/>
      <c r="B104" s="81" t="str">
        <f>IFERROR(VLOOKUP(A104,'Identified Schools'!A:H,5,FALSE),"")</f>
        <v/>
      </c>
      <c r="C104" s="42" t="str">
        <f>IF(B104="","",IFERROR(VLOOKUP($A104,'Calculations, All'!$B:$AB,12,FALSE),""))</f>
        <v/>
      </c>
      <c r="D104" s="42" t="str">
        <f>IF(B104="","",IFERROR(VLOOKUP($A104,'Calculations, All'!$B:$AB,16,FALSE),""))</f>
        <v/>
      </c>
      <c r="E104" s="56" t="str">
        <f>IF(B104="","",IFERROR(VLOOKUP($A104,'Calculations, All'!$B:$AB,22,FALSE),""))</f>
        <v/>
      </c>
      <c r="F104" s="56" t="str">
        <f>IF(B104="","",IFERROR(VLOOKUP($A104,'Calculations, All'!$B:$AB,26,FALSE),""))</f>
        <v/>
      </c>
    </row>
    <row r="105" spans="1:6" x14ac:dyDescent="0.25">
      <c r="A105" s="2"/>
      <c r="B105" s="81" t="str">
        <f>IFERROR(VLOOKUP(A105,'Identified Schools'!A:H,5,FALSE),"")</f>
        <v/>
      </c>
      <c r="C105" s="42" t="str">
        <f>IF(B105="","",IFERROR(VLOOKUP($A105,'Calculations, All'!$B:$AB,12,FALSE),""))</f>
        <v/>
      </c>
      <c r="D105" s="42" t="str">
        <f>IF(B105="","",IFERROR(VLOOKUP($A105,'Calculations, All'!$B:$AB,16,FALSE),""))</f>
        <v/>
      </c>
      <c r="E105" s="56" t="str">
        <f>IF(B105="","",IFERROR(VLOOKUP($A105,'Calculations, All'!$B:$AB,22,FALSE),""))</f>
        <v/>
      </c>
      <c r="F105" s="56" t="str">
        <f>IF(B105="","",IFERROR(VLOOKUP($A105,'Calculations, All'!$B:$AB,26,FALSE),""))</f>
        <v/>
      </c>
    </row>
    <row r="106" spans="1:6" x14ac:dyDescent="0.25">
      <c r="A106" s="2"/>
      <c r="B106" s="81" t="str">
        <f>IFERROR(VLOOKUP(A106,'Identified Schools'!A:H,5,FALSE),"")</f>
        <v/>
      </c>
      <c r="C106" s="42" t="str">
        <f>IF(B106="","",IFERROR(VLOOKUP($A106,'Calculations, All'!$B:$AB,12,FALSE),""))</f>
        <v/>
      </c>
      <c r="D106" s="42" t="str">
        <f>IF(B106="","",IFERROR(VLOOKUP($A106,'Calculations, All'!$B:$AB,16,FALSE),""))</f>
        <v/>
      </c>
      <c r="E106" s="56" t="str">
        <f>IF(B106="","",IFERROR(VLOOKUP($A106,'Calculations, All'!$B:$AB,22,FALSE),""))</f>
        <v/>
      </c>
      <c r="F106" s="56" t="str">
        <f>IF(B106="","",IFERROR(VLOOKUP($A106,'Calculations, All'!$B:$AB,26,FALSE),""))</f>
        <v/>
      </c>
    </row>
    <row r="107" spans="1:6" x14ac:dyDescent="0.25">
      <c r="A107" s="2"/>
      <c r="B107" s="81" t="str">
        <f>IFERROR(VLOOKUP(A107,'Identified Schools'!A:H,5,FALSE),"")</f>
        <v/>
      </c>
      <c r="C107" s="42" t="str">
        <f>IF(B107="","",IFERROR(VLOOKUP($A107,'Calculations, All'!$B:$AB,12,FALSE),""))</f>
        <v/>
      </c>
      <c r="D107" s="42" t="str">
        <f>IF(B107="","",IFERROR(VLOOKUP($A107,'Calculations, All'!$B:$AB,16,FALSE),""))</f>
        <v/>
      </c>
      <c r="E107" s="56" t="str">
        <f>IF(B107="","",IFERROR(VLOOKUP($A107,'Calculations, All'!$B:$AB,22,FALSE),""))</f>
        <v/>
      </c>
      <c r="F107" s="56" t="str">
        <f>IF(B107="","",IFERROR(VLOOKUP($A107,'Calculations, All'!$B:$AB,26,FALSE),""))</f>
        <v/>
      </c>
    </row>
    <row r="108" spans="1:6" x14ac:dyDescent="0.25">
      <c r="A108" s="2"/>
      <c r="B108" s="81" t="str">
        <f>IFERROR(VLOOKUP(A108,'Identified Schools'!A:H,5,FALSE),"")</f>
        <v/>
      </c>
      <c r="C108" s="42" t="str">
        <f>IF(B108="","",IFERROR(VLOOKUP($A108,'Calculations, All'!$B:$AB,12,FALSE),""))</f>
        <v/>
      </c>
      <c r="D108" s="42" t="str">
        <f>IF(B108="","",IFERROR(VLOOKUP($A108,'Calculations, All'!$B:$AB,16,FALSE),""))</f>
        <v/>
      </c>
      <c r="E108" s="56" t="str">
        <f>IF(B108="","",IFERROR(VLOOKUP($A108,'Calculations, All'!$B:$AB,22,FALSE),""))</f>
        <v/>
      </c>
      <c r="F108" s="56" t="str">
        <f>IF(B108="","",IFERROR(VLOOKUP($A108,'Calculations, All'!$B:$AB,26,FALSE),""))</f>
        <v/>
      </c>
    </row>
    <row r="109" spans="1:6" x14ac:dyDescent="0.25">
      <c r="A109" s="2"/>
      <c r="B109" s="81" t="str">
        <f>IFERROR(VLOOKUP(A109,'Identified Schools'!A:H,5,FALSE),"")</f>
        <v/>
      </c>
      <c r="C109" s="42" t="str">
        <f>IF(B109="","",IFERROR(VLOOKUP($A109,'Calculations, All'!$B:$AB,12,FALSE),""))</f>
        <v/>
      </c>
      <c r="D109" s="42" t="str">
        <f>IF(B109="","",IFERROR(VLOOKUP($A109,'Calculations, All'!$B:$AB,16,FALSE),""))</f>
        <v/>
      </c>
      <c r="E109" s="56" t="str">
        <f>IF(B109="","",IFERROR(VLOOKUP($A109,'Calculations, All'!$B:$AB,22,FALSE),""))</f>
        <v/>
      </c>
      <c r="F109" s="56" t="str">
        <f>IF(B109="","",IFERROR(VLOOKUP($A109,'Calculations, All'!$B:$AB,26,FALSE),""))</f>
        <v/>
      </c>
    </row>
    <row r="110" spans="1:6" x14ac:dyDescent="0.25">
      <c r="A110" s="2"/>
      <c r="B110" s="81" t="str">
        <f>IFERROR(VLOOKUP(A110,'Identified Schools'!A:H,5,FALSE),"")</f>
        <v/>
      </c>
      <c r="C110" s="42" t="str">
        <f>IF(B110="","",IFERROR(VLOOKUP($A110,'Calculations, All'!$B:$AB,12,FALSE),""))</f>
        <v/>
      </c>
      <c r="D110" s="42" t="str">
        <f>IF(B110="","",IFERROR(VLOOKUP($A110,'Calculations, All'!$B:$AB,16,FALSE),""))</f>
        <v/>
      </c>
      <c r="E110" s="56" t="str">
        <f>IF(B110="","",IFERROR(VLOOKUP($A110,'Calculations, All'!$B:$AB,22,FALSE),""))</f>
        <v/>
      </c>
      <c r="F110" s="56" t="str">
        <f>IF(B110="","",IFERROR(VLOOKUP($A110,'Calculations, All'!$B:$AB,26,FALSE),""))</f>
        <v/>
      </c>
    </row>
    <row r="111" spans="1:6" x14ac:dyDescent="0.25">
      <c r="A111" s="2"/>
      <c r="B111" s="81" t="str">
        <f>IFERROR(VLOOKUP(A111,'Identified Schools'!A:H,5,FALSE),"")</f>
        <v/>
      </c>
      <c r="C111" s="42" t="str">
        <f>IF(B111="","",IFERROR(VLOOKUP($A111,'Calculations, All'!$B:$AB,12,FALSE),""))</f>
        <v/>
      </c>
      <c r="D111" s="42" t="str">
        <f>IF(B111="","",IFERROR(VLOOKUP($A111,'Calculations, All'!$B:$AB,16,FALSE),""))</f>
        <v/>
      </c>
      <c r="E111" s="56" t="str">
        <f>IF(B111="","",IFERROR(VLOOKUP($A111,'Calculations, All'!$B:$AB,22,FALSE),""))</f>
        <v/>
      </c>
      <c r="F111" s="56" t="str">
        <f>IF(B111="","",IFERROR(VLOOKUP($A111,'Calculations, All'!$B:$AB,26,FALSE),""))</f>
        <v/>
      </c>
    </row>
    <row r="112" spans="1:6" x14ac:dyDescent="0.25">
      <c r="A112" s="2"/>
      <c r="B112" s="81" t="str">
        <f>IFERROR(VLOOKUP(A112,'Identified Schools'!A:H,5,FALSE),"")</f>
        <v/>
      </c>
      <c r="C112" s="42" t="str">
        <f>IF(B112="","",IFERROR(VLOOKUP($A112,'Calculations, All'!$B:$AB,12,FALSE),""))</f>
        <v/>
      </c>
      <c r="D112" s="42" t="str">
        <f>IF(B112="","",IFERROR(VLOOKUP($A112,'Calculations, All'!$B:$AB,16,FALSE),""))</f>
        <v/>
      </c>
      <c r="E112" s="56" t="str">
        <f>IF(B112="","",IFERROR(VLOOKUP($A112,'Calculations, All'!$B:$AB,22,FALSE),""))</f>
        <v/>
      </c>
      <c r="F112" s="56" t="str">
        <f>IF(B112="","",IFERROR(VLOOKUP($A112,'Calculations, All'!$B:$AB,26,FALSE),""))</f>
        <v/>
      </c>
    </row>
    <row r="113" spans="1:6" x14ac:dyDescent="0.25">
      <c r="A113" s="2"/>
      <c r="B113" s="81" t="str">
        <f>IFERROR(VLOOKUP(A113,'Identified Schools'!A:H,5,FALSE),"")</f>
        <v/>
      </c>
      <c r="C113" s="42" t="str">
        <f>IF(B113="","",IFERROR(VLOOKUP($A113,'Calculations, All'!$B:$AB,12,FALSE),""))</f>
        <v/>
      </c>
      <c r="D113" s="42" t="str">
        <f>IF(B113="","",IFERROR(VLOOKUP($A113,'Calculations, All'!$B:$AB,16,FALSE),""))</f>
        <v/>
      </c>
      <c r="E113" s="56" t="str">
        <f>IF(B113="","",IFERROR(VLOOKUP($A113,'Calculations, All'!$B:$AB,22,FALSE),""))</f>
        <v/>
      </c>
      <c r="F113" s="56" t="str">
        <f>IF(B113="","",IFERROR(VLOOKUP($A113,'Calculations, All'!$B:$AB,26,FALSE),""))</f>
        <v/>
      </c>
    </row>
    <row r="114" spans="1:6" x14ac:dyDescent="0.25">
      <c r="A114" s="2"/>
      <c r="B114" s="81" t="str">
        <f>IFERROR(VLOOKUP(A114,'Identified Schools'!A:H,5,FALSE),"")</f>
        <v/>
      </c>
      <c r="C114" s="42" t="str">
        <f>IF(B114="","",IFERROR(VLOOKUP($A114,'Calculations, All'!$B:$AB,12,FALSE),""))</f>
        <v/>
      </c>
      <c r="D114" s="42" t="str">
        <f>IF(B114="","",IFERROR(VLOOKUP($A114,'Calculations, All'!$B:$AB,16,FALSE),""))</f>
        <v/>
      </c>
      <c r="E114" s="56" t="str">
        <f>IF(B114="","",IFERROR(VLOOKUP($A114,'Calculations, All'!$B:$AB,22,FALSE),""))</f>
        <v/>
      </c>
      <c r="F114" s="56" t="str">
        <f>IF(B114="","",IFERROR(VLOOKUP($A114,'Calculations, All'!$B:$AB,26,FALSE),""))</f>
        <v/>
      </c>
    </row>
    <row r="115" spans="1:6" x14ac:dyDescent="0.25">
      <c r="A115" s="2"/>
      <c r="B115" s="81" t="str">
        <f>IFERROR(VLOOKUP(A115,'Identified Schools'!A:H,5,FALSE),"")</f>
        <v/>
      </c>
      <c r="C115" s="42" t="str">
        <f>IF(B115="","",IFERROR(VLOOKUP($A115,'Calculations, All'!$B:$AB,12,FALSE),""))</f>
        <v/>
      </c>
      <c r="D115" s="42" t="str">
        <f>IF(B115="","",IFERROR(VLOOKUP($A115,'Calculations, All'!$B:$AB,16,FALSE),""))</f>
        <v/>
      </c>
      <c r="E115" s="56" t="str">
        <f>IF(B115="","",IFERROR(VLOOKUP($A115,'Calculations, All'!$B:$AB,22,FALSE),""))</f>
        <v/>
      </c>
      <c r="F115" s="56" t="str">
        <f>IF(B115="","",IFERROR(VLOOKUP($A115,'Calculations, All'!$B:$AB,26,FALSE),""))</f>
        <v/>
      </c>
    </row>
    <row r="116" spans="1:6" x14ac:dyDescent="0.25">
      <c r="A116" s="2"/>
      <c r="B116" s="81" t="str">
        <f>IFERROR(VLOOKUP(A116,'Identified Schools'!A:H,5,FALSE),"")</f>
        <v/>
      </c>
      <c r="C116" s="42" t="str">
        <f>IF(B116="","",IFERROR(VLOOKUP($A116,'Calculations, All'!$B:$AB,12,FALSE),""))</f>
        <v/>
      </c>
      <c r="D116" s="42" t="str">
        <f>IF(B116="","",IFERROR(VLOOKUP($A116,'Calculations, All'!$B:$AB,16,FALSE),""))</f>
        <v/>
      </c>
      <c r="E116" s="56" t="str">
        <f>IF(B116="","",IFERROR(VLOOKUP($A116,'Calculations, All'!$B:$AB,22,FALSE),""))</f>
        <v/>
      </c>
      <c r="F116" s="56" t="str">
        <f>IF(B116="","",IFERROR(VLOOKUP($A116,'Calculations, All'!$B:$AB,26,FALSE),""))</f>
        <v/>
      </c>
    </row>
    <row r="117" spans="1:6" x14ac:dyDescent="0.25">
      <c r="A117" s="2"/>
      <c r="B117" s="81" t="str">
        <f>IFERROR(VLOOKUP(A117,'Identified Schools'!A:H,5,FALSE),"")</f>
        <v/>
      </c>
      <c r="C117" s="42" t="str">
        <f>IF(B117="","",IFERROR(VLOOKUP($A117,'Calculations, All'!$B:$AB,12,FALSE),""))</f>
        <v/>
      </c>
      <c r="D117" s="42" t="str">
        <f>IF(B117="","",IFERROR(VLOOKUP($A117,'Calculations, All'!$B:$AB,16,FALSE),""))</f>
        <v/>
      </c>
      <c r="E117" s="56" t="str">
        <f>IF(B117="","",IFERROR(VLOOKUP($A117,'Calculations, All'!$B:$AB,22,FALSE),""))</f>
        <v/>
      </c>
      <c r="F117" s="56" t="str">
        <f>IF(B117="","",IFERROR(VLOOKUP($A117,'Calculations, All'!$B:$AB,26,FALSE),""))</f>
        <v/>
      </c>
    </row>
    <row r="118" spans="1:6" x14ac:dyDescent="0.25">
      <c r="A118" s="2"/>
      <c r="B118" s="81" t="str">
        <f>IFERROR(VLOOKUP(A118,'Identified Schools'!A:H,5,FALSE),"")</f>
        <v/>
      </c>
      <c r="C118" s="42" t="str">
        <f>IF(B118="","",IFERROR(VLOOKUP($A118,'Calculations, All'!$B:$AB,12,FALSE),""))</f>
        <v/>
      </c>
      <c r="D118" s="42" t="str">
        <f>IF(B118="","",IFERROR(VLOOKUP($A118,'Calculations, All'!$B:$AB,16,FALSE),""))</f>
        <v/>
      </c>
      <c r="E118" s="56" t="str">
        <f>IF(B118="","",IFERROR(VLOOKUP($A118,'Calculations, All'!$B:$AB,22,FALSE),""))</f>
        <v/>
      </c>
      <c r="F118" s="56" t="str">
        <f>IF(B118="","",IFERROR(VLOOKUP($A118,'Calculations, All'!$B:$AB,26,FALSE),""))</f>
        <v/>
      </c>
    </row>
    <row r="119" spans="1:6" x14ac:dyDescent="0.25">
      <c r="A119" s="2"/>
      <c r="B119" s="81" t="str">
        <f>IFERROR(VLOOKUP(A119,'Identified Schools'!A:H,5,FALSE),"")</f>
        <v/>
      </c>
      <c r="C119" s="42" t="str">
        <f>IF(B119="","",IFERROR(VLOOKUP($A119,'Calculations, All'!$B:$AB,12,FALSE),""))</f>
        <v/>
      </c>
      <c r="D119" s="42" t="str">
        <f>IF(B119="","",IFERROR(VLOOKUP($A119,'Calculations, All'!$B:$AB,16,FALSE),""))</f>
        <v/>
      </c>
      <c r="E119" s="56" t="str">
        <f>IF(B119="","",IFERROR(VLOOKUP($A119,'Calculations, All'!$B:$AB,22,FALSE),""))</f>
        <v/>
      </c>
      <c r="F119" s="56" t="str">
        <f>IF(B119="","",IFERROR(VLOOKUP($A119,'Calculations, All'!$B:$AB,26,FALSE),""))</f>
        <v/>
      </c>
    </row>
    <row r="120" spans="1:6" x14ac:dyDescent="0.25">
      <c r="A120" s="2"/>
      <c r="B120" s="81" t="str">
        <f>IFERROR(VLOOKUP(A120,'Identified Schools'!A:H,5,FALSE),"")</f>
        <v/>
      </c>
      <c r="C120" s="42" t="str">
        <f>IF(B120="","",IFERROR(VLOOKUP($A120,'Calculations, All'!$B:$AB,12,FALSE),""))</f>
        <v/>
      </c>
      <c r="D120" s="42" t="str">
        <f>IF(B120="","",IFERROR(VLOOKUP($A120,'Calculations, All'!$B:$AB,16,FALSE),""))</f>
        <v/>
      </c>
      <c r="E120" s="56" t="str">
        <f>IF(B120="","",IFERROR(VLOOKUP($A120,'Calculations, All'!$B:$AB,22,FALSE),""))</f>
        <v/>
      </c>
      <c r="F120" s="56" t="str">
        <f>IF(B120="","",IFERROR(VLOOKUP($A120,'Calculations, All'!$B:$AB,26,FALSE),""))</f>
        <v/>
      </c>
    </row>
    <row r="121" spans="1:6" x14ac:dyDescent="0.25">
      <c r="A121" s="2"/>
      <c r="B121" s="81" t="str">
        <f>IFERROR(VLOOKUP(A121,'Identified Schools'!A:H,5,FALSE),"")</f>
        <v/>
      </c>
      <c r="C121" s="42" t="str">
        <f>IF(B121="","",IFERROR(VLOOKUP($A121,'Calculations, All'!$B:$AB,12,FALSE),""))</f>
        <v/>
      </c>
      <c r="D121" s="42" t="str">
        <f>IF(B121="","",IFERROR(VLOOKUP($A121,'Calculations, All'!$B:$AB,16,FALSE),""))</f>
        <v/>
      </c>
      <c r="E121" s="56" t="str">
        <f>IF(B121="","",IFERROR(VLOOKUP($A121,'Calculations, All'!$B:$AB,22,FALSE),""))</f>
        <v/>
      </c>
      <c r="F121" s="56" t="str">
        <f>IF(B121="","",IFERROR(VLOOKUP($A121,'Calculations, All'!$B:$AB,26,FALSE),""))</f>
        <v/>
      </c>
    </row>
    <row r="122" spans="1:6" x14ac:dyDescent="0.25">
      <c r="A122" s="2"/>
      <c r="B122" s="81" t="str">
        <f>IFERROR(VLOOKUP(A122,'Identified Schools'!A:H,5,FALSE),"")</f>
        <v/>
      </c>
      <c r="C122" s="42" t="str">
        <f>IF(B122="","",IFERROR(VLOOKUP($A122,'Calculations, All'!$B:$AB,12,FALSE),""))</f>
        <v/>
      </c>
      <c r="D122" s="42" t="str">
        <f>IF(B122="","",IFERROR(VLOOKUP($A122,'Calculations, All'!$B:$AB,16,FALSE),""))</f>
        <v/>
      </c>
      <c r="E122" s="56" t="str">
        <f>IF(B122="","",IFERROR(VLOOKUP($A122,'Calculations, All'!$B:$AB,22,FALSE),""))</f>
        <v/>
      </c>
      <c r="F122" s="56" t="str">
        <f>IF(B122="","",IFERROR(VLOOKUP($A122,'Calculations, All'!$B:$AB,26,FALSE),""))</f>
        <v/>
      </c>
    </row>
    <row r="123" spans="1:6" x14ac:dyDescent="0.25">
      <c r="A123" s="2"/>
      <c r="B123" s="81" t="str">
        <f>IFERROR(VLOOKUP(A123,'Identified Schools'!A:H,5,FALSE),"")</f>
        <v/>
      </c>
      <c r="C123" s="42" t="str">
        <f>IF(B123="","",IFERROR(VLOOKUP($A123,'Calculations, All'!$B:$AB,12,FALSE),""))</f>
        <v/>
      </c>
      <c r="D123" s="42" t="str">
        <f>IF(B123="","",IFERROR(VLOOKUP($A123,'Calculations, All'!$B:$AB,16,FALSE),""))</f>
        <v/>
      </c>
      <c r="E123" s="56" t="str">
        <f>IF(B123="","",IFERROR(VLOOKUP($A123,'Calculations, All'!$B:$AB,22,FALSE),""))</f>
        <v/>
      </c>
      <c r="F123" s="56" t="str">
        <f>IF(B123="","",IFERROR(VLOOKUP($A123,'Calculations, All'!$B:$AB,26,FALSE),""))</f>
        <v/>
      </c>
    </row>
    <row r="124" spans="1:6" x14ac:dyDescent="0.25">
      <c r="A124" s="2"/>
      <c r="B124" s="81" t="str">
        <f>IFERROR(VLOOKUP(A124,'Identified Schools'!A:H,5,FALSE),"")</f>
        <v/>
      </c>
      <c r="C124" s="42" t="str">
        <f>IF(B124="","",IFERROR(VLOOKUP($A124,'Calculations, All'!$B:$AB,12,FALSE),""))</f>
        <v/>
      </c>
      <c r="D124" s="42" t="str">
        <f>IF(B124="","",IFERROR(VLOOKUP($A124,'Calculations, All'!$B:$AB,16,FALSE),""))</f>
        <v/>
      </c>
      <c r="E124" s="56" t="str">
        <f>IF(B124="","",IFERROR(VLOOKUP($A124,'Calculations, All'!$B:$AB,22,FALSE),""))</f>
        <v/>
      </c>
      <c r="F124" s="56" t="str">
        <f>IF(B124="","",IFERROR(VLOOKUP($A124,'Calculations, All'!$B:$AB,26,FALSE),""))</f>
        <v/>
      </c>
    </row>
    <row r="125" spans="1:6" x14ac:dyDescent="0.25">
      <c r="A125" s="2"/>
      <c r="B125" s="81" t="str">
        <f>IFERROR(VLOOKUP(A125,'Identified Schools'!A:H,5,FALSE),"")</f>
        <v/>
      </c>
      <c r="C125" s="42" t="str">
        <f>IF(B125="","",IFERROR(VLOOKUP($A125,'Calculations, All'!$B:$AB,12,FALSE),""))</f>
        <v/>
      </c>
      <c r="D125" s="42" t="str">
        <f>IF(B125="","",IFERROR(VLOOKUP($A125,'Calculations, All'!$B:$AB,16,FALSE),""))</f>
        <v/>
      </c>
      <c r="E125" s="56" t="str">
        <f>IF(B125="","",IFERROR(VLOOKUP($A125,'Calculations, All'!$B:$AB,22,FALSE),""))</f>
        <v/>
      </c>
      <c r="F125" s="56" t="str">
        <f>IF(B125="","",IFERROR(VLOOKUP($A125,'Calculations, All'!$B:$AB,26,FALSE),""))</f>
        <v/>
      </c>
    </row>
    <row r="126" spans="1:6" x14ac:dyDescent="0.25">
      <c r="A126" s="2"/>
      <c r="B126" s="81" t="str">
        <f>IFERROR(VLOOKUP(A126,'Identified Schools'!A:H,5,FALSE),"")</f>
        <v/>
      </c>
      <c r="C126" s="42" t="str">
        <f>IF(B126="","",IFERROR(VLOOKUP($A126,'Calculations, All'!$B:$AB,12,FALSE),""))</f>
        <v/>
      </c>
      <c r="D126" s="42" t="str">
        <f>IF(B126="","",IFERROR(VLOOKUP($A126,'Calculations, All'!$B:$AB,16,FALSE),""))</f>
        <v/>
      </c>
      <c r="E126" s="56" t="str">
        <f>IF(B126="","",IFERROR(VLOOKUP($A126,'Calculations, All'!$B:$AB,22,FALSE),""))</f>
        <v/>
      </c>
      <c r="F126" s="56" t="str">
        <f>IF(B126="","",IFERROR(VLOOKUP($A126,'Calculations, All'!$B:$AB,26,FALSE),""))</f>
        <v/>
      </c>
    </row>
    <row r="127" spans="1:6" x14ac:dyDescent="0.25">
      <c r="A127" s="2"/>
      <c r="B127" s="81" t="str">
        <f>IFERROR(VLOOKUP(A127,'Identified Schools'!A:H,5,FALSE),"")</f>
        <v/>
      </c>
      <c r="C127" s="42" t="str">
        <f>IF(B127="","",IFERROR(VLOOKUP($A127,'Calculations, All'!$B:$AB,12,FALSE),""))</f>
        <v/>
      </c>
      <c r="D127" s="42" t="str">
        <f>IF(B127="","",IFERROR(VLOOKUP($A127,'Calculations, All'!$B:$AB,16,FALSE),""))</f>
        <v/>
      </c>
      <c r="E127" s="56" t="str">
        <f>IF(B127="","",IFERROR(VLOOKUP($A127,'Calculations, All'!$B:$AB,22,FALSE),""))</f>
        <v/>
      </c>
      <c r="F127" s="56" t="str">
        <f>IF(B127="","",IFERROR(VLOOKUP($A127,'Calculations, All'!$B:$AB,26,FALSE),""))</f>
        <v/>
      </c>
    </row>
    <row r="128" spans="1:6" x14ac:dyDescent="0.25">
      <c r="A128" s="2"/>
      <c r="B128" s="81" t="str">
        <f>IFERROR(VLOOKUP(A128,'Identified Schools'!A:H,5,FALSE),"")</f>
        <v/>
      </c>
      <c r="C128" s="42" t="str">
        <f>IF(B128="","",IFERROR(VLOOKUP($A128,'Calculations, All'!$B:$AB,12,FALSE),""))</f>
        <v/>
      </c>
      <c r="D128" s="42" t="str">
        <f>IF(B128="","",IFERROR(VLOOKUP($A128,'Calculations, All'!$B:$AB,16,FALSE),""))</f>
        <v/>
      </c>
      <c r="E128" s="56" t="str">
        <f>IF(B128="","",IFERROR(VLOOKUP($A128,'Calculations, All'!$B:$AB,22,FALSE),""))</f>
        <v/>
      </c>
      <c r="F128" s="56" t="str">
        <f>IF(B128="","",IFERROR(VLOOKUP($A128,'Calculations, All'!$B:$AB,26,FALSE),""))</f>
        <v/>
      </c>
    </row>
    <row r="129" spans="1:6" x14ac:dyDescent="0.25">
      <c r="A129" s="2"/>
      <c r="B129" s="81" t="str">
        <f>IFERROR(VLOOKUP(A129,'Identified Schools'!A:H,5,FALSE),"")</f>
        <v/>
      </c>
      <c r="C129" s="42" t="str">
        <f>IF(B129="","",IFERROR(VLOOKUP($A129,'Calculations, All'!$B:$AB,12,FALSE),""))</f>
        <v/>
      </c>
      <c r="D129" s="42" t="str">
        <f>IF(B129="","",IFERROR(VLOOKUP($A129,'Calculations, All'!$B:$AB,16,FALSE),""))</f>
        <v/>
      </c>
      <c r="E129" s="56" t="str">
        <f>IF(B129="","",IFERROR(VLOOKUP($A129,'Calculations, All'!$B:$AB,22,FALSE),""))</f>
        <v/>
      </c>
      <c r="F129" s="56" t="str">
        <f>IF(B129="","",IFERROR(VLOOKUP($A129,'Calculations, All'!$B:$AB,26,FALSE),""))</f>
        <v/>
      </c>
    </row>
    <row r="130" spans="1:6" x14ac:dyDescent="0.25">
      <c r="A130" s="2"/>
      <c r="B130" s="81" t="str">
        <f>IFERROR(VLOOKUP(A130,'Identified Schools'!A:H,5,FALSE),"")</f>
        <v/>
      </c>
      <c r="C130" s="42" t="str">
        <f>IF(B130="","",IFERROR(VLOOKUP($A130,'Calculations, All'!$B:$AB,12,FALSE),""))</f>
        <v/>
      </c>
      <c r="D130" s="42" t="str">
        <f>IF(B130="","",IFERROR(VLOOKUP($A130,'Calculations, All'!$B:$AB,16,FALSE),""))</f>
        <v/>
      </c>
      <c r="E130" s="56" t="str">
        <f>IF(B130="","",IFERROR(VLOOKUP($A130,'Calculations, All'!$B:$AB,22,FALSE),""))</f>
        <v/>
      </c>
      <c r="F130" s="56" t="str">
        <f>IF(B130="","",IFERROR(VLOOKUP($A130,'Calculations, All'!$B:$AB,26,FALSE),""))</f>
        <v/>
      </c>
    </row>
    <row r="131" spans="1:6" x14ac:dyDescent="0.25">
      <c r="A131" s="2"/>
      <c r="B131" s="81" t="str">
        <f>IFERROR(VLOOKUP(A131,'Identified Schools'!A:H,5,FALSE),"")</f>
        <v/>
      </c>
      <c r="C131" s="42" t="str">
        <f>IF(B131="","",IFERROR(VLOOKUP($A131,'Calculations, All'!$B:$AB,12,FALSE),""))</f>
        <v/>
      </c>
      <c r="D131" s="42" t="str">
        <f>IF(B131="","",IFERROR(VLOOKUP($A131,'Calculations, All'!$B:$AB,16,FALSE),""))</f>
        <v/>
      </c>
      <c r="E131" s="56" t="str">
        <f>IF(B131="","",IFERROR(VLOOKUP($A131,'Calculations, All'!$B:$AB,22,FALSE),""))</f>
        <v/>
      </c>
      <c r="F131" s="56" t="str">
        <f>IF(B131="","",IFERROR(VLOOKUP($A131,'Calculations, All'!$B:$AB,26,FALSE),""))</f>
        <v/>
      </c>
    </row>
    <row r="132" spans="1:6" x14ac:dyDescent="0.25">
      <c r="A132" s="2"/>
      <c r="B132" s="81" t="str">
        <f>IFERROR(VLOOKUP(A132,'Identified Schools'!A:H,5,FALSE),"")</f>
        <v/>
      </c>
      <c r="C132" s="42" t="str">
        <f>IF(B132="","",IFERROR(VLOOKUP($A132,'Calculations, All'!$B:$AB,12,FALSE),""))</f>
        <v/>
      </c>
      <c r="D132" s="42" t="str">
        <f>IF(B132="","",IFERROR(VLOOKUP($A132,'Calculations, All'!$B:$AB,16,FALSE),""))</f>
        <v/>
      </c>
      <c r="E132" s="56" t="str">
        <f>IF(B132="","",IFERROR(VLOOKUP($A132,'Calculations, All'!$B:$AB,22,FALSE),""))</f>
        <v/>
      </c>
      <c r="F132" s="56" t="str">
        <f>IF(B132="","",IFERROR(VLOOKUP($A132,'Calculations, All'!$B:$AB,26,FALSE),""))</f>
        <v/>
      </c>
    </row>
    <row r="133" spans="1:6" x14ac:dyDescent="0.25">
      <c r="A133" s="2"/>
      <c r="B133" s="81" t="str">
        <f>IFERROR(VLOOKUP(A133,'Identified Schools'!A:H,5,FALSE),"")</f>
        <v/>
      </c>
      <c r="C133" s="42" t="str">
        <f>IF(B133="","",IFERROR(VLOOKUP($A133,'Calculations, All'!$B:$AB,12,FALSE),""))</f>
        <v/>
      </c>
      <c r="D133" s="42" t="str">
        <f>IF(B133="","",IFERROR(VLOOKUP($A133,'Calculations, All'!$B:$AB,16,FALSE),""))</f>
        <v/>
      </c>
      <c r="E133" s="56" t="str">
        <f>IF(B133="","",IFERROR(VLOOKUP($A133,'Calculations, All'!$B:$AB,22,FALSE),""))</f>
        <v/>
      </c>
      <c r="F133" s="56" t="str">
        <f>IF(B133="","",IFERROR(VLOOKUP($A133,'Calculations, All'!$B:$AB,26,FALSE),""))</f>
        <v/>
      </c>
    </row>
    <row r="134" spans="1:6" x14ac:dyDescent="0.25">
      <c r="A134" s="2"/>
      <c r="B134" s="81" t="str">
        <f>IFERROR(VLOOKUP(A134,'Identified Schools'!A:H,5,FALSE),"")</f>
        <v/>
      </c>
      <c r="C134" s="42" t="str">
        <f>IF(B134="","",IFERROR(VLOOKUP($A134,'Calculations, All'!$B:$AB,12,FALSE),""))</f>
        <v/>
      </c>
      <c r="D134" s="42" t="str">
        <f>IF(B134="","",IFERROR(VLOOKUP($A134,'Calculations, All'!$B:$AB,16,FALSE),""))</f>
        <v/>
      </c>
      <c r="E134" s="56" t="str">
        <f>IF(B134="","",IFERROR(VLOOKUP($A134,'Calculations, All'!$B:$AB,22,FALSE),""))</f>
        <v/>
      </c>
      <c r="F134" s="56" t="str">
        <f>IF(B134="","",IFERROR(VLOOKUP($A134,'Calculations, All'!$B:$AB,26,FALSE),""))</f>
        <v/>
      </c>
    </row>
    <row r="135" spans="1:6" x14ac:dyDescent="0.25">
      <c r="A135" s="2"/>
      <c r="B135" s="81" t="str">
        <f>IFERROR(VLOOKUP(A135,'Identified Schools'!A:H,5,FALSE),"")</f>
        <v/>
      </c>
      <c r="C135" s="42" t="str">
        <f>IF(B135="","",IFERROR(VLOOKUP($A135,'Calculations, All'!$B:$AB,12,FALSE),""))</f>
        <v/>
      </c>
      <c r="D135" s="42" t="str">
        <f>IF(B135="","",IFERROR(VLOOKUP($A135,'Calculations, All'!$B:$AB,16,FALSE),""))</f>
        <v/>
      </c>
      <c r="E135" s="56" t="str">
        <f>IF(B135="","",IFERROR(VLOOKUP($A135,'Calculations, All'!$B:$AB,22,FALSE),""))</f>
        <v/>
      </c>
      <c r="F135" s="56" t="str">
        <f>IF(B135="","",IFERROR(VLOOKUP($A135,'Calculations, All'!$B:$AB,26,FALSE),""))</f>
        <v/>
      </c>
    </row>
    <row r="136" spans="1:6" x14ac:dyDescent="0.25">
      <c r="A136" s="2"/>
      <c r="B136" s="81" t="str">
        <f>IFERROR(VLOOKUP(A136,'Identified Schools'!A:H,5,FALSE),"")</f>
        <v/>
      </c>
      <c r="C136" s="42" t="str">
        <f>IF(B136="","",IFERROR(VLOOKUP($A136,'Calculations, All'!$B:$AB,12,FALSE),""))</f>
        <v/>
      </c>
      <c r="D136" s="42" t="str">
        <f>IF(B136="","",IFERROR(VLOOKUP($A136,'Calculations, All'!$B:$AB,16,FALSE),""))</f>
        <v/>
      </c>
      <c r="E136" s="56" t="str">
        <f>IF(B136="","",IFERROR(VLOOKUP($A136,'Calculations, All'!$B:$AB,22,FALSE),""))</f>
        <v/>
      </c>
      <c r="F136" s="56" t="str">
        <f>IF(B136="","",IFERROR(VLOOKUP($A136,'Calculations, All'!$B:$AB,26,FALSE),""))</f>
        <v/>
      </c>
    </row>
    <row r="137" spans="1:6" x14ac:dyDescent="0.25">
      <c r="A137" s="2"/>
      <c r="B137" s="81" t="str">
        <f>IFERROR(VLOOKUP(A137,'Identified Schools'!A:H,5,FALSE),"")</f>
        <v/>
      </c>
      <c r="C137" s="42" t="str">
        <f>IF(B137="","",IFERROR(VLOOKUP($A137,'Calculations, All'!$B:$AB,12,FALSE),""))</f>
        <v/>
      </c>
      <c r="D137" s="42" t="str">
        <f>IF(B137="","",IFERROR(VLOOKUP($A137,'Calculations, All'!$B:$AB,16,FALSE),""))</f>
        <v/>
      </c>
      <c r="E137" s="56" t="str">
        <f>IF(B137="","",IFERROR(VLOOKUP($A137,'Calculations, All'!$B:$AB,22,FALSE),""))</f>
        <v/>
      </c>
      <c r="F137" s="56" t="str">
        <f>IF(B137="","",IFERROR(VLOOKUP($A137,'Calculations, All'!$B:$AB,26,FALSE),""))</f>
        <v/>
      </c>
    </row>
    <row r="138" spans="1:6" x14ac:dyDescent="0.25">
      <c r="A138" s="2"/>
      <c r="B138" s="81" t="str">
        <f>IFERROR(VLOOKUP(A138,'Identified Schools'!A:H,5,FALSE),"")</f>
        <v/>
      </c>
      <c r="C138" s="42" t="str">
        <f>IF(B138="","",IFERROR(VLOOKUP($A138,'Calculations, All'!$B:$AB,12,FALSE),""))</f>
        <v/>
      </c>
      <c r="D138" s="42" t="str">
        <f>IF(B138="","",IFERROR(VLOOKUP($A138,'Calculations, All'!$B:$AB,16,FALSE),""))</f>
        <v/>
      </c>
      <c r="E138" s="56" t="str">
        <f>IF(B138="","",IFERROR(VLOOKUP($A138,'Calculations, All'!$B:$AB,22,FALSE),""))</f>
        <v/>
      </c>
      <c r="F138" s="56" t="str">
        <f>IF(B138="","",IFERROR(VLOOKUP($A138,'Calculations, All'!$B:$AB,26,FALSE),""))</f>
        <v/>
      </c>
    </row>
    <row r="139" spans="1:6" x14ac:dyDescent="0.25">
      <c r="A139" s="2"/>
      <c r="B139" s="81" t="str">
        <f>IFERROR(VLOOKUP(A139,'Identified Schools'!A:H,5,FALSE),"")</f>
        <v/>
      </c>
      <c r="C139" s="42" t="str">
        <f>IF(B139="","",IFERROR(VLOOKUP($A139,'Calculations, All'!$B:$AB,12,FALSE),""))</f>
        <v/>
      </c>
      <c r="D139" s="42" t="str">
        <f>IF(B139="","",IFERROR(VLOOKUP($A139,'Calculations, All'!$B:$AB,16,FALSE),""))</f>
        <v/>
      </c>
      <c r="E139" s="56" t="str">
        <f>IF(B139="","",IFERROR(VLOOKUP($A139,'Calculations, All'!$B:$AB,22,FALSE),""))</f>
        <v/>
      </c>
      <c r="F139" s="56" t="str">
        <f>IF(B139="","",IFERROR(VLOOKUP($A139,'Calculations, All'!$B:$AB,26,FALSE),""))</f>
        <v/>
      </c>
    </row>
    <row r="140" spans="1:6" x14ac:dyDescent="0.25">
      <c r="A140" s="2"/>
      <c r="B140" s="81" t="str">
        <f>IFERROR(VLOOKUP(A140,'Identified Schools'!A:H,5,FALSE),"")</f>
        <v/>
      </c>
      <c r="C140" s="42" t="str">
        <f>IF(B140="","",IFERROR(VLOOKUP($A140,'Calculations, All'!$B:$AB,12,FALSE),""))</f>
        <v/>
      </c>
      <c r="D140" s="42" t="str">
        <f>IF(B140="","",IFERROR(VLOOKUP($A140,'Calculations, All'!$B:$AB,16,FALSE),""))</f>
        <v/>
      </c>
      <c r="E140" s="56" t="str">
        <f>IF(B140="","",IFERROR(VLOOKUP($A140,'Calculations, All'!$B:$AB,22,FALSE),""))</f>
        <v/>
      </c>
      <c r="F140" s="56" t="str">
        <f>IF(B140="","",IFERROR(VLOOKUP($A140,'Calculations, All'!$B:$AB,26,FALSE),""))</f>
        <v/>
      </c>
    </row>
    <row r="141" spans="1:6" x14ac:dyDescent="0.25">
      <c r="A141" s="2"/>
      <c r="B141" s="81" t="str">
        <f>IFERROR(VLOOKUP(A141,'Identified Schools'!A:H,5,FALSE),"")</f>
        <v/>
      </c>
      <c r="C141" s="42" t="str">
        <f>IF(B141="","",IFERROR(VLOOKUP($A141,'Calculations, All'!$B:$AB,12,FALSE),""))</f>
        <v/>
      </c>
      <c r="D141" s="42" t="str">
        <f>IF(B141="","",IFERROR(VLOOKUP($A141,'Calculations, All'!$B:$AB,16,FALSE),""))</f>
        <v/>
      </c>
      <c r="E141" s="56" t="str">
        <f>IF(B141="","",IFERROR(VLOOKUP($A141,'Calculations, All'!$B:$AB,22,FALSE),""))</f>
        <v/>
      </c>
      <c r="F141" s="56" t="str">
        <f>IF(B141="","",IFERROR(VLOOKUP($A141,'Calculations, All'!$B:$AB,26,FALSE),""))</f>
        <v/>
      </c>
    </row>
    <row r="142" spans="1:6" x14ac:dyDescent="0.25">
      <c r="A142" s="2"/>
      <c r="B142" s="81" t="str">
        <f>IFERROR(VLOOKUP(A142,'Identified Schools'!A:H,5,FALSE),"")</f>
        <v/>
      </c>
      <c r="C142" s="42" t="str">
        <f>IF(B142="","",IFERROR(VLOOKUP($A142,'Calculations, All'!$B:$AB,12,FALSE),""))</f>
        <v/>
      </c>
      <c r="D142" s="42" t="str">
        <f>IF(B142="","",IFERROR(VLOOKUP($A142,'Calculations, All'!$B:$AB,16,FALSE),""))</f>
        <v/>
      </c>
      <c r="E142" s="56" t="str">
        <f>IF(B142="","",IFERROR(VLOOKUP($A142,'Calculations, All'!$B:$AB,22,FALSE),""))</f>
        <v/>
      </c>
      <c r="F142" s="56" t="str">
        <f>IF(B142="","",IFERROR(VLOOKUP($A142,'Calculations, All'!$B:$AB,26,FALSE),""))</f>
        <v/>
      </c>
    </row>
    <row r="143" spans="1:6" x14ac:dyDescent="0.25">
      <c r="A143" s="2"/>
      <c r="B143" s="81" t="str">
        <f>IFERROR(VLOOKUP(A143,'Identified Schools'!A:H,5,FALSE),"")</f>
        <v/>
      </c>
      <c r="C143" s="42" t="str">
        <f>IF(B143="","",IFERROR(VLOOKUP($A143,'Calculations, All'!$B:$AB,12,FALSE),""))</f>
        <v/>
      </c>
      <c r="D143" s="42" t="str">
        <f>IF(B143="","",IFERROR(VLOOKUP($A143,'Calculations, All'!$B:$AB,16,FALSE),""))</f>
        <v/>
      </c>
      <c r="E143" s="56" t="str">
        <f>IF(B143="","",IFERROR(VLOOKUP($A143,'Calculations, All'!$B:$AB,22,FALSE),""))</f>
        <v/>
      </c>
      <c r="F143" s="56" t="str">
        <f>IF(B143="","",IFERROR(VLOOKUP($A143,'Calculations, All'!$B:$AB,26,FALSE),""))</f>
        <v/>
      </c>
    </row>
    <row r="144" spans="1:6" x14ac:dyDescent="0.25">
      <c r="A144" s="2"/>
      <c r="B144" s="81" t="str">
        <f>IFERROR(VLOOKUP(A144,'Identified Schools'!A:H,5,FALSE),"")</f>
        <v/>
      </c>
      <c r="C144" s="42" t="str">
        <f>IF(B144="","",IFERROR(VLOOKUP($A144,'Calculations, All'!$B:$AB,12,FALSE),""))</f>
        <v/>
      </c>
      <c r="D144" s="42" t="str">
        <f>IF(B144="","",IFERROR(VLOOKUP($A144,'Calculations, All'!$B:$AB,16,FALSE),""))</f>
        <v/>
      </c>
      <c r="E144" s="56" t="str">
        <f>IF(B144="","",IFERROR(VLOOKUP($A144,'Calculations, All'!$B:$AB,22,FALSE),""))</f>
        <v/>
      </c>
      <c r="F144" s="56" t="str">
        <f>IF(B144="","",IFERROR(VLOOKUP($A144,'Calculations, All'!$B:$AB,26,FALSE),""))</f>
        <v/>
      </c>
    </row>
    <row r="145" spans="1:6" x14ac:dyDescent="0.25">
      <c r="A145" s="2"/>
      <c r="B145" s="81" t="str">
        <f>IFERROR(VLOOKUP(A145,'Identified Schools'!A:H,5,FALSE),"")</f>
        <v/>
      </c>
      <c r="C145" s="42" t="str">
        <f>IF(B145="","",IFERROR(VLOOKUP($A145,'Calculations, All'!$B:$AB,12,FALSE),""))</f>
        <v/>
      </c>
      <c r="D145" s="42" t="str">
        <f>IF(B145="","",IFERROR(VLOOKUP($A145,'Calculations, All'!$B:$AB,16,FALSE),""))</f>
        <v/>
      </c>
      <c r="E145" s="56" t="str">
        <f>IF(B145="","",IFERROR(VLOOKUP($A145,'Calculations, All'!$B:$AB,22,FALSE),""))</f>
        <v/>
      </c>
      <c r="F145" s="56" t="str">
        <f>IF(B145="","",IFERROR(VLOOKUP($A145,'Calculations, All'!$B:$AB,26,FALSE),""))</f>
        <v/>
      </c>
    </row>
    <row r="146" spans="1:6" x14ac:dyDescent="0.25">
      <c r="A146" s="2"/>
      <c r="B146" s="81" t="str">
        <f>IFERROR(VLOOKUP(A146,'Identified Schools'!A:H,5,FALSE),"")</f>
        <v/>
      </c>
      <c r="C146" s="42" t="str">
        <f>IF(B146="","",IFERROR(VLOOKUP($A146,'Calculations, All'!$B:$AB,12,FALSE),""))</f>
        <v/>
      </c>
      <c r="D146" s="42" t="str">
        <f>IF(B146="","",IFERROR(VLOOKUP($A146,'Calculations, All'!$B:$AB,16,FALSE),""))</f>
        <v/>
      </c>
      <c r="E146" s="56" t="str">
        <f>IF(B146="","",IFERROR(VLOOKUP($A146,'Calculations, All'!$B:$AB,22,FALSE),""))</f>
        <v/>
      </c>
      <c r="F146" s="56" t="str">
        <f>IF(B146="","",IFERROR(VLOOKUP($A146,'Calculations, All'!$B:$AB,26,FALSE),""))</f>
        <v/>
      </c>
    </row>
    <row r="147" spans="1:6" x14ac:dyDescent="0.25">
      <c r="A147" s="2"/>
      <c r="B147" s="81" t="str">
        <f>IFERROR(VLOOKUP(A147,'Identified Schools'!A:H,5,FALSE),"")</f>
        <v/>
      </c>
      <c r="C147" s="42" t="str">
        <f>IF(B147="","",IFERROR(VLOOKUP($A147,'Calculations, All'!$B:$AB,12,FALSE),""))</f>
        <v/>
      </c>
      <c r="D147" s="42" t="str">
        <f>IF(B147="","",IFERROR(VLOOKUP($A147,'Calculations, All'!$B:$AB,16,FALSE),""))</f>
        <v/>
      </c>
      <c r="E147" s="56" t="str">
        <f>IF(B147="","",IFERROR(VLOOKUP($A147,'Calculations, All'!$B:$AB,22,FALSE),""))</f>
        <v/>
      </c>
      <c r="F147" s="56" t="str">
        <f>IF(B147="","",IFERROR(VLOOKUP($A147,'Calculations, All'!$B:$AB,26,FALSE),""))</f>
        <v/>
      </c>
    </row>
    <row r="148" spans="1:6" x14ac:dyDescent="0.25">
      <c r="A148" s="2"/>
      <c r="B148" s="81" t="str">
        <f>IFERROR(VLOOKUP(A148,'Identified Schools'!A:H,5,FALSE),"")</f>
        <v/>
      </c>
      <c r="C148" s="42" t="str">
        <f>IF(B148="","",IFERROR(VLOOKUP($A148,'Calculations, All'!$B:$AB,12,FALSE),""))</f>
        <v/>
      </c>
      <c r="D148" s="42" t="str">
        <f>IF(B148="","",IFERROR(VLOOKUP($A148,'Calculations, All'!$B:$AB,16,FALSE),""))</f>
        <v/>
      </c>
      <c r="E148" s="56" t="str">
        <f>IF(B148="","",IFERROR(VLOOKUP($A148,'Calculations, All'!$B:$AB,22,FALSE),""))</f>
        <v/>
      </c>
      <c r="F148" s="56" t="str">
        <f>IF(B148="","",IFERROR(VLOOKUP($A148,'Calculations, All'!$B:$AB,26,FALSE),""))</f>
        <v/>
      </c>
    </row>
    <row r="149" spans="1:6" x14ac:dyDescent="0.25">
      <c r="A149" s="2"/>
      <c r="B149" s="81" t="str">
        <f>IFERROR(VLOOKUP(A149,'Identified Schools'!A:H,5,FALSE),"")</f>
        <v/>
      </c>
      <c r="C149" s="42" t="str">
        <f>IF(B149="","",IFERROR(VLOOKUP($A149,'Calculations, All'!$B:$AB,12,FALSE),""))</f>
        <v/>
      </c>
      <c r="D149" s="42" t="str">
        <f>IF(B149="","",IFERROR(VLOOKUP($A149,'Calculations, All'!$B:$AB,16,FALSE),""))</f>
        <v/>
      </c>
      <c r="E149" s="56" t="str">
        <f>IF(B149="","",IFERROR(VLOOKUP($A149,'Calculations, All'!$B:$AB,22,FALSE),""))</f>
        <v/>
      </c>
      <c r="F149" s="56" t="str">
        <f>IF(B149="","",IFERROR(VLOOKUP($A149,'Calculations, All'!$B:$AB,26,FALSE),""))</f>
        <v/>
      </c>
    </row>
    <row r="150" spans="1:6" x14ac:dyDescent="0.25">
      <c r="A150" s="2"/>
      <c r="B150" s="81" t="str">
        <f>IFERROR(VLOOKUP(A150,'Identified Schools'!A:H,5,FALSE),"")</f>
        <v/>
      </c>
      <c r="C150" s="42" t="str">
        <f>IF(B150="","",IFERROR(VLOOKUP($A150,'Calculations, All'!$B:$AB,12,FALSE),""))</f>
        <v/>
      </c>
      <c r="D150" s="42" t="str">
        <f>IF(B150="","",IFERROR(VLOOKUP($A150,'Calculations, All'!$B:$AB,16,FALSE),""))</f>
        <v/>
      </c>
      <c r="E150" s="56" t="str">
        <f>IF(B150="","",IFERROR(VLOOKUP($A150,'Calculations, All'!$B:$AB,22,FALSE),""))</f>
        <v/>
      </c>
      <c r="F150" s="56" t="str">
        <f>IF(B150="","",IFERROR(VLOOKUP($A150,'Calculations, All'!$B:$AB,26,FALSE),""))</f>
        <v/>
      </c>
    </row>
    <row r="151" spans="1:6" x14ac:dyDescent="0.25">
      <c r="A151" s="2"/>
      <c r="B151" s="81" t="str">
        <f>IFERROR(VLOOKUP(A151,'Identified Schools'!A:H,5,FALSE),"")</f>
        <v/>
      </c>
      <c r="C151" s="42" t="str">
        <f>IF(B151="","",IFERROR(VLOOKUP($A151,'Calculations, All'!$B:$AB,12,FALSE),""))</f>
        <v/>
      </c>
      <c r="D151" s="42" t="str">
        <f>IF(B151="","",IFERROR(VLOOKUP($A151,'Calculations, All'!$B:$AB,16,FALSE),""))</f>
        <v/>
      </c>
      <c r="E151" s="56" t="str">
        <f>IF(B151="","",IFERROR(VLOOKUP($A151,'Calculations, All'!$B:$AB,22,FALSE),""))</f>
        <v/>
      </c>
      <c r="F151" s="56" t="str">
        <f>IF(B151="","",IFERROR(VLOOKUP($A151,'Calculations, All'!$B:$AB,26,FALSE),""))</f>
        <v/>
      </c>
    </row>
    <row r="152" spans="1:6" x14ac:dyDescent="0.25">
      <c r="A152" s="2"/>
      <c r="B152" s="81" t="str">
        <f>IFERROR(VLOOKUP(A152,'Identified Schools'!A:H,5,FALSE),"")</f>
        <v/>
      </c>
      <c r="C152" s="42" t="str">
        <f>IF(B152="","",IFERROR(VLOOKUP($A152,'Calculations, All'!$B:$AB,12,FALSE),""))</f>
        <v/>
      </c>
      <c r="D152" s="42" t="str">
        <f>IF(B152="","",IFERROR(VLOOKUP($A152,'Calculations, All'!$B:$AB,16,FALSE),""))</f>
        <v/>
      </c>
      <c r="E152" s="56" t="str">
        <f>IF(B152="","",IFERROR(VLOOKUP($A152,'Calculations, All'!$B:$AB,22,FALSE),""))</f>
        <v/>
      </c>
      <c r="F152" s="56" t="str">
        <f>IF(B152="","",IFERROR(VLOOKUP($A152,'Calculations, All'!$B:$AB,26,FALSE),""))</f>
        <v/>
      </c>
    </row>
    <row r="153" spans="1:6" x14ac:dyDescent="0.25">
      <c r="A153" s="2"/>
      <c r="B153" s="81" t="str">
        <f>IFERROR(VLOOKUP(A153,'Identified Schools'!A:H,5,FALSE),"")</f>
        <v/>
      </c>
      <c r="C153" s="42" t="str">
        <f>IF(B153="","",IFERROR(VLOOKUP($A153,'Calculations, All'!$B:$AB,12,FALSE),""))</f>
        <v/>
      </c>
      <c r="D153" s="42" t="str">
        <f>IF(B153="","",IFERROR(VLOOKUP($A153,'Calculations, All'!$B:$AB,16,FALSE),""))</f>
        <v/>
      </c>
      <c r="E153" s="56" t="str">
        <f>IF(B153="","",IFERROR(VLOOKUP($A153,'Calculations, All'!$B:$AB,22,FALSE),""))</f>
        <v/>
      </c>
      <c r="F153" s="56" t="str">
        <f>IF(B153="","",IFERROR(VLOOKUP($A153,'Calculations, All'!$B:$AB,26,FALSE),""))</f>
        <v/>
      </c>
    </row>
    <row r="154" spans="1:6" x14ac:dyDescent="0.25">
      <c r="A154" s="2"/>
      <c r="B154" s="81" t="str">
        <f>IFERROR(VLOOKUP(A154,'Identified Schools'!A:H,5,FALSE),"")</f>
        <v/>
      </c>
      <c r="C154" s="42" t="str">
        <f>IF(B154="","",IFERROR(VLOOKUP($A154,'Calculations, All'!$B:$AB,12,FALSE),""))</f>
        <v/>
      </c>
      <c r="D154" s="42" t="str">
        <f>IF(B154="","",IFERROR(VLOOKUP($A154,'Calculations, All'!$B:$AB,16,FALSE),""))</f>
        <v/>
      </c>
      <c r="E154" s="56" t="str">
        <f>IF(B154="","",IFERROR(VLOOKUP($A154,'Calculations, All'!$B:$AB,22,FALSE),""))</f>
        <v/>
      </c>
      <c r="F154" s="56" t="str">
        <f>IF(B154="","",IFERROR(VLOOKUP($A154,'Calculations, All'!$B:$AB,26,FALSE),""))</f>
        <v/>
      </c>
    </row>
    <row r="155" spans="1:6" x14ac:dyDescent="0.25">
      <c r="A155" s="2"/>
      <c r="B155" s="81" t="str">
        <f>IFERROR(VLOOKUP(A155,'Identified Schools'!A:H,5,FALSE),"")</f>
        <v/>
      </c>
      <c r="C155" s="42" t="str">
        <f>IF(B155="","",IFERROR(VLOOKUP($A155,'Calculations, All'!$B:$AB,12,FALSE),""))</f>
        <v/>
      </c>
      <c r="D155" s="42" t="str">
        <f>IF(B155="","",IFERROR(VLOOKUP($A155,'Calculations, All'!$B:$AB,16,FALSE),""))</f>
        <v/>
      </c>
      <c r="E155" s="56" t="str">
        <f>IF(B155="","",IFERROR(VLOOKUP($A155,'Calculations, All'!$B:$AB,22,FALSE),""))</f>
        <v/>
      </c>
      <c r="F155" s="56" t="str">
        <f>IF(B155="","",IFERROR(VLOOKUP($A155,'Calculations, All'!$B:$AB,26,FALSE),""))</f>
        <v/>
      </c>
    </row>
    <row r="156" spans="1:6" x14ac:dyDescent="0.25">
      <c r="A156" s="2"/>
      <c r="B156" s="81" t="str">
        <f>IFERROR(VLOOKUP(A156,'Identified Schools'!A:H,5,FALSE),"")</f>
        <v/>
      </c>
      <c r="C156" s="42" t="str">
        <f>IF(B156="","",IFERROR(VLOOKUP($A156,'Calculations, All'!$B:$AB,12,FALSE),""))</f>
        <v/>
      </c>
      <c r="D156" s="42" t="str">
        <f>IF(B156="","",IFERROR(VLOOKUP($A156,'Calculations, All'!$B:$AB,16,FALSE),""))</f>
        <v/>
      </c>
      <c r="E156" s="56" t="str">
        <f>IF(B156="","",IFERROR(VLOOKUP($A156,'Calculations, All'!$B:$AB,22,FALSE),""))</f>
        <v/>
      </c>
      <c r="F156" s="56" t="str">
        <f>IF(B156="","",IFERROR(VLOOKUP($A156,'Calculations, All'!$B:$AB,26,FALSE),""))</f>
        <v/>
      </c>
    </row>
    <row r="157" spans="1:6" x14ac:dyDescent="0.25">
      <c r="A157" s="2"/>
      <c r="B157" s="81" t="str">
        <f>IFERROR(VLOOKUP(A157,'Identified Schools'!A:H,5,FALSE),"")</f>
        <v/>
      </c>
      <c r="C157" s="42" t="str">
        <f>IF(B157="","",IFERROR(VLOOKUP($A157,'Calculations, All'!$B:$AB,12,FALSE),""))</f>
        <v/>
      </c>
      <c r="D157" s="42" t="str">
        <f>IF(B157="","",IFERROR(VLOOKUP($A157,'Calculations, All'!$B:$AB,16,FALSE),""))</f>
        <v/>
      </c>
      <c r="E157" s="56" t="str">
        <f>IF(B157="","",IFERROR(VLOOKUP($A157,'Calculations, All'!$B:$AB,22,FALSE),""))</f>
        <v/>
      </c>
      <c r="F157" s="56" t="str">
        <f>IF(B157="","",IFERROR(VLOOKUP($A157,'Calculations, All'!$B:$AB,26,FALSE),""))</f>
        <v/>
      </c>
    </row>
    <row r="158" spans="1:6" x14ac:dyDescent="0.25">
      <c r="A158" s="2"/>
      <c r="B158" s="81" t="str">
        <f>IFERROR(VLOOKUP(A158,'Identified Schools'!A:H,5,FALSE),"")</f>
        <v/>
      </c>
      <c r="C158" s="42" t="str">
        <f>IF(B158="","",IFERROR(VLOOKUP($A158,'Calculations, All'!$B:$AB,12,FALSE),""))</f>
        <v/>
      </c>
      <c r="D158" s="42" t="str">
        <f>IF(B158="","",IFERROR(VLOOKUP($A158,'Calculations, All'!$B:$AB,16,FALSE),""))</f>
        <v/>
      </c>
      <c r="E158" s="56" t="str">
        <f>IF(B158="","",IFERROR(VLOOKUP($A158,'Calculations, All'!$B:$AB,22,FALSE),""))</f>
        <v/>
      </c>
      <c r="F158" s="56" t="str">
        <f>IF(B158="","",IFERROR(VLOOKUP($A158,'Calculations, All'!$B:$AB,26,FALSE),""))</f>
        <v/>
      </c>
    </row>
    <row r="159" spans="1:6" x14ac:dyDescent="0.25">
      <c r="A159" s="2"/>
      <c r="B159" s="81" t="str">
        <f>IFERROR(VLOOKUP(A159,'Identified Schools'!A:H,5,FALSE),"")</f>
        <v/>
      </c>
      <c r="C159" s="42" t="str">
        <f>IF(B159="","",IFERROR(VLOOKUP($A159,'Calculations, All'!$B:$AB,12,FALSE),""))</f>
        <v/>
      </c>
      <c r="D159" s="42" t="str">
        <f>IF(B159="","",IFERROR(VLOOKUP($A159,'Calculations, All'!$B:$AB,16,FALSE),""))</f>
        <v/>
      </c>
      <c r="E159" s="56" t="str">
        <f>IF(B159="","",IFERROR(VLOOKUP($A159,'Calculations, All'!$B:$AB,22,FALSE),""))</f>
        <v/>
      </c>
      <c r="F159" s="56" t="str">
        <f>IF(B159="","",IFERROR(VLOOKUP($A159,'Calculations, All'!$B:$AB,26,FALSE),""))</f>
        <v/>
      </c>
    </row>
    <row r="160" spans="1:6" x14ac:dyDescent="0.25">
      <c r="A160" s="2"/>
      <c r="B160" s="81" t="str">
        <f>IFERROR(VLOOKUP(A160,'Identified Schools'!A:H,5,FALSE),"")</f>
        <v/>
      </c>
      <c r="C160" s="42" t="str">
        <f>IF(B160="","",IFERROR(VLOOKUP($A160,'Calculations, All'!$B:$AB,12,FALSE),""))</f>
        <v/>
      </c>
      <c r="D160" s="42" t="str">
        <f>IF(B160="","",IFERROR(VLOOKUP($A160,'Calculations, All'!$B:$AB,16,FALSE),""))</f>
        <v/>
      </c>
      <c r="E160" s="56" t="str">
        <f>IF(B160="","",IFERROR(VLOOKUP($A160,'Calculations, All'!$B:$AB,22,FALSE),""))</f>
        <v/>
      </c>
      <c r="F160" s="56" t="str">
        <f>IF(B160="","",IFERROR(VLOOKUP($A160,'Calculations, All'!$B:$AB,26,FALSE),""))</f>
        <v/>
      </c>
    </row>
    <row r="161" spans="1:6" x14ac:dyDescent="0.25">
      <c r="A161" s="2"/>
      <c r="B161" s="81" t="str">
        <f>IFERROR(VLOOKUP(A161,'Identified Schools'!A:H,5,FALSE),"")</f>
        <v/>
      </c>
      <c r="C161" s="42" t="str">
        <f>IF(B161="","",IFERROR(VLOOKUP($A161,'Calculations, All'!$B:$AB,12,FALSE),""))</f>
        <v/>
      </c>
      <c r="D161" s="42" t="str">
        <f>IF(B161="","",IFERROR(VLOOKUP($A161,'Calculations, All'!$B:$AB,16,FALSE),""))</f>
        <v/>
      </c>
      <c r="E161" s="56" t="str">
        <f>IF(B161="","",IFERROR(VLOOKUP($A161,'Calculations, All'!$B:$AB,22,FALSE),""))</f>
        <v/>
      </c>
      <c r="F161" s="56" t="str">
        <f>IF(B161="","",IFERROR(VLOOKUP($A161,'Calculations, All'!$B:$AB,26,FALSE),""))</f>
        <v/>
      </c>
    </row>
    <row r="162" spans="1:6" x14ac:dyDescent="0.25">
      <c r="A162" s="2"/>
      <c r="B162" s="81" t="str">
        <f>IFERROR(VLOOKUP(A162,'Identified Schools'!A:H,5,FALSE),"")</f>
        <v/>
      </c>
      <c r="C162" s="42" t="str">
        <f>IF(B162="","",IFERROR(VLOOKUP($A162,'Calculations, All'!$B:$AB,12,FALSE),""))</f>
        <v/>
      </c>
      <c r="D162" s="42" t="str">
        <f>IF(B162="","",IFERROR(VLOOKUP($A162,'Calculations, All'!$B:$AB,16,FALSE),""))</f>
        <v/>
      </c>
      <c r="E162" s="56" t="str">
        <f>IF(B162="","",IFERROR(VLOOKUP($A162,'Calculations, All'!$B:$AB,22,FALSE),""))</f>
        <v/>
      </c>
      <c r="F162" s="56" t="str">
        <f>IF(B162="","",IFERROR(VLOOKUP($A162,'Calculations, All'!$B:$AB,26,FALSE),""))</f>
        <v/>
      </c>
    </row>
    <row r="163" spans="1:6" x14ac:dyDescent="0.25">
      <c r="A163" s="2"/>
      <c r="B163" s="81" t="str">
        <f>IFERROR(VLOOKUP(A163,'Identified Schools'!A:H,5,FALSE),"")</f>
        <v/>
      </c>
      <c r="C163" s="42" t="str">
        <f>IF(B163="","",IFERROR(VLOOKUP($A163,'Calculations, All'!$B:$AB,12,FALSE),""))</f>
        <v/>
      </c>
      <c r="D163" s="42" t="str">
        <f>IF(B163="","",IFERROR(VLOOKUP($A163,'Calculations, All'!$B:$AB,16,FALSE),""))</f>
        <v/>
      </c>
      <c r="E163" s="56" t="str">
        <f>IF(B163="","",IFERROR(VLOOKUP($A163,'Calculations, All'!$B:$AB,22,FALSE),""))</f>
        <v/>
      </c>
      <c r="F163" s="56" t="str">
        <f>IF(B163="","",IFERROR(VLOOKUP($A163,'Calculations, All'!$B:$AB,26,FALSE),""))</f>
        <v/>
      </c>
    </row>
    <row r="164" spans="1:6" x14ac:dyDescent="0.25">
      <c r="A164" s="2"/>
      <c r="B164" s="81" t="str">
        <f>IFERROR(VLOOKUP(A164,'Identified Schools'!A:H,5,FALSE),"")</f>
        <v/>
      </c>
      <c r="C164" s="42" t="str">
        <f>IF(B164="","",IFERROR(VLOOKUP($A164,'Calculations, All'!$B:$AB,12,FALSE),""))</f>
        <v/>
      </c>
      <c r="D164" s="42" t="str">
        <f>IF(B164="","",IFERROR(VLOOKUP($A164,'Calculations, All'!$B:$AB,16,FALSE),""))</f>
        <v/>
      </c>
      <c r="E164" s="56" t="str">
        <f>IF(B164="","",IFERROR(VLOOKUP($A164,'Calculations, All'!$B:$AB,22,FALSE),""))</f>
        <v/>
      </c>
      <c r="F164" s="56" t="str">
        <f>IF(B164="","",IFERROR(VLOOKUP($A164,'Calculations, All'!$B:$AB,26,FALSE),""))</f>
        <v/>
      </c>
    </row>
    <row r="165" spans="1:6" x14ac:dyDescent="0.25">
      <c r="A165" s="2"/>
      <c r="B165" s="81" t="str">
        <f>IFERROR(VLOOKUP(A165,'Identified Schools'!A:H,5,FALSE),"")</f>
        <v/>
      </c>
      <c r="C165" s="42" t="str">
        <f>IF(B165="","",IFERROR(VLOOKUP($A165,'Calculations, All'!$B:$AB,12,FALSE),""))</f>
        <v/>
      </c>
      <c r="D165" s="42" t="str">
        <f>IF(B165="","",IFERROR(VLOOKUP($A165,'Calculations, All'!$B:$AB,16,FALSE),""))</f>
        <v/>
      </c>
      <c r="E165" s="56" t="str">
        <f>IF(B165="","",IFERROR(VLOOKUP($A165,'Calculations, All'!$B:$AB,22,FALSE),""))</f>
        <v/>
      </c>
      <c r="F165" s="56" t="str">
        <f>IF(B165="","",IFERROR(VLOOKUP($A165,'Calculations, All'!$B:$AB,26,FALSE),""))</f>
        <v/>
      </c>
    </row>
    <row r="166" spans="1:6" x14ac:dyDescent="0.25">
      <c r="A166" s="2"/>
      <c r="B166" s="81" t="str">
        <f>IFERROR(VLOOKUP(A166,'Identified Schools'!A:H,5,FALSE),"")</f>
        <v/>
      </c>
      <c r="C166" s="42" t="str">
        <f>IF(B166="","",IFERROR(VLOOKUP($A166,'Calculations, All'!$B:$AB,12,FALSE),""))</f>
        <v/>
      </c>
      <c r="D166" s="42" t="str">
        <f>IF(B166="","",IFERROR(VLOOKUP($A166,'Calculations, All'!$B:$AB,16,FALSE),""))</f>
        <v/>
      </c>
      <c r="E166" s="56" t="str">
        <f>IF(B166="","",IFERROR(VLOOKUP($A166,'Calculations, All'!$B:$AB,22,FALSE),""))</f>
        <v/>
      </c>
      <c r="F166" s="56" t="str">
        <f>IF(B166="","",IFERROR(VLOOKUP($A166,'Calculations, All'!$B:$AB,26,FALSE),""))</f>
        <v/>
      </c>
    </row>
    <row r="167" spans="1:6" x14ac:dyDescent="0.25">
      <c r="A167" s="2"/>
      <c r="B167" s="81" t="str">
        <f>IFERROR(VLOOKUP(A167,'Identified Schools'!A:H,5,FALSE),"")</f>
        <v/>
      </c>
      <c r="C167" s="42" t="str">
        <f>IF(B167="","",IFERROR(VLOOKUP($A167,'Calculations, All'!$B:$AB,12,FALSE),""))</f>
        <v/>
      </c>
      <c r="D167" s="42" t="str">
        <f>IF(B167="","",IFERROR(VLOOKUP($A167,'Calculations, All'!$B:$AB,16,FALSE),""))</f>
        <v/>
      </c>
      <c r="E167" s="56" t="str">
        <f>IF(B167="","",IFERROR(VLOOKUP($A167,'Calculations, All'!$B:$AB,22,FALSE),""))</f>
        <v/>
      </c>
      <c r="F167" s="56" t="str">
        <f>IF(B167="","",IFERROR(VLOOKUP($A167,'Calculations, All'!$B:$AB,26,FALSE),""))</f>
        <v/>
      </c>
    </row>
    <row r="168" spans="1:6" x14ac:dyDescent="0.25">
      <c r="A168" s="2"/>
      <c r="B168" s="81" t="str">
        <f>IFERROR(VLOOKUP(A168,'Identified Schools'!A:H,5,FALSE),"")</f>
        <v/>
      </c>
      <c r="C168" s="42" t="str">
        <f>IF(B168="","",IFERROR(VLOOKUP($A168,'Calculations, All'!$B:$AB,12,FALSE),""))</f>
        <v/>
      </c>
      <c r="D168" s="42" t="str">
        <f>IF(B168="","",IFERROR(VLOOKUP($A168,'Calculations, All'!$B:$AB,16,FALSE),""))</f>
        <v/>
      </c>
      <c r="E168" s="56" t="str">
        <f>IF(B168="","",IFERROR(VLOOKUP($A168,'Calculations, All'!$B:$AB,22,FALSE),""))</f>
        <v/>
      </c>
      <c r="F168" s="56" t="str">
        <f>IF(B168="","",IFERROR(VLOOKUP($A168,'Calculations, All'!$B:$AB,26,FALSE),""))</f>
        <v/>
      </c>
    </row>
    <row r="169" spans="1:6" x14ac:dyDescent="0.25">
      <c r="A169" s="2"/>
      <c r="B169" s="81" t="str">
        <f>IFERROR(VLOOKUP(A169,'Identified Schools'!A:H,5,FALSE),"")</f>
        <v/>
      </c>
      <c r="C169" s="42" t="str">
        <f>IF(B169="","",IFERROR(VLOOKUP($A169,'Calculations, All'!$B:$AB,12,FALSE),""))</f>
        <v/>
      </c>
      <c r="D169" s="42" t="str">
        <f>IF(B169="","",IFERROR(VLOOKUP($A169,'Calculations, All'!$B:$AB,16,FALSE),""))</f>
        <v/>
      </c>
      <c r="E169" s="56" t="str">
        <f>IF(B169="","",IFERROR(VLOOKUP($A169,'Calculations, All'!$B:$AB,22,FALSE),""))</f>
        <v/>
      </c>
      <c r="F169" s="56" t="str">
        <f>IF(B169="","",IFERROR(VLOOKUP($A169,'Calculations, All'!$B:$AB,26,FALSE),""))</f>
        <v/>
      </c>
    </row>
    <row r="170" spans="1:6" x14ac:dyDescent="0.25">
      <c r="A170" s="2"/>
      <c r="B170" s="81" t="str">
        <f>IFERROR(VLOOKUP(A170,'Identified Schools'!A:H,5,FALSE),"")</f>
        <v/>
      </c>
      <c r="C170" s="42" t="str">
        <f>IF(B170="","",IFERROR(VLOOKUP($A170,'Calculations, All'!$B:$AB,12,FALSE),""))</f>
        <v/>
      </c>
      <c r="D170" s="42" t="str">
        <f>IF(B170="","",IFERROR(VLOOKUP($A170,'Calculations, All'!$B:$AB,16,FALSE),""))</f>
        <v/>
      </c>
      <c r="E170" s="56" t="str">
        <f>IF(B170="","",IFERROR(VLOOKUP($A170,'Calculations, All'!$B:$AB,22,FALSE),""))</f>
        <v/>
      </c>
      <c r="F170" s="56" t="str">
        <f>IF(B170="","",IFERROR(VLOOKUP($A170,'Calculations, All'!$B:$AB,26,FALSE),""))</f>
        <v/>
      </c>
    </row>
    <row r="171" spans="1:6" x14ac:dyDescent="0.25">
      <c r="A171" s="2"/>
      <c r="B171" s="81" t="str">
        <f>IFERROR(VLOOKUP(A171,'Identified Schools'!A:H,5,FALSE),"")</f>
        <v/>
      </c>
      <c r="C171" s="42" t="str">
        <f>IF(B171="","",IFERROR(VLOOKUP($A171,'Calculations, All'!$B:$AB,12,FALSE),""))</f>
        <v/>
      </c>
      <c r="D171" s="42" t="str">
        <f>IF(B171="","",IFERROR(VLOOKUP($A171,'Calculations, All'!$B:$AB,16,FALSE),""))</f>
        <v/>
      </c>
      <c r="E171" s="56" t="str">
        <f>IF(B171="","",IFERROR(VLOOKUP($A171,'Calculations, All'!$B:$AB,22,FALSE),""))</f>
        <v/>
      </c>
      <c r="F171" s="56" t="str">
        <f>IF(B171="","",IFERROR(VLOOKUP($A171,'Calculations, All'!$B:$AB,26,FALSE),""))</f>
        <v/>
      </c>
    </row>
    <row r="172" spans="1:6" x14ac:dyDescent="0.25">
      <c r="A172" s="2"/>
      <c r="B172" s="81" t="str">
        <f>IFERROR(VLOOKUP(A172,'Identified Schools'!A:H,5,FALSE),"")</f>
        <v/>
      </c>
      <c r="C172" s="42" t="str">
        <f>IF(B172="","",IFERROR(VLOOKUP($A172,'Calculations, All'!$B:$AB,12,FALSE),""))</f>
        <v/>
      </c>
      <c r="D172" s="42" t="str">
        <f>IF(B172="","",IFERROR(VLOOKUP($A172,'Calculations, All'!$B:$AB,16,FALSE),""))</f>
        <v/>
      </c>
      <c r="E172" s="56" t="str">
        <f>IF(B172="","",IFERROR(VLOOKUP($A172,'Calculations, All'!$B:$AB,22,FALSE),""))</f>
        <v/>
      </c>
      <c r="F172" s="56" t="str">
        <f>IF(B172="","",IFERROR(VLOOKUP($A172,'Calculations, All'!$B:$AB,26,FALSE),""))</f>
        <v/>
      </c>
    </row>
    <row r="173" spans="1:6" x14ac:dyDescent="0.25">
      <c r="A173" s="2"/>
      <c r="B173" s="81" t="str">
        <f>IFERROR(VLOOKUP(A173,'Identified Schools'!A:H,5,FALSE),"")</f>
        <v/>
      </c>
      <c r="C173" s="42" t="str">
        <f>IF(B173="","",IFERROR(VLOOKUP($A173,'Calculations, All'!$B:$AB,12,FALSE),""))</f>
        <v/>
      </c>
      <c r="D173" s="42" t="str">
        <f>IF(B173="","",IFERROR(VLOOKUP($A173,'Calculations, All'!$B:$AB,16,FALSE),""))</f>
        <v/>
      </c>
      <c r="E173" s="56" t="str">
        <f>IF(B173="","",IFERROR(VLOOKUP($A173,'Calculations, All'!$B:$AB,22,FALSE),""))</f>
        <v/>
      </c>
      <c r="F173" s="56" t="str">
        <f>IF(B173="","",IFERROR(VLOOKUP($A173,'Calculations, All'!$B:$AB,26,FALSE),""))</f>
        <v/>
      </c>
    </row>
    <row r="174" spans="1:6" x14ac:dyDescent="0.25">
      <c r="A174" s="2"/>
      <c r="B174" s="81" t="str">
        <f>IFERROR(VLOOKUP(A174,'Identified Schools'!A:H,5,FALSE),"")</f>
        <v/>
      </c>
      <c r="C174" s="42" t="str">
        <f>IF(B174="","",IFERROR(VLOOKUP($A174,'Calculations, All'!$B:$AB,12,FALSE),""))</f>
        <v/>
      </c>
      <c r="D174" s="42" t="str">
        <f>IF(B174="","",IFERROR(VLOOKUP($A174,'Calculations, All'!$B:$AB,16,FALSE),""))</f>
        <v/>
      </c>
      <c r="E174" s="56" t="str">
        <f>IF(B174="","",IFERROR(VLOOKUP($A174,'Calculations, All'!$B:$AB,22,FALSE),""))</f>
        <v/>
      </c>
      <c r="F174" s="56" t="str">
        <f>IF(B174="","",IFERROR(VLOOKUP($A174,'Calculations, All'!$B:$AB,26,FALSE),""))</f>
        <v/>
      </c>
    </row>
    <row r="175" spans="1:6" x14ac:dyDescent="0.25">
      <c r="A175" s="2"/>
      <c r="B175" s="81" t="str">
        <f>IFERROR(VLOOKUP(A175,'Identified Schools'!A:H,5,FALSE),"")</f>
        <v/>
      </c>
      <c r="C175" s="42" t="str">
        <f>IF(B175="","",IFERROR(VLOOKUP($A175,'Calculations, All'!$B:$AB,12,FALSE),""))</f>
        <v/>
      </c>
      <c r="D175" s="42" t="str">
        <f>IF(B175="","",IFERROR(VLOOKUP($A175,'Calculations, All'!$B:$AB,16,FALSE),""))</f>
        <v/>
      </c>
      <c r="E175" s="56" t="str">
        <f>IF(B175="","",IFERROR(VLOOKUP($A175,'Calculations, All'!$B:$AB,22,FALSE),""))</f>
        <v/>
      </c>
      <c r="F175" s="56" t="str">
        <f>IF(B175="","",IFERROR(VLOOKUP($A175,'Calculations, All'!$B:$AB,26,FALSE),""))</f>
        <v/>
      </c>
    </row>
    <row r="176" spans="1:6" x14ac:dyDescent="0.25">
      <c r="A176" s="2"/>
      <c r="B176" s="81" t="str">
        <f>IFERROR(VLOOKUP(A176,'Identified Schools'!A:H,5,FALSE),"")</f>
        <v/>
      </c>
      <c r="C176" s="42" t="str">
        <f>IF(B176="","",IFERROR(VLOOKUP($A176,'Calculations, All'!$B:$AB,12,FALSE),""))</f>
        <v/>
      </c>
      <c r="D176" s="42" t="str">
        <f>IF(B176="","",IFERROR(VLOOKUP($A176,'Calculations, All'!$B:$AB,16,FALSE),""))</f>
        <v/>
      </c>
      <c r="E176" s="56" t="str">
        <f>IF(B176="","",IFERROR(VLOOKUP($A176,'Calculations, All'!$B:$AB,22,FALSE),""))</f>
        <v/>
      </c>
      <c r="F176" s="56" t="str">
        <f>IF(B176="","",IFERROR(VLOOKUP($A176,'Calculations, All'!$B:$AB,26,FALSE),""))</f>
        <v/>
      </c>
    </row>
    <row r="177" spans="1:6" x14ac:dyDescent="0.25">
      <c r="A177" s="2"/>
      <c r="B177" s="81" t="str">
        <f>IFERROR(VLOOKUP(A177,'Identified Schools'!A:H,5,FALSE),"")</f>
        <v/>
      </c>
      <c r="C177" s="42" t="str">
        <f>IF(B177="","",IFERROR(VLOOKUP($A177,'Calculations, All'!$B:$AB,12,FALSE),""))</f>
        <v/>
      </c>
      <c r="D177" s="42" t="str">
        <f>IF(B177="","",IFERROR(VLOOKUP($A177,'Calculations, All'!$B:$AB,16,FALSE),""))</f>
        <v/>
      </c>
      <c r="E177" s="56" t="str">
        <f>IF(B177="","",IFERROR(VLOOKUP($A177,'Calculations, All'!$B:$AB,22,FALSE),""))</f>
        <v/>
      </c>
      <c r="F177" s="56" t="str">
        <f>IF(B177="","",IFERROR(VLOOKUP($A177,'Calculations, All'!$B:$AB,26,FALSE),""))</f>
        <v/>
      </c>
    </row>
    <row r="178" spans="1:6" x14ac:dyDescent="0.25">
      <c r="A178" s="2"/>
      <c r="B178" s="81" t="str">
        <f>IFERROR(VLOOKUP(A178,'Identified Schools'!A:H,5,FALSE),"")</f>
        <v/>
      </c>
      <c r="C178" s="42" t="str">
        <f>IF(B178="","",IFERROR(VLOOKUP($A178,'Calculations, All'!$B:$AB,12,FALSE),""))</f>
        <v/>
      </c>
      <c r="D178" s="42" t="str">
        <f>IF(B178="","",IFERROR(VLOOKUP($A178,'Calculations, All'!$B:$AB,16,FALSE),""))</f>
        <v/>
      </c>
      <c r="E178" s="56" t="str">
        <f>IF(B178="","",IFERROR(VLOOKUP($A178,'Calculations, All'!$B:$AB,22,FALSE),""))</f>
        <v/>
      </c>
      <c r="F178" s="56" t="str">
        <f>IF(B178="","",IFERROR(VLOOKUP($A178,'Calculations, All'!$B:$AB,26,FALSE),""))</f>
        <v/>
      </c>
    </row>
    <row r="179" spans="1:6" x14ac:dyDescent="0.25">
      <c r="A179" s="2"/>
      <c r="B179" s="81" t="str">
        <f>IFERROR(VLOOKUP(A179,'Identified Schools'!A:H,5,FALSE),"")</f>
        <v/>
      </c>
      <c r="C179" s="42" t="str">
        <f>IF(B179="","",IFERROR(VLOOKUP($A179,'Calculations, All'!$B:$AB,12,FALSE),""))</f>
        <v/>
      </c>
      <c r="D179" s="42" t="str">
        <f>IF(B179="","",IFERROR(VLOOKUP($A179,'Calculations, All'!$B:$AB,16,FALSE),""))</f>
        <v/>
      </c>
      <c r="E179" s="56" t="str">
        <f>IF(B179="","",IFERROR(VLOOKUP($A179,'Calculations, All'!$B:$AB,22,FALSE),""))</f>
        <v/>
      </c>
      <c r="F179" s="56" t="str">
        <f>IF(B179="","",IFERROR(VLOOKUP($A179,'Calculations, All'!$B:$AB,26,FALSE),""))</f>
        <v/>
      </c>
    </row>
    <row r="180" spans="1:6" x14ac:dyDescent="0.25">
      <c r="A180" s="2"/>
      <c r="B180" s="81" t="str">
        <f>IFERROR(VLOOKUP(A180,'Identified Schools'!A:H,5,FALSE),"")</f>
        <v/>
      </c>
      <c r="C180" s="42" t="str">
        <f>IF(B180="","",IFERROR(VLOOKUP($A180,'Calculations, All'!$B:$AB,12,FALSE),""))</f>
        <v/>
      </c>
      <c r="D180" s="42" t="str">
        <f>IF(B180="","",IFERROR(VLOOKUP($A180,'Calculations, All'!$B:$AB,16,FALSE),""))</f>
        <v/>
      </c>
      <c r="E180" s="56" t="str">
        <f>IF(B180="","",IFERROR(VLOOKUP($A180,'Calculations, All'!$B:$AB,22,FALSE),""))</f>
        <v/>
      </c>
      <c r="F180" s="56" t="str">
        <f>IF(B180="","",IFERROR(VLOOKUP($A180,'Calculations, All'!$B:$AB,26,FALSE),""))</f>
        <v/>
      </c>
    </row>
    <row r="181" spans="1:6" x14ac:dyDescent="0.25">
      <c r="A181" s="2"/>
      <c r="B181" s="81" t="str">
        <f>IFERROR(VLOOKUP(A181,'Identified Schools'!A:H,5,FALSE),"")</f>
        <v/>
      </c>
      <c r="C181" s="42" t="str">
        <f>IF(B181="","",IFERROR(VLOOKUP($A181,'Calculations, All'!$B:$AB,12,FALSE),""))</f>
        <v/>
      </c>
      <c r="D181" s="42" t="str">
        <f>IF(B181="","",IFERROR(VLOOKUP($A181,'Calculations, All'!$B:$AB,16,FALSE),""))</f>
        <v/>
      </c>
      <c r="E181" s="56" t="str">
        <f>IF(B181="","",IFERROR(VLOOKUP($A181,'Calculations, All'!$B:$AB,22,FALSE),""))</f>
        <v/>
      </c>
      <c r="F181" s="56" t="str">
        <f>IF(B181="","",IFERROR(VLOOKUP($A181,'Calculations, All'!$B:$AB,26,FALSE),""))</f>
        <v/>
      </c>
    </row>
    <row r="182" spans="1:6" x14ac:dyDescent="0.25">
      <c r="A182" s="2"/>
      <c r="B182" s="81" t="str">
        <f>IFERROR(VLOOKUP(A182,'Identified Schools'!A:H,5,FALSE),"")</f>
        <v/>
      </c>
      <c r="C182" s="42" t="str">
        <f>IF(B182="","",IFERROR(VLOOKUP($A182,'Calculations, All'!$B:$AB,12,FALSE),""))</f>
        <v/>
      </c>
      <c r="D182" s="42" t="str">
        <f>IF(B182="","",IFERROR(VLOOKUP($A182,'Calculations, All'!$B:$AB,16,FALSE),""))</f>
        <v/>
      </c>
      <c r="E182" s="56" t="str">
        <f>IF(B182="","",IFERROR(VLOOKUP($A182,'Calculations, All'!$B:$AB,22,FALSE),""))</f>
        <v/>
      </c>
      <c r="F182" s="56" t="str">
        <f>IF(B182="","",IFERROR(VLOOKUP($A182,'Calculations, All'!$B:$AB,26,FALSE),""))</f>
        <v/>
      </c>
    </row>
    <row r="183" spans="1:6" x14ac:dyDescent="0.25">
      <c r="A183" s="2"/>
      <c r="B183" s="81" t="str">
        <f>IFERROR(VLOOKUP(A183,'Identified Schools'!A:H,5,FALSE),"")</f>
        <v/>
      </c>
      <c r="C183" s="42" t="str">
        <f>IF(B183="","",IFERROR(VLOOKUP($A183,'Calculations, All'!$B:$AB,12,FALSE),""))</f>
        <v/>
      </c>
      <c r="D183" s="42" t="str">
        <f>IF(B183="","",IFERROR(VLOOKUP($A183,'Calculations, All'!$B:$AB,16,FALSE),""))</f>
        <v/>
      </c>
      <c r="E183" s="56" t="str">
        <f>IF(B183="","",IFERROR(VLOOKUP($A183,'Calculations, All'!$B:$AB,22,FALSE),""))</f>
        <v/>
      </c>
      <c r="F183" s="56" t="str">
        <f>IF(B183="","",IFERROR(VLOOKUP($A183,'Calculations, All'!$B:$AB,26,FALSE),""))</f>
        <v/>
      </c>
    </row>
    <row r="184" spans="1:6" x14ac:dyDescent="0.25">
      <c r="A184" s="2"/>
      <c r="B184" s="81" t="str">
        <f>IFERROR(VLOOKUP(A184,'Identified Schools'!A:H,5,FALSE),"")</f>
        <v/>
      </c>
      <c r="C184" s="42" t="str">
        <f>IF(B184="","",IFERROR(VLOOKUP($A184,'Calculations, All'!$B:$AB,12,FALSE),""))</f>
        <v/>
      </c>
      <c r="D184" s="42" t="str">
        <f>IF(B184="","",IFERROR(VLOOKUP($A184,'Calculations, All'!$B:$AB,16,FALSE),""))</f>
        <v/>
      </c>
      <c r="E184" s="56" t="str">
        <f>IF(B184="","",IFERROR(VLOOKUP($A184,'Calculations, All'!$B:$AB,22,FALSE),""))</f>
        <v/>
      </c>
      <c r="F184" s="56" t="str">
        <f>IF(B184="","",IFERROR(VLOOKUP($A184,'Calculations, All'!$B:$AB,26,FALSE),""))</f>
        <v/>
      </c>
    </row>
    <row r="185" spans="1:6" x14ac:dyDescent="0.25">
      <c r="A185" s="2"/>
      <c r="B185" s="81" t="str">
        <f>IFERROR(VLOOKUP(A185,'Identified Schools'!A:H,5,FALSE),"")</f>
        <v/>
      </c>
      <c r="C185" s="42" t="str">
        <f>IF(B185="","",IFERROR(VLOOKUP($A185,'Calculations, All'!$B:$AB,12,FALSE),""))</f>
        <v/>
      </c>
      <c r="D185" s="42" t="str">
        <f>IF(B185="","",IFERROR(VLOOKUP($A185,'Calculations, All'!$B:$AB,16,FALSE),""))</f>
        <v/>
      </c>
      <c r="E185" s="56" t="str">
        <f>IF(B185="","",IFERROR(VLOOKUP($A185,'Calculations, All'!$B:$AB,22,FALSE),""))</f>
        <v/>
      </c>
      <c r="F185" s="56" t="str">
        <f>IF(B185="","",IFERROR(VLOOKUP($A185,'Calculations, All'!$B:$AB,26,FALSE),""))</f>
        <v/>
      </c>
    </row>
    <row r="186" spans="1:6" x14ac:dyDescent="0.25">
      <c r="A186" s="2"/>
      <c r="B186" s="81" t="str">
        <f>IFERROR(VLOOKUP(A186,'Identified Schools'!A:H,5,FALSE),"")</f>
        <v/>
      </c>
      <c r="C186" s="42" t="str">
        <f>IF(B186="","",IFERROR(VLOOKUP($A186,'Calculations, All'!$B:$AB,12,FALSE),""))</f>
        <v/>
      </c>
      <c r="D186" s="42" t="str">
        <f>IF(B186="","",IFERROR(VLOOKUP($A186,'Calculations, All'!$B:$AB,16,FALSE),""))</f>
        <v/>
      </c>
      <c r="E186" s="56" t="str">
        <f>IF(B186="","",IFERROR(VLOOKUP($A186,'Calculations, All'!$B:$AB,22,FALSE),""))</f>
        <v/>
      </c>
      <c r="F186" s="56" t="str">
        <f>IF(B186="","",IFERROR(VLOOKUP($A186,'Calculations, All'!$B:$AB,26,FALSE),""))</f>
        <v/>
      </c>
    </row>
    <row r="187" spans="1:6" x14ac:dyDescent="0.25">
      <c r="A187" s="2"/>
      <c r="B187" s="81" t="str">
        <f>IFERROR(VLOOKUP(A187,'Identified Schools'!A:H,5,FALSE),"")</f>
        <v/>
      </c>
      <c r="C187" s="42" t="str">
        <f>IF(B187="","",IFERROR(VLOOKUP($A187,'Calculations, All'!$B:$AB,12,FALSE),""))</f>
        <v/>
      </c>
      <c r="D187" s="42" t="str">
        <f>IF(B187="","",IFERROR(VLOOKUP($A187,'Calculations, All'!$B:$AB,16,FALSE),""))</f>
        <v/>
      </c>
      <c r="E187" s="56" t="str">
        <f>IF(B187="","",IFERROR(VLOOKUP($A187,'Calculations, All'!$B:$AB,22,FALSE),""))</f>
        <v/>
      </c>
      <c r="F187" s="56" t="str">
        <f>IF(B187="","",IFERROR(VLOOKUP($A187,'Calculations, All'!$B:$AB,26,FALSE),""))</f>
        <v/>
      </c>
    </row>
    <row r="188" spans="1:6" x14ac:dyDescent="0.25">
      <c r="A188" s="2"/>
      <c r="B188" s="81" t="str">
        <f>IFERROR(VLOOKUP(A188,'Identified Schools'!A:H,5,FALSE),"")</f>
        <v/>
      </c>
      <c r="C188" s="42" t="str">
        <f>IF(B188="","",IFERROR(VLOOKUP($A188,'Calculations, All'!$B:$AB,12,FALSE),""))</f>
        <v/>
      </c>
      <c r="D188" s="42" t="str">
        <f>IF(B188="","",IFERROR(VLOOKUP($A188,'Calculations, All'!$B:$AB,16,FALSE),""))</f>
        <v/>
      </c>
      <c r="E188" s="56" t="str">
        <f>IF(B188="","",IFERROR(VLOOKUP($A188,'Calculations, All'!$B:$AB,22,FALSE),""))</f>
        <v/>
      </c>
      <c r="F188" s="56" t="str">
        <f>IF(B188="","",IFERROR(VLOOKUP($A188,'Calculations, All'!$B:$AB,26,FALSE),""))</f>
        <v/>
      </c>
    </row>
    <row r="189" spans="1:6" x14ac:dyDescent="0.25">
      <c r="A189" s="2"/>
      <c r="B189" s="81" t="str">
        <f>IFERROR(VLOOKUP(A189,'Identified Schools'!A:H,5,FALSE),"")</f>
        <v/>
      </c>
      <c r="C189" s="42" t="str">
        <f>IF(B189="","",IFERROR(VLOOKUP($A189,'Calculations, All'!$B:$AB,12,FALSE),""))</f>
        <v/>
      </c>
      <c r="D189" s="42" t="str">
        <f>IF(B189="","",IFERROR(VLOOKUP($A189,'Calculations, All'!$B:$AB,16,FALSE),""))</f>
        <v/>
      </c>
      <c r="E189" s="56" t="str">
        <f>IF(B189="","",IFERROR(VLOOKUP($A189,'Calculations, All'!$B:$AB,22,FALSE),""))</f>
        <v/>
      </c>
      <c r="F189" s="56" t="str">
        <f>IF(B189="","",IFERROR(VLOOKUP($A189,'Calculations, All'!$B:$AB,26,FALSE),""))</f>
        <v/>
      </c>
    </row>
    <row r="190" spans="1:6" x14ac:dyDescent="0.25">
      <c r="A190" s="2"/>
      <c r="B190" s="81" t="str">
        <f>IFERROR(VLOOKUP(A190,'Identified Schools'!A:H,5,FALSE),"")</f>
        <v/>
      </c>
      <c r="C190" s="42" t="str">
        <f>IF(B190="","",IFERROR(VLOOKUP($A190,'Calculations, All'!$B:$AB,12,FALSE),""))</f>
        <v/>
      </c>
      <c r="D190" s="42" t="str">
        <f>IF(B190="","",IFERROR(VLOOKUP($A190,'Calculations, All'!$B:$AB,16,FALSE),""))</f>
        <v/>
      </c>
      <c r="E190" s="56" t="str">
        <f>IF(B190="","",IFERROR(VLOOKUP($A190,'Calculations, All'!$B:$AB,22,FALSE),""))</f>
        <v/>
      </c>
      <c r="F190" s="56" t="str">
        <f>IF(B190="","",IFERROR(VLOOKUP($A190,'Calculations, All'!$B:$AB,26,FALSE),""))</f>
        <v/>
      </c>
    </row>
    <row r="191" spans="1:6" x14ac:dyDescent="0.25">
      <c r="A191" s="2"/>
      <c r="B191" s="81" t="str">
        <f>IFERROR(VLOOKUP(A191,'Identified Schools'!A:H,5,FALSE),"")</f>
        <v/>
      </c>
      <c r="C191" s="42" t="str">
        <f>IF(B191="","",IFERROR(VLOOKUP($A191,'Calculations, All'!$B:$AB,12,FALSE),""))</f>
        <v/>
      </c>
      <c r="D191" s="42" t="str">
        <f>IF(B191="","",IFERROR(VLOOKUP($A191,'Calculations, All'!$B:$AB,16,FALSE),""))</f>
        <v/>
      </c>
      <c r="E191" s="56" t="str">
        <f>IF(B191="","",IFERROR(VLOOKUP($A191,'Calculations, All'!$B:$AB,22,FALSE),""))</f>
        <v/>
      </c>
      <c r="F191" s="56" t="str">
        <f>IF(B191="","",IFERROR(VLOOKUP($A191,'Calculations, All'!$B:$AB,26,FALSE),""))</f>
        <v/>
      </c>
    </row>
    <row r="192" spans="1:6" x14ac:dyDescent="0.25">
      <c r="A192" s="2"/>
      <c r="B192" s="81" t="str">
        <f>IFERROR(VLOOKUP(A192,'Identified Schools'!A:H,5,FALSE),"")</f>
        <v/>
      </c>
      <c r="C192" s="42" t="str">
        <f>IF(B192="","",IFERROR(VLOOKUP($A192,'Calculations, All'!$B:$AB,12,FALSE),""))</f>
        <v/>
      </c>
      <c r="D192" s="42" t="str">
        <f>IF(B192="","",IFERROR(VLOOKUP($A192,'Calculations, All'!$B:$AB,16,FALSE),""))</f>
        <v/>
      </c>
      <c r="E192" s="56" t="str">
        <f>IF(B192="","",IFERROR(VLOOKUP($A192,'Calculations, All'!$B:$AB,22,FALSE),""))</f>
        <v/>
      </c>
      <c r="F192" s="56" t="str">
        <f>IF(B192="","",IFERROR(VLOOKUP($A192,'Calculations, All'!$B:$AB,26,FALSE),""))</f>
        <v/>
      </c>
    </row>
    <row r="193" spans="1:6" x14ac:dyDescent="0.25">
      <c r="A193" s="2"/>
      <c r="B193" s="81" t="str">
        <f>IFERROR(VLOOKUP(A193,'Identified Schools'!A:H,5,FALSE),"")</f>
        <v/>
      </c>
      <c r="C193" s="42" t="str">
        <f>IF(B193="","",IFERROR(VLOOKUP($A193,'Calculations, All'!$B:$AB,12,FALSE),""))</f>
        <v/>
      </c>
      <c r="D193" s="42" t="str">
        <f>IF(B193="","",IFERROR(VLOOKUP($A193,'Calculations, All'!$B:$AB,16,FALSE),""))</f>
        <v/>
      </c>
      <c r="E193" s="56" t="str">
        <f>IF(B193="","",IFERROR(VLOOKUP($A193,'Calculations, All'!$B:$AB,22,FALSE),""))</f>
        <v/>
      </c>
      <c r="F193" s="56" t="str">
        <f>IF(B193="","",IFERROR(VLOOKUP($A193,'Calculations, All'!$B:$AB,26,FALSE),""))</f>
        <v/>
      </c>
    </row>
    <row r="194" spans="1:6" x14ac:dyDescent="0.25">
      <c r="A194" s="2"/>
      <c r="B194" s="81" t="str">
        <f>IFERROR(VLOOKUP(A194,'Identified Schools'!A:H,5,FALSE),"")</f>
        <v/>
      </c>
      <c r="C194" s="42" t="str">
        <f>IF(B194="","",IFERROR(VLOOKUP($A194,'Calculations, All'!$B:$AB,12,FALSE),""))</f>
        <v/>
      </c>
      <c r="D194" s="42" t="str">
        <f>IF(B194="","",IFERROR(VLOOKUP($A194,'Calculations, All'!$B:$AB,16,FALSE),""))</f>
        <v/>
      </c>
      <c r="E194" s="56" t="str">
        <f>IF(B194="","",IFERROR(VLOOKUP($A194,'Calculations, All'!$B:$AB,22,FALSE),""))</f>
        <v/>
      </c>
      <c r="F194" s="56" t="str">
        <f>IF(B194="","",IFERROR(VLOOKUP($A194,'Calculations, All'!$B:$AB,26,FALSE),""))</f>
        <v/>
      </c>
    </row>
    <row r="195" spans="1:6" x14ac:dyDescent="0.25">
      <c r="A195" s="2"/>
      <c r="B195" s="81" t="str">
        <f>IFERROR(VLOOKUP(A195,'Identified Schools'!A:H,5,FALSE),"")</f>
        <v/>
      </c>
      <c r="C195" s="42" t="str">
        <f>IF(B195="","",IFERROR(VLOOKUP($A195,'Calculations, All'!$B:$AB,12,FALSE),""))</f>
        <v/>
      </c>
      <c r="D195" s="42" t="str">
        <f>IF(B195="","",IFERROR(VLOOKUP($A195,'Calculations, All'!$B:$AB,16,FALSE),""))</f>
        <v/>
      </c>
      <c r="E195" s="56" t="str">
        <f>IF(B195="","",IFERROR(VLOOKUP($A195,'Calculations, All'!$B:$AB,22,FALSE),""))</f>
        <v/>
      </c>
      <c r="F195" s="56" t="str">
        <f>IF(B195="","",IFERROR(VLOOKUP($A195,'Calculations, All'!$B:$AB,26,FALSE),""))</f>
        <v/>
      </c>
    </row>
    <row r="196" spans="1:6" x14ac:dyDescent="0.25">
      <c r="A196" s="2"/>
      <c r="B196" s="81" t="str">
        <f>IFERROR(VLOOKUP(A196,'Identified Schools'!A:H,5,FALSE),"")</f>
        <v/>
      </c>
      <c r="C196" s="42" t="str">
        <f>IF(B196="","",IFERROR(VLOOKUP($A196,'Calculations, All'!$B:$AB,12,FALSE),""))</f>
        <v/>
      </c>
      <c r="D196" s="42" t="str">
        <f>IF(B196="","",IFERROR(VLOOKUP($A196,'Calculations, All'!$B:$AB,16,FALSE),""))</f>
        <v/>
      </c>
      <c r="E196" s="56" t="str">
        <f>IF(B196="","",IFERROR(VLOOKUP($A196,'Calculations, All'!$B:$AB,22,FALSE),""))</f>
        <v/>
      </c>
      <c r="F196" s="56" t="str">
        <f>IF(B196="","",IFERROR(VLOOKUP($A196,'Calculations, All'!$B:$AB,26,FALSE),""))</f>
        <v/>
      </c>
    </row>
    <row r="197" spans="1:6" x14ac:dyDescent="0.25">
      <c r="A197" s="2"/>
      <c r="B197" s="81" t="str">
        <f>IFERROR(VLOOKUP(A197,'Identified Schools'!A:H,5,FALSE),"")</f>
        <v/>
      </c>
      <c r="C197" s="42" t="str">
        <f>IF(B197="","",IFERROR(VLOOKUP($A197,'Calculations, All'!$B:$AB,12,FALSE),""))</f>
        <v/>
      </c>
      <c r="D197" s="42" t="str">
        <f>IF(B197="","",IFERROR(VLOOKUP($A197,'Calculations, All'!$B:$AB,16,FALSE),""))</f>
        <v/>
      </c>
      <c r="E197" s="56" t="str">
        <f>IF(B197="","",IFERROR(VLOOKUP($A197,'Calculations, All'!$B:$AB,22,FALSE),""))</f>
        <v/>
      </c>
      <c r="F197" s="56" t="str">
        <f>IF(B197="","",IFERROR(VLOOKUP($A197,'Calculations, All'!$B:$AB,26,FALSE),""))</f>
        <v/>
      </c>
    </row>
    <row r="198" spans="1:6" x14ac:dyDescent="0.25">
      <c r="A198" s="2"/>
      <c r="B198" s="81" t="str">
        <f>IFERROR(VLOOKUP(A198,'Identified Schools'!A:H,5,FALSE),"")</f>
        <v/>
      </c>
      <c r="C198" s="42" t="str">
        <f>IF(B198="","",IFERROR(VLOOKUP($A198,'Calculations, All'!$B:$AB,12,FALSE),""))</f>
        <v/>
      </c>
      <c r="D198" s="42" t="str">
        <f>IF(B198="","",IFERROR(VLOOKUP($A198,'Calculations, All'!$B:$AB,16,FALSE),""))</f>
        <v/>
      </c>
      <c r="E198" s="56" t="str">
        <f>IF(B198="","",IFERROR(VLOOKUP($A198,'Calculations, All'!$B:$AB,22,FALSE),""))</f>
        <v/>
      </c>
      <c r="F198" s="56" t="str">
        <f>IF(B198="","",IFERROR(VLOOKUP($A198,'Calculations, All'!$B:$AB,26,FALSE),""))</f>
        <v/>
      </c>
    </row>
    <row r="199" spans="1:6" x14ac:dyDescent="0.25">
      <c r="A199" s="2"/>
      <c r="B199" s="81" t="str">
        <f>IFERROR(VLOOKUP(A199,'Identified Schools'!A:H,5,FALSE),"")</f>
        <v/>
      </c>
      <c r="C199" s="42" t="str">
        <f>IF(B199="","",IFERROR(VLOOKUP($A199,'Calculations, All'!$B:$AB,12,FALSE),""))</f>
        <v/>
      </c>
      <c r="D199" s="42" t="str">
        <f>IF(B199="","",IFERROR(VLOOKUP($A199,'Calculations, All'!$B:$AB,16,FALSE),""))</f>
        <v/>
      </c>
      <c r="E199" s="56" t="str">
        <f>IF(B199="","",IFERROR(VLOOKUP($A199,'Calculations, All'!$B:$AB,22,FALSE),""))</f>
        <v/>
      </c>
      <c r="F199" s="56" t="str">
        <f>IF(B199="","",IFERROR(VLOOKUP($A199,'Calculations, All'!$B:$AB,26,FALSE),""))</f>
        <v/>
      </c>
    </row>
    <row r="200" spans="1:6" x14ac:dyDescent="0.25">
      <c r="A200" s="2"/>
      <c r="B200" s="81" t="str">
        <f>IFERROR(VLOOKUP(A200,'Identified Schools'!A:H,5,FALSE),"")</f>
        <v/>
      </c>
      <c r="C200" s="42" t="str">
        <f>IF(B200="","",IFERROR(VLOOKUP($A200,'Calculations, All'!$B:$AB,12,FALSE),""))</f>
        <v/>
      </c>
      <c r="D200" s="42" t="str">
        <f>IF(B200="","",IFERROR(VLOOKUP($A200,'Calculations, All'!$B:$AB,16,FALSE),""))</f>
        <v/>
      </c>
      <c r="E200" s="56" t="str">
        <f>IF(B200="","",IFERROR(VLOOKUP($A200,'Calculations, All'!$B:$AB,22,FALSE),""))</f>
        <v/>
      </c>
      <c r="F200" s="56" t="str">
        <f>IF(B200="","",IFERROR(VLOOKUP($A200,'Calculations, All'!$B:$AB,26,FALSE),""))</f>
        <v/>
      </c>
    </row>
    <row r="201" spans="1:6" x14ac:dyDescent="0.25">
      <c r="A201" s="2"/>
      <c r="B201" s="81" t="str">
        <f>IFERROR(VLOOKUP(A201,'Identified Schools'!A:H,5,FALSE),"")</f>
        <v/>
      </c>
      <c r="C201" s="42" t="str">
        <f>IF(B201="","",IFERROR(VLOOKUP($A201,'Calculations, All'!$B:$AB,12,FALSE),""))</f>
        <v/>
      </c>
      <c r="D201" s="42" t="str">
        <f>IF(B201="","",IFERROR(VLOOKUP($A201,'Calculations, All'!$B:$AB,16,FALSE),""))</f>
        <v/>
      </c>
      <c r="E201" s="56" t="str">
        <f>IF(B201="","",IFERROR(VLOOKUP($A201,'Calculations, All'!$B:$AB,22,FALSE),""))</f>
        <v/>
      </c>
      <c r="F201" s="56" t="str">
        <f>IF(B201="","",IFERROR(VLOOKUP($A201,'Calculations, All'!$B:$AB,26,FALSE),""))</f>
        <v/>
      </c>
    </row>
    <row r="202" spans="1:6" x14ac:dyDescent="0.25">
      <c r="A202" s="2"/>
      <c r="B202" s="81" t="str">
        <f>IFERROR(VLOOKUP(A202,'Identified Schools'!A:H,5,FALSE),"")</f>
        <v/>
      </c>
      <c r="C202" s="42" t="str">
        <f>IF(B202="","",IFERROR(VLOOKUP($A202,'Calculations, All'!$B:$AB,12,FALSE),""))</f>
        <v/>
      </c>
      <c r="D202" s="42" t="str">
        <f>IF(B202="","",IFERROR(VLOOKUP($A202,'Calculations, All'!$B:$AB,16,FALSE),""))</f>
        <v/>
      </c>
      <c r="E202" s="56" t="str">
        <f>IF(B202="","",IFERROR(VLOOKUP($A202,'Calculations, All'!$B:$AB,22,FALSE),""))</f>
        <v/>
      </c>
      <c r="F202" s="56" t="str">
        <f>IF(B202="","",IFERROR(VLOOKUP($A202,'Calculations, All'!$B:$AB,26,FALSE),""))</f>
        <v/>
      </c>
    </row>
    <row r="203" spans="1:6" x14ac:dyDescent="0.25">
      <c r="A203" s="2"/>
      <c r="B203" s="81" t="str">
        <f>IFERROR(VLOOKUP(A203,'Identified Schools'!A:H,5,FALSE),"")</f>
        <v/>
      </c>
      <c r="C203" s="42" t="str">
        <f>IF(B203="","",IFERROR(VLOOKUP($A203,'Calculations, All'!$B:$AB,12,FALSE),""))</f>
        <v/>
      </c>
      <c r="D203" s="42" t="str">
        <f>IF(B203="","",IFERROR(VLOOKUP($A203,'Calculations, All'!$B:$AB,16,FALSE),""))</f>
        <v/>
      </c>
      <c r="E203" s="56" t="str">
        <f>IF(B203="","",IFERROR(VLOOKUP($A203,'Calculations, All'!$B:$AB,22,FALSE),""))</f>
        <v/>
      </c>
      <c r="F203" s="56" t="str">
        <f>IF(B203="","",IFERROR(VLOOKUP($A203,'Calculations, All'!$B:$AB,26,FALSE),""))</f>
        <v/>
      </c>
    </row>
    <row r="204" spans="1:6" x14ac:dyDescent="0.25">
      <c r="A204" s="2"/>
      <c r="B204" s="81" t="str">
        <f>IFERROR(VLOOKUP(A204,'Identified Schools'!A:H,5,FALSE),"")</f>
        <v/>
      </c>
      <c r="C204" s="42" t="str">
        <f>IF(B204="","",IFERROR(VLOOKUP($A204,'Calculations, All'!$B:$AB,12,FALSE),""))</f>
        <v/>
      </c>
      <c r="D204" s="42" t="str">
        <f>IF(B204="","",IFERROR(VLOOKUP($A204,'Calculations, All'!$B:$AB,16,FALSE),""))</f>
        <v/>
      </c>
      <c r="E204" s="56" t="str">
        <f>IF(B204="","",IFERROR(VLOOKUP($A204,'Calculations, All'!$B:$AB,22,FALSE),""))</f>
        <v/>
      </c>
      <c r="F204" s="56" t="str">
        <f>IF(B204="","",IFERROR(VLOOKUP($A204,'Calculations, All'!$B:$AB,26,FALSE),""))</f>
        <v/>
      </c>
    </row>
    <row r="205" spans="1:6" x14ac:dyDescent="0.25">
      <c r="A205" s="2"/>
      <c r="B205" s="81" t="str">
        <f>IFERROR(VLOOKUP(A205,'Identified Schools'!A:H,5,FALSE),"")</f>
        <v/>
      </c>
      <c r="C205" s="42" t="str">
        <f>IF(B205="","",IFERROR(VLOOKUP($A205,'Calculations, All'!$B:$AB,12,FALSE),""))</f>
        <v/>
      </c>
      <c r="D205" s="42" t="str">
        <f>IF(B205="","",IFERROR(VLOOKUP($A205,'Calculations, All'!$B:$AB,16,FALSE),""))</f>
        <v/>
      </c>
      <c r="E205" s="56" t="str">
        <f>IF(B205="","",IFERROR(VLOOKUP($A205,'Calculations, All'!$B:$AB,22,FALSE),""))</f>
        <v/>
      </c>
      <c r="F205" s="56" t="str">
        <f>IF(B205="","",IFERROR(VLOOKUP($A205,'Calculations, All'!$B:$AB,26,FALSE),""))</f>
        <v/>
      </c>
    </row>
    <row r="206" spans="1:6" x14ac:dyDescent="0.25">
      <c r="A206" s="2"/>
      <c r="B206" s="81" t="str">
        <f>IFERROR(VLOOKUP(A206,'Identified Schools'!A:H,5,FALSE),"")</f>
        <v/>
      </c>
      <c r="C206" s="42" t="str">
        <f>IF(B206="","",IFERROR(VLOOKUP($A206,'Calculations, All'!$B:$AB,12,FALSE),""))</f>
        <v/>
      </c>
      <c r="D206" s="42" t="str">
        <f>IF(B206="","",IFERROR(VLOOKUP($A206,'Calculations, All'!$B:$AB,16,FALSE),""))</f>
        <v/>
      </c>
      <c r="E206" s="56" t="str">
        <f>IF(B206="","",IFERROR(VLOOKUP($A206,'Calculations, All'!$B:$AB,22,FALSE),""))</f>
        <v/>
      </c>
      <c r="F206" s="56" t="str">
        <f>IF(B206="","",IFERROR(VLOOKUP($A206,'Calculations, All'!$B:$AB,26,FALSE),""))</f>
        <v/>
      </c>
    </row>
    <row r="207" spans="1:6" x14ac:dyDescent="0.25">
      <c r="A207" s="2"/>
      <c r="B207" s="81" t="str">
        <f>IFERROR(VLOOKUP(A207,'Identified Schools'!A:H,5,FALSE),"")</f>
        <v/>
      </c>
      <c r="C207" s="42" t="str">
        <f>IF(B207="","",IFERROR(VLOOKUP($A207,'Calculations, All'!$B:$AB,12,FALSE),""))</f>
        <v/>
      </c>
      <c r="D207" s="42" t="str">
        <f>IF(B207="","",IFERROR(VLOOKUP($A207,'Calculations, All'!$B:$AB,16,FALSE),""))</f>
        <v/>
      </c>
      <c r="E207" s="56" t="str">
        <f>IF(B207="","",IFERROR(VLOOKUP($A207,'Calculations, All'!$B:$AB,22,FALSE),""))</f>
        <v/>
      </c>
      <c r="F207" s="56" t="str">
        <f>IF(B207="","",IFERROR(VLOOKUP($A207,'Calculations, All'!$B:$AB,26,FALSE),""))</f>
        <v/>
      </c>
    </row>
    <row r="208" spans="1:6" x14ac:dyDescent="0.25">
      <c r="A208" s="2"/>
      <c r="B208" s="81" t="str">
        <f>IFERROR(VLOOKUP(A208,'Identified Schools'!A:H,5,FALSE),"")</f>
        <v/>
      </c>
      <c r="C208" s="42" t="str">
        <f>IF(B208="","",IFERROR(VLOOKUP($A208,'Calculations, All'!$B:$AB,12,FALSE),""))</f>
        <v/>
      </c>
      <c r="D208" s="42" t="str">
        <f>IF(B208="","",IFERROR(VLOOKUP($A208,'Calculations, All'!$B:$AB,16,FALSE),""))</f>
        <v/>
      </c>
      <c r="E208" s="56" t="str">
        <f>IF(B208="","",IFERROR(VLOOKUP($A208,'Calculations, All'!$B:$AB,22,FALSE),""))</f>
        <v/>
      </c>
      <c r="F208" s="56" t="str">
        <f>IF(B208="","",IFERROR(VLOOKUP($A208,'Calculations, All'!$B:$AB,26,FALSE),""))</f>
        <v/>
      </c>
    </row>
    <row r="209" spans="1:6" x14ac:dyDescent="0.25">
      <c r="A209" s="2"/>
      <c r="B209" s="81" t="str">
        <f>IFERROR(VLOOKUP(A209,'Identified Schools'!A:H,5,FALSE),"")</f>
        <v/>
      </c>
      <c r="C209" s="42" t="str">
        <f>IF(B209="","",IFERROR(VLOOKUP($A209,'Calculations, All'!$B:$AB,12,FALSE),""))</f>
        <v/>
      </c>
      <c r="D209" s="42" t="str">
        <f>IF(B209="","",IFERROR(VLOOKUP($A209,'Calculations, All'!$B:$AB,16,FALSE),""))</f>
        <v/>
      </c>
      <c r="E209" s="56" t="str">
        <f>IF(B209="","",IFERROR(VLOOKUP($A209,'Calculations, All'!$B:$AB,22,FALSE),""))</f>
        <v/>
      </c>
      <c r="F209" s="56" t="str">
        <f>IF(B209="","",IFERROR(VLOOKUP($A209,'Calculations, All'!$B:$AB,26,FALSE),""))</f>
        <v/>
      </c>
    </row>
    <row r="210" spans="1:6" x14ac:dyDescent="0.25">
      <c r="A210" s="2"/>
      <c r="B210" s="81" t="str">
        <f>IFERROR(VLOOKUP(A210,'Identified Schools'!A:H,5,FALSE),"")</f>
        <v/>
      </c>
      <c r="C210" s="42" t="str">
        <f>IF(B210="","",IFERROR(VLOOKUP($A210,'Calculations, All'!$B:$AB,12,FALSE),""))</f>
        <v/>
      </c>
      <c r="D210" s="42" t="str">
        <f>IF(B210="","",IFERROR(VLOOKUP($A210,'Calculations, All'!$B:$AB,16,FALSE),""))</f>
        <v/>
      </c>
      <c r="E210" s="56" t="str">
        <f>IF(B210="","",IFERROR(VLOOKUP($A210,'Calculations, All'!$B:$AB,22,FALSE),""))</f>
        <v/>
      </c>
      <c r="F210" s="56" t="str">
        <f>IF(B210="","",IFERROR(VLOOKUP($A210,'Calculations, All'!$B:$AB,26,FALSE),""))</f>
        <v/>
      </c>
    </row>
    <row r="211" spans="1:6" x14ac:dyDescent="0.25">
      <c r="A211" s="2"/>
      <c r="B211" s="81" t="str">
        <f>IFERROR(VLOOKUP(A211,'Identified Schools'!A:H,5,FALSE),"")</f>
        <v/>
      </c>
      <c r="C211" s="42" t="str">
        <f>IF(B211="","",IFERROR(VLOOKUP($A211,'Calculations, All'!$B:$AB,12,FALSE),""))</f>
        <v/>
      </c>
      <c r="D211" s="42" t="str">
        <f>IF(B211="","",IFERROR(VLOOKUP($A211,'Calculations, All'!$B:$AB,16,FALSE),""))</f>
        <v/>
      </c>
      <c r="E211" s="56" t="str">
        <f>IF(B211="","",IFERROR(VLOOKUP($A211,'Calculations, All'!$B:$AB,22,FALSE),""))</f>
        <v/>
      </c>
      <c r="F211" s="56" t="str">
        <f>IF(B211="","",IFERROR(VLOOKUP($A211,'Calculations, All'!$B:$AB,26,FALSE),""))</f>
        <v/>
      </c>
    </row>
    <row r="212" spans="1:6" x14ac:dyDescent="0.25">
      <c r="A212" s="2"/>
      <c r="B212" s="81" t="str">
        <f>IFERROR(VLOOKUP(A212,'Identified Schools'!A:H,5,FALSE),"")</f>
        <v/>
      </c>
      <c r="C212" s="42" t="str">
        <f>IF(B212="","",IFERROR(VLOOKUP($A212,'Calculations, All'!$B:$AB,12,FALSE),""))</f>
        <v/>
      </c>
      <c r="D212" s="42" t="str">
        <f>IF(B212="","",IFERROR(VLOOKUP($A212,'Calculations, All'!$B:$AB,16,FALSE),""))</f>
        <v/>
      </c>
      <c r="E212" s="56" t="str">
        <f>IF(B212="","",IFERROR(VLOOKUP($A212,'Calculations, All'!$B:$AB,22,FALSE),""))</f>
        <v/>
      </c>
      <c r="F212" s="56" t="str">
        <f>IF(B212="","",IFERROR(VLOOKUP($A212,'Calculations, All'!$B:$AB,26,FALSE),""))</f>
        <v/>
      </c>
    </row>
    <row r="213" spans="1:6" x14ac:dyDescent="0.25">
      <c r="A213" s="2"/>
      <c r="B213" s="81" t="str">
        <f>IFERROR(VLOOKUP(A213,'Identified Schools'!A:H,5,FALSE),"")</f>
        <v/>
      </c>
      <c r="C213" s="42" t="str">
        <f>IF(B213="","",IFERROR(VLOOKUP($A213,'Calculations, All'!$B:$AB,12,FALSE),""))</f>
        <v/>
      </c>
      <c r="D213" s="42" t="str">
        <f>IF(B213="","",IFERROR(VLOOKUP($A213,'Calculations, All'!$B:$AB,16,FALSE),""))</f>
        <v/>
      </c>
      <c r="E213" s="56" t="str">
        <f>IF(B213="","",IFERROR(VLOOKUP($A213,'Calculations, All'!$B:$AB,22,FALSE),""))</f>
        <v/>
      </c>
      <c r="F213" s="56" t="str">
        <f>IF(B213="","",IFERROR(VLOOKUP($A213,'Calculations, All'!$B:$AB,26,FALSE),""))</f>
        <v/>
      </c>
    </row>
    <row r="214" spans="1:6" x14ac:dyDescent="0.25">
      <c r="A214" s="2"/>
      <c r="B214" s="81" t="str">
        <f>IFERROR(VLOOKUP(A214,'Identified Schools'!A:H,5,FALSE),"")</f>
        <v/>
      </c>
      <c r="C214" s="42" t="str">
        <f>IF(B214="","",IFERROR(VLOOKUP($A214,'Calculations, All'!$B:$AB,12,FALSE),""))</f>
        <v/>
      </c>
      <c r="D214" s="42" t="str">
        <f>IF(B214="","",IFERROR(VLOOKUP($A214,'Calculations, All'!$B:$AB,16,FALSE),""))</f>
        <v/>
      </c>
      <c r="E214" s="56" t="str">
        <f>IF(B214="","",IFERROR(VLOOKUP($A214,'Calculations, All'!$B:$AB,22,FALSE),""))</f>
        <v/>
      </c>
      <c r="F214" s="56" t="str">
        <f>IF(B214="","",IFERROR(VLOOKUP($A214,'Calculations, All'!$B:$AB,26,FALSE),""))</f>
        <v/>
      </c>
    </row>
    <row r="215" spans="1:6" x14ac:dyDescent="0.25">
      <c r="A215" s="2"/>
      <c r="B215" s="81" t="str">
        <f>IFERROR(VLOOKUP(A215,'Identified Schools'!A:H,5,FALSE),"")</f>
        <v/>
      </c>
      <c r="C215" s="42" t="str">
        <f>IF(B215="","",IFERROR(VLOOKUP($A215,'Calculations, All'!$B:$AB,12,FALSE),""))</f>
        <v/>
      </c>
      <c r="D215" s="42" t="str">
        <f>IF(B215="","",IFERROR(VLOOKUP($A215,'Calculations, All'!$B:$AB,16,FALSE),""))</f>
        <v/>
      </c>
      <c r="E215" s="56" t="str">
        <f>IF(B215="","",IFERROR(VLOOKUP($A215,'Calculations, All'!$B:$AB,22,FALSE),""))</f>
        <v/>
      </c>
      <c r="F215" s="56" t="str">
        <f>IF(B215="","",IFERROR(VLOOKUP($A215,'Calculations, All'!$B:$AB,26,FALSE),""))</f>
        <v/>
      </c>
    </row>
    <row r="216" spans="1:6" x14ac:dyDescent="0.25">
      <c r="A216" s="2"/>
      <c r="B216" s="81" t="str">
        <f>IFERROR(VLOOKUP(A216,'Identified Schools'!A:H,5,FALSE),"")</f>
        <v/>
      </c>
      <c r="C216" s="42" t="str">
        <f>IF(B216="","",IFERROR(VLOOKUP($A216,'Calculations, All'!$B:$AB,12,FALSE),""))</f>
        <v/>
      </c>
      <c r="D216" s="42" t="str">
        <f>IF(B216="","",IFERROR(VLOOKUP($A216,'Calculations, All'!$B:$AB,16,FALSE),""))</f>
        <v/>
      </c>
      <c r="E216" s="56" t="str">
        <f>IF(B216="","",IFERROR(VLOOKUP($A216,'Calculations, All'!$B:$AB,22,FALSE),""))</f>
        <v/>
      </c>
      <c r="F216" s="56" t="str">
        <f>IF(B216="","",IFERROR(VLOOKUP($A216,'Calculations, All'!$B:$AB,26,FALSE),""))</f>
        <v/>
      </c>
    </row>
    <row r="217" spans="1:6" x14ac:dyDescent="0.25">
      <c r="A217" s="2"/>
      <c r="B217" s="81" t="str">
        <f>IFERROR(VLOOKUP(A217,'Identified Schools'!A:H,5,FALSE),"")</f>
        <v/>
      </c>
      <c r="C217" s="42" t="str">
        <f>IF(B217="","",IFERROR(VLOOKUP($A217,'Calculations, All'!$B:$AB,12,FALSE),""))</f>
        <v/>
      </c>
      <c r="D217" s="42" t="str">
        <f>IF(B217="","",IFERROR(VLOOKUP($A217,'Calculations, All'!$B:$AB,16,FALSE),""))</f>
        <v/>
      </c>
      <c r="E217" s="56" t="str">
        <f>IF(B217="","",IFERROR(VLOOKUP($A217,'Calculations, All'!$B:$AB,22,FALSE),""))</f>
        <v/>
      </c>
      <c r="F217" s="56" t="str">
        <f>IF(B217="","",IFERROR(VLOOKUP($A217,'Calculations, All'!$B:$AB,26,FALSE),""))</f>
        <v/>
      </c>
    </row>
    <row r="218" spans="1:6" x14ac:dyDescent="0.25">
      <c r="A218" s="2"/>
      <c r="B218" s="81" t="str">
        <f>IFERROR(VLOOKUP(A218,'Identified Schools'!A:H,5,FALSE),"")</f>
        <v/>
      </c>
      <c r="C218" s="42" t="str">
        <f>IF(B218="","",IFERROR(VLOOKUP($A218,'Calculations, All'!$B:$AB,12,FALSE),""))</f>
        <v/>
      </c>
      <c r="D218" s="42" t="str">
        <f>IF(B218="","",IFERROR(VLOOKUP($A218,'Calculations, All'!$B:$AB,16,FALSE),""))</f>
        <v/>
      </c>
      <c r="E218" s="56" t="str">
        <f>IF(B218="","",IFERROR(VLOOKUP($A218,'Calculations, All'!$B:$AB,22,FALSE),""))</f>
        <v/>
      </c>
      <c r="F218" s="56" t="str">
        <f>IF(B218="","",IFERROR(VLOOKUP($A218,'Calculations, All'!$B:$AB,26,FALSE),""))</f>
        <v/>
      </c>
    </row>
    <row r="219" spans="1:6" x14ac:dyDescent="0.25">
      <c r="A219" s="2"/>
      <c r="B219" s="81" t="str">
        <f>IFERROR(VLOOKUP(A219,'Identified Schools'!A:H,5,FALSE),"")</f>
        <v/>
      </c>
      <c r="C219" s="42" t="str">
        <f>IF(B219="","",IFERROR(VLOOKUP($A219,'Calculations, All'!$B:$AB,12,FALSE),""))</f>
        <v/>
      </c>
      <c r="D219" s="42" t="str">
        <f>IF(B219="","",IFERROR(VLOOKUP($A219,'Calculations, All'!$B:$AB,16,FALSE),""))</f>
        <v/>
      </c>
      <c r="E219" s="56" t="str">
        <f>IF(B219="","",IFERROR(VLOOKUP($A219,'Calculations, All'!$B:$AB,22,FALSE),""))</f>
        <v/>
      </c>
      <c r="F219" s="56" t="str">
        <f>IF(B219="","",IFERROR(VLOOKUP($A219,'Calculations, All'!$B:$AB,26,FALSE),""))</f>
        <v/>
      </c>
    </row>
    <row r="220" spans="1:6" x14ac:dyDescent="0.25">
      <c r="A220" s="2"/>
      <c r="B220" s="81" t="str">
        <f>IFERROR(VLOOKUP(A220,'Identified Schools'!A:H,5,FALSE),"")</f>
        <v/>
      </c>
      <c r="C220" s="42" t="str">
        <f>IF(B220="","",IFERROR(VLOOKUP($A220,'Calculations, All'!$B:$AB,12,FALSE),""))</f>
        <v/>
      </c>
      <c r="D220" s="42" t="str">
        <f>IF(B220="","",IFERROR(VLOOKUP($A220,'Calculations, All'!$B:$AB,16,FALSE),""))</f>
        <v/>
      </c>
      <c r="E220" s="56" t="str">
        <f>IF(B220="","",IFERROR(VLOOKUP($A220,'Calculations, All'!$B:$AB,22,FALSE),""))</f>
        <v/>
      </c>
      <c r="F220" s="56" t="str">
        <f>IF(B220="","",IFERROR(VLOOKUP($A220,'Calculations, All'!$B:$AB,26,FALSE),""))</f>
        <v/>
      </c>
    </row>
    <row r="221" spans="1:6" x14ac:dyDescent="0.25">
      <c r="A221" s="2"/>
      <c r="B221" s="81" t="str">
        <f>IFERROR(VLOOKUP(A221,'Identified Schools'!A:H,5,FALSE),"")</f>
        <v/>
      </c>
      <c r="C221" s="42" t="str">
        <f>IF(B221="","",IFERROR(VLOOKUP($A221,'Calculations, All'!$B:$AB,12,FALSE),""))</f>
        <v/>
      </c>
      <c r="D221" s="42" t="str">
        <f>IF(B221="","",IFERROR(VLOOKUP($A221,'Calculations, All'!$B:$AB,16,FALSE),""))</f>
        <v/>
      </c>
      <c r="E221" s="56" t="str">
        <f>IF(B221="","",IFERROR(VLOOKUP($A221,'Calculations, All'!$B:$AB,22,FALSE),""))</f>
        <v/>
      </c>
      <c r="F221" s="56" t="str">
        <f>IF(B221="","",IFERROR(VLOOKUP($A221,'Calculations, All'!$B:$AB,26,FALSE),""))</f>
        <v/>
      </c>
    </row>
    <row r="222" spans="1:6" x14ac:dyDescent="0.25">
      <c r="A222" s="2"/>
      <c r="B222" s="81" t="str">
        <f>IFERROR(VLOOKUP(A222,'Identified Schools'!A:H,5,FALSE),"")</f>
        <v/>
      </c>
      <c r="C222" s="42" t="str">
        <f>IF(B222="","",IFERROR(VLOOKUP($A222,'Calculations, All'!$B:$AB,12,FALSE),""))</f>
        <v/>
      </c>
      <c r="D222" s="42" t="str">
        <f>IF(B222="","",IFERROR(VLOOKUP($A222,'Calculations, All'!$B:$AB,16,FALSE),""))</f>
        <v/>
      </c>
      <c r="E222" s="56" t="str">
        <f>IF(B222="","",IFERROR(VLOOKUP($A222,'Calculations, All'!$B:$AB,22,FALSE),""))</f>
        <v/>
      </c>
      <c r="F222" s="56" t="str">
        <f>IF(B222="","",IFERROR(VLOOKUP($A222,'Calculations, All'!$B:$AB,26,FALSE),""))</f>
        <v/>
      </c>
    </row>
    <row r="223" spans="1:6" x14ac:dyDescent="0.25">
      <c r="A223" s="2"/>
      <c r="B223" s="81" t="str">
        <f>IFERROR(VLOOKUP(A223,'Identified Schools'!A:H,5,FALSE),"")</f>
        <v/>
      </c>
      <c r="C223" s="42" t="str">
        <f>IF(B223="","",IFERROR(VLOOKUP($A223,'Calculations, All'!$B:$AB,12,FALSE),""))</f>
        <v/>
      </c>
      <c r="D223" s="42" t="str">
        <f>IF(B223="","",IFERROR(VLOOKUP($A223,'Calculations, All'!$B:$AB,16,FALSE),""))</f>
        <v/>
      </c>
      <c r="E223" s="56" t="str">
        <f>IF(B223="","",IFERROR(VLOOKUP($A223,'Calculations, All'!$B:$AB,22,FALSE),""))</f>
        <v/>
      </c>
      <c r="F223" s="56" t="str">
        <f>IF(B223="","",IFERROR(VLOOKUP($A223,'Calculations, All'!$B:$AB,26,FALSE),""))</f>
        <v/>
      </c>
    </row>
    <row r="224" spans="1:6" x14ac:dyDescent="0.25">
      <c r="A224" s="2"/>
      <c r="B224" s="81" t="str">
        <f>IFERROR(VLOOKUP(A224,'Identified Schools'!A:H,5,FALSE),"")</f>
        <v/>
      </c>
      <c r="C224" s="42" t="str">
        <f>IF(B224="","",IFERROR(VLOOKUP($A224,'Calculations, All'!$B:$AB,12,FALSE),""))</f>
        <v/>
      </c>
      <c r="D224" s="42" t="str">
        <f>IF(B224="","",IFERROR(VLOOKUP($A224,'Calculations, All'!$B:$AB,16,FALSE),""))</f>
        <v/>
      </c>
      <c r="E224" s="56" t="str">
        <f>IF(B224="","",IFERROR(VLOOKUP($A224,'Calculations, All'!$B:$AB,22,FALSE),""))</f>
        <v/>
      </c>
      <c r="F224" s="56" t="str">
        <f>IF(B224="","",IFERROR(VLOOKUP($A224,'Calculations, All'!$B:$AB,26,FALSE),""))</f>
        <v/>
      </c>
    </row>
    <row r="225" spans="1:6" x14ac:dyDescent="0.25">
      <c r="A225" s="2"/>
      <c r="B225" s="81" t="str">
        <f>IFERROR(VLOOKUP(A225,'Identified Schools'!A:H,5,FALSE),"")</f>
        <v/>
      </c>
      <c r="C225" s="42" t="str">
        <f>IF(B225="","",IFERROR(VLOOKUP($A225,'Calculations, All'!$B:$AB,12,FALSE),""))</f>
        <v/>
      </c>
      <c r="D225" s="42" t="str">
        <f>IF(B225="","",IFERROR(VLOOKUP($A225,'Calculations, All'!$B:$AB,16,FALSE),""))</f>
        <v/>
      </c>
      <c r="E225" s="56" t="str">
        <f>IF(B225="","",IFERROR(VLOOKUP($A225,'Calculations, All'!$B:$AB,22,FALSE),""))</f>
        <v/>
      </c>
      <c r="F225" s="56" t="str">
        <f>IF(B225="","",IFERROR(VLOOKUP($A225,'Calculations, All'!$B:$AB,26,FALSE),""))</f>
        <v/>
      </c>
    </row>
    <row r="226" spans="1:6" x14ac:dyDescent="0.25">
      <c r="A226" s="2"/>
      <c r="B226" s="81" t="str">
        <f>IFERROR(VLOOKUP(A226,'Identified Schools'!A:H,5,FALSE),"")</f>
        <v/>
      </c>
      <c r="C226" s="42" t="str">
        <f>IF(B226="","",IFERROR(VLOOKUP($A226,'Calculations, All'!$B:$AB,12,FALSE),""))</f>
        <v/>
      </c>
      <c r="D226" s="42" t="str">
        <f>IF(B226="","",IFERROR(VLOOKUP($A226,'Calculations, All'!$B:$AB,16,FALSE),""))</f>
        <v/>
      </c>
      <c r="E226" s="56" t="str">
        <f>IF(B226="","",IFERROR(VLOOKUP($A226,'Calculations, All'!$B:$AB,22,FALSE),""))</f>
        <v/>
      </c>
      <c r="F226" s="56" t="str">
        <f>IF(B226="","",IFERROR(VLOOKUP($A226,'Calculations, All'!$B:$AB,26,FALSE),""))</f>
        <v/>
      </c>
    </row>
    <row r="227" spans="1:6" x14ac:dyDescent="0.25">
      <c r="A227" s="2"/>
      <c r="B227" s="81" t="str">
        <f>IFERROR(VLOOKUP(A227,'Identified Schools'!A:H,5,FALSE),"")</f>
        <v/>
      </c>
      <c r="C227" s="42" t="str">
        <f>IF(B227="","",IFERROR(VLOOKUP($A227,'Calculations, All'!$B:$AB,12,FALSE),""))</f>
        <v/>
      </c>
      <c r="D227" s="42" t="str">
        <f>IF(B227="","",IFERROR(VLOOKUP($A227,'Calculations, All'!$B:$AB,16,FALSE),""))</f>
        <v/>
      </c>
      <c r="E227" s="56" t="str">
        <f>IF(B227="","",IFERROR(VLOOKUP($A227,'Calculations, All'!$B:$AB,22,FALSE),""))</f>
        <v/>
      </c>
      <c r="F227" s="56" t="str">
        <f>IF(B227="","",IFERROR(VLOOKUP($A227,'Calculations, All'!$B:$AB,26,FALSE),""))</f>
        <v/>
      </c>
    </row>
    <row r="228" spans="1:6" x14ac:dyDescent="0.25">
      <c r="A228" s="2"/>
      <c r="B228" s="81" t="str">
        <f>IFERROR(VLOOKUP(A228,'Identified Schools'!A:H,5,FALSE),"")</f>
        <v/>
      </c>
      <c r="C228" s="42" t="str">
        <f>IF(B228="","",IFERROR(VLOOKUP($A228,'Calculations, All'!$B:$AB,12,FALSE),""))</f>
        <v/>
      </c>
      <c r="D228" s="42" t="str">
        <f>IF(B228="","",IFERROR(VLOOKUP($A228,'Calculations, All'!$B:$AB,16,FALSE),""))</f>
        <v/>
      </c>
      <c r="E228" s="56" t="str">
        <f>IF(B228="","",IFERROR(VLOOKUP($A228,'Calculations, All'!$B:$AB,22,FALSE),""))</f>
        <v/>
      </c>
      <c r="F228" s="56" t="str">
        <f>IF(B228="","",IFERROR(VLOOKUP($A228,'Calculations, All'!$B:$AB,26,FALSE),""))</f>
        <v/>
      </c>
    </row>
    <row r="229" spans="1:6" x14ac:dyDescent="0.25">
      <c r="A229" s="2"/>
      <c r="B229" s="81" t="str">
        <f>IFERROR(VLOOKUP(A229,'Identified Schools'!A:H,5,FALSE),"")</f>
        <v/>
      </c>
      <c r="C229" s="42" t="str">
        <f>IF(B229="","",IFERROR(VLOOKUP($A229,'Calculations, All'!$B:$AB,12,FALSE),""))</f>
        <v/>
      </c>
      <c r="D229" s="42" t="str">
        <f>IF(B229="","",IFERROR(VLOOKUP($A229,'Calculations, All'!$B:$AB,16,FALSE),""))</f>
        <v/>
      </c>
      <c r="E229" s="56" t="str">
        <f>IF(B229="","",IFERROR(VLOOKUP($A229,'Calculations, All'!$B:$AB,22,FALSE),""))</f>
        <v/>
      </c>
      <c r="F229" s="56" t="str">
        <f>IF(B229="","",IFERROR(VLOOKUP($A229,'Calculations, All'!$B:$AB,26,FALSE),""))</f>
        <v/>
      </c>
    </row>
    <row r="230" spans="1:6" x14ac:dyDescent="0.25">
      <c r="A230" s="2"/>
      <c r="B230" s="81" t="str">
        <f>IFERROR(VLOOKUP(A230,'Identified Schools'!A:H,5,FALSE),"")</f>
        <v/>
      </c>
      <c r="C230" s="42" t="str">
        <f>IF(B230="","",IFERROR(VLOOKUP($A230,'Calculations, All'!$B:$AB,12,FALSE),""))</f>
        <v/>
      </c>
      <c r="D230" s="42" t="str">
        <f>IF(B230="","",IFERROR(VLOOKUP($A230,'Calculations, All'!$B:$AB,16,FALSE),""))</f>
        <v/>
      </c>
      <c r="E230" s="56" t="str">
        <f>IF(B230="","",IFERROR(VLOOKUP($A230,'Calculations, All'!$B:$AB,22,FALSE),""))</f>
        <v/>
      </c>
      <c r="F230" s="56" t="str">
        <f>IF(B230="","",IFERROR(VLOOKUP($A230,'Calculations, All'!$B:$AB,26,FALSE),""))</f>
        <v/>
      </c>
    </row>
    <row r="231" spans="1:6" x14ac:dyDescent="0.25">
      <c r="A231" s="2"/>
      <c r="B231" s="81" t="str">
        <f>IFERROR(VLOOKUP(A231,'Identified Schools'!A:H,5,FALSE),"")</f>
        <v/>
      </c>
      <c r="C231" s="42" t="str">
        <f>IF(B231="","",IFERROR(VLOOKUP($A231,'Calculations, All'!$B:$AB,12,FALSE),""))</f>
        <v/>
      </c>
      <c r="D231" s="42" t="str">
        <f>IF(B231="","",IFERROR(VLOOKUP($A231,'Calculations, All'!$B:$AB,16,FALSE),""))</f>
        <v/>
      </c>
      <c r="E231" s="56" t="str">
        <f>IF(B231="","",IFERROR(VLOOKUP($A231,'Calculations, All'!$B:$AB,22,FALSE),""))</f>
        <v/>
      </c>
      <c r="F231" s="56" t="str">
        <f>IF(B231="","",IFERROR(VLOOKUP($A231,'Calculations, All'!$B:$AB,26,FALSE),""))</f>
        <v/>
      </c>
    </row>
    <row r="232" spans="1:6" x14ac:dyDescent="0.25">
      <c r="A232" s="2"/>
      <c r="B232" s="81" t="str">
        <f>IFERROR(VLOOKUP(A232,'Identified Schools'!A:H,5,FALSE),"")</f>
        <v/>
      </c>
      <c r="C232" s="42" t="str">
        <f>IF(B232="","",IFERROR(VLOOKUP($A232,'Calculations, All'!$B:$AB,12,FALSE),""))</f>
        <v/>
      </c>
      <c r="D232" s="42" t="str">
        <f>IF(B232="","",IFERROR(VLOOKUP($A232,'Calculations, All'!$B:$AB,16,FALSE),""))</f>
        <v/>
      </c>
      <c r="E232" s="56" t="str">
        <f>IF(B232="","",IFERROR(VLOOKUP($A232,'Calculations, All'!$B:$AB,22,FALSE),""))</f>
        <v/>
      </c>
      <c r="F232" s="56" t="str">
        <f>IF(B232="","",IFERROR(VLOOKUP($A232,'Calculations, All'!$B:$AB,26,FALSE),""))</f>
        <v/>
      </c>
    </row>
    <row r="233" spans="1:6" x14ac:dyDescent="0.25">
      <c r="A233" s="2"/>
      <c r="B233" s="81" t="str">
        <f>IFERROR(VLOOKUP(A233,'Identified Schools'!A:H,5,FALSE),"")</f>
        <v/>
      </c>
      <c r="C233" s="42" t="str">
        <f>IF(B233="","",IFERROR(VLOOKUP($A233,'Calculations, All'!$B:$AB,12,FALSE),""))</f>
        <v/>
      </c>
      <c r="D233" s="42" t="str">
        <f>IF(B233="","",IFERROR(VLOOKUP($A233,'Calculations, All'!$B:$AB,16,FALSE),""))</f>
        <v/>
      </c>
      <c r="E233" s="56" t="str">
        <f>IF(B233="","",IFERROR(VLOOKUP($A233,'Calculations, All'!$B:$AB,22,FALSE),""))</f>
        <v/>
      </c>
      <c r="F233" s="56" t="str">
        <f>IF(B233="","",IFERROR(VLOOKUP($A233,'Calculations, All'!$B:$AB,26,FALSE),""))</f>
        <v/>
      </c>
    </row>
    <row r="234" spans="1:6" x14ac:dyDescent="0.25">
      <c r="A234" s="2"/>
      <c r="B234" s="81" t="str">
        <f>IFERROR(VLOOKUP(A234,'Identified Schools'!A:H,5,FALSE),"")</f>
        <v/>
      </c>
      <c r="C234" s="42" t="str">
        <f>IF(B234="","",IFERROR(VLOOKUP($A234,'Calculations, All'!$B:$AB,12,FALSE),""))</f>
        <v/>
      </c>
      <c r="D234" s="42" t="str">
        <f>IF(B234="","",IFERROR(VLOOKUP($A234,'Calculations, All'!$B:$AB,16,FALSE),""))</f>
        <v/>
      </c>
      <c r="E234" s="56" t="str">
        <f>IF(B234="","",IFERROR(VLOOKUP($A234,'Calculations, All'!$B:$AB,22,FALSE),""))</f>
        <v/>
      </c>
      <c r="F234" s="56" t="str">
        <f>IF(B234="","",IFERROR(VLOOKUP($A234,'Calculations, All'!$B:$AB,26,FALSE),""))</f>
        <v/>
      </c>
    </row>
    <row r="235" spans="1:6" x14ac:dyDescent="0.25">
      <c r="A235" s="2"/>
      <c r="B235" s="81" t="str">
        <f>IFERROR(VLOOKUP(A235,'Identified Schools'!A:H,5,FALSE),"")</f>
        <v/>
      </c>
      <c r="C235" s="42" t="str">
        <f>IF(B235="","",IFERROR(VLOOKUP($A235,'Calculations, All'!$B:$AB,12,FALSE),""))</f>
        <v/>
      </c>
      <c r="D235" s="42" t="str">
        <f>IF(B235="","",IFERROR(VLOOKUP($A235,'Calculations, All'!$B:$AB,16,FALSE),""))</f>
        <v/>
      </c>
      <c r="E235" s="56" t="str">
        <f>IF(B235="","",IFERROR(VLOOKUP($A235,'Calculations, All'!$B:$AB,22,FALSE),""))</f>
        <v/>
      </c>
      <c r="F235" s="56" t="str">
        <f>IF(B235="","",IFERROR(VLOOKUP($A235,'Calculations, All'!$B:$AB,26,FALSE),""))</f>
        <v/>
      </c>
    </row>
    <row r="236" spans="1:6" x14ac:dyDescent="0.25">
      <c r="A236" s="2"/>
      <c r="B236" s="81" t="str">
        <f>IFERROR(VLOOKUP(A236,'Identified Schools'!A:H,5,FALSE),"")</f>
        <v/>
      </c>
      <c r="C236" s="42" t="str">
        <f>IF(B236="","",IFERROR(VLOOKUP($A236,'Calculations, All'!$B:$AB,12,FALSE),""))</f>
        <v/>
      </c>
      <c r="D236" s="42" t="str">
        <f>IF(B236="","",IFERROR(VLOOKUP($A236,'Calculations, All'!$B:$AB,16,FALSE),""))</f>
        <v/>
      </c>
      <c r="E236" s="56" t="str">
        <f>IF(B236="","",IFERROR(VLOOKUP($A236,'Calculations, All'!$B:$AB,22,FALSE),""))</f>
        <v/>
      </c>
      <c r="F236" s="56" t="str">
        <f>IF(B236="","",IFERROR(VLOOKUP($A236,'Calculations, All'!$B:$AB,26,FALSE),""))</f>
        <v/>
      </c>
    </row>
    <row r="237" spans="1:6" x14ac:dyDescent="0.25">
      <c r="A237" s="2"/>
      <c r="B237" s="81" t="str">
        <f>IFERROR(VLOOKUP(A237,'Identified Schools'!A:H,5,FALSE),"")</f>
        <v/>
      </c>
      <c r="C237" s="42" t="str">
        <f>IF(B237="","",IFERROR(VLOOKUP($A237,'Calculations, All'!$B:$AB,12,FALSE),""))</f>
        <v/>
      </c>
      <c r="D237" s="42" t="str">
        <f>IF(B237="","",IFERROR(VLOOKUP($A237,'Calculations, All'!$B:$AB,16,FALSE),""))</f>
        <v/>
      </c>
      <c r="E237" s="56" t="str">
        <f>IF(B237="","",IFERROR(VLOOKUP($A237,'Calculations, All'!$B:$AB,22,FALSE),""))</f>
        <v/>
      </c>
      <c r="F237" s="56" t="str">
        <f>IF(B237="","",IFERROR(VLOOKUP($A237,'Calculations, All'!$B:$AB,26,FALSE),""))</f>
        <v/>
      </c>
    </row>
    <row r="238" spans="1:6" x14ac:dyDescent="0.25">
      <c r="A238" s="2"/>
      <c r="B238" s="81" t="str">
        <f>IFERROR(VLOOKUP(A238,'Identified Schools'!A:H,5,FALSE),"")</f>
        <v/>
      </c>
      <c r="C238" s="42" t="str">
        <f>IF(B238="","",IFERROR(VLOOKUP($A238,'Calculations, All'!$B:$AB,12,FALSE),""))</f>
        <v/>
      </c>
      <c r="D238" s="42" t="str">
        <f>IF(B238="","",IFERROR(VLOOKUP($A238,'Calculations, All'!$B:$AB,16,FALSE),""))</f>
        <v/>
      </c>
      <c r="E238" s="56" t="str">
        <f>IF(B238="","",IFERROR(VLOOKUP($A238,'Calculations, All'!$B:$AB,22,FALSE),""))</f>
        <v/>
      </c>
      <c r="F238" s="56" t="str">
        <f>IF(B238="","",IFERROR(VLOOKUP($A238,'Calculations, All'!$B:$AB,26,FALSE),""))</f>
        <v/>
      </c>
    </row>
    <row r="239" spans="1:6" x14ac:dyDescent="0.25">
      <c r="A239" s="2"/>
      <c r="B239" s="81" t="str">
        <f>IFERROR(VLOOKUP(A239,'Identified Schools'!A:H,5,FALSE),"")</f>
        <v/>
      </c>
      <c r="C239" s="42" t="str">
        <f>IF(B239="","",IFERROR(VLOOKUP($A239,'Calculations, All'!$B:$AB,12,FALSE),""))</f>
        <v/>
      </c>
      <c r="D239" s="42" t="str">
        <f>IF(B239="","",IFERROR(VLOOKUP($A239,'Calculations, All'!$B:$AB,16,FALSE),""))</f>
        <v/>
      </c>
      <c r="E239" s="56" t="str">
        <f>IF(B239="","",IFERROR(VLOOKUP($A239,'Calculations, All'!$B:$AB,22,FALSE),""))</f>
        <v/>
      </c>
      <c r="F239" s="56" t="str">
        <f>IF(B239="","",IFERROR(VLOOKUP($A239,'Calculations, All'!$B:$AB,26,FALSE),""))</f>
        <v/>
      </c>
    </row>
    <row r="240" spans="1:6" x14ac:dyDescent="0.25">
      <c r="A240" s="2"/>
      <c r="B240" s="81" t="str">
        <f>IFERROR(VLOOKUP(A240,'Identified Schools'!A:H,5,FALSE),"")</f>
        <v/>
      </c>
      <c r="C240" s="42" t="str">
        <f>IF(B240="","",IFERROR(VLOOKUP($A240,'Calculations, All'!$B:$AB,12,FALSE),""))</f>
        <v/>
      </c>
      <c r="D240" s="42" t="str">
        <f>IF(B240="","",IFERROR(VLOOKUP($A240,'Calculations, All'!$B:$AB,16,FALSE),""))</f>
        <v/>
      </c>
      <c r="E240" s="56" t="str">
        <f>IF(B240="","",IFERROR(VLOOKUP($A240,'Calculations, All'!$B:$AB,22,FALSE),""))</f>
        <v/>
      </c>
      <c r="F240" s="56" t="str">
        <f>IF(B240="","",IFERROR(VLOOKUP($A240,'Calculations, All'!$B:$AB,26,FALSE),""))</f>
        <v/>
      </c>
    </row>
    <row r="241" spans="1:6" x14ac:dyDescent="0.25">
      <c r="A241" s="2"/>
      <c r="B241" s="81" t="str">
        <f>IFERROR(VLOOKUP(A241,'Identified Schools'!A:H,5,FALSE),"")</f>
        <v/>
      </c>
      <c r="C241" s="42" t="str">
        <f>IF(B241="","",IFERROR(VLOOKUP($A241,'Calculations, All'!$B:$AB,12,FALSE),""))</f>
        <v/>
      </c>
      <c r="D241" s="42" t="str">
        <f>IF(B241="","",IFERROR(VLOOKUP($A241,'Calculations, All'!$B:$AB,16,FALSE),""))</f>
        <v/>
      </c>
      <c r="E241" s="56" t="str">
        <f>IF(B241="","",IFERROR(VLOOKUP($A241,'Calculations, All'!$B:$AB,22,FALSE),""))</f>
        <v/>
      </c>
      <c r="F241" s="56" t="str">
        <f>IF(B241="","",IFERROR(VLOOKUP($A241,'Calculations, All'!$B:$AB,26,FALSE),""))</f>
        <v/>
      </c>
    </row>
    <row r="242" spans="1:6" x14ac:dyDescent="0.25">
      <c r="A242" s="2"/>
      <c r="B242" s="81" t="str">
        <f>IFERROR(VLOOKUP(A242,'Identified Schools'!A:H,5,FALSE),"")</f>
        <v/>
      </c>
      <c r="C242" s="42" t="str">
        <f>IF(B242="","",IFERROR(VLOOKUP($A242,'Calculations, All'!$B:$AB,12,FALSE),""))</f>
        <v/>
      </c>
      <c r="D242" s="42" t="str">
        <f>IF(B242="","",IFERROR(VLOOKUP($A242,'Calculations, All'!$B:$AB,16,FALSE),""))</f>
        <v/>
      </c>
      <c r="E242" s="56" t="str">
        <f>IF(B242="","",IFERROR(VLOOKUP($A242,'Calculations, All'!$B:$AB,22,FALSE),""))</f>
        <v/>
      </c>
      <c r="F242" s="56" t="str">
        <f>IF(B242="","",IFERROR(VLOOKUP($A242,'Calculations, All'!$B:$AB,26,FALSE),""))</f>
        <v/>
      </c>
    </row>
    <row r="243" spans="1:6" x14ac:dyDescent="0.25">
      <c r="A243" s="2"/>
      <c r="B243" s="81" t="str">
        <f>IFERROR(VLOOKUP(A243,'Identified Schools'!A:H,5,FALSE),"")</f>
        <v/>
      </c>
      <c r="C243" s="42" t="str">
        <f>IF(B243="","",IFERROR(VLOOKUP($A243,'Calculations, All'!$B:$AB,12,FALSE),""))</f>
        <v/>
      </c>
      <c r="D243" s="42" t="str">
        <f>IF(B243="","",IFERROR(VLOOKUP($A243,'Calculations, All'!$B:$AB,16,FALSE),""))</f>
        <v/>
      </c>
      <c r="E243" s="56" t="str">
        <f>IF(B243="","",IFERROR(VLOOKUP($A243,'Calculations, All'!$B:$AB,22,FALSE),""))</f>
        <v/>
      </c>
      <c r="F243" s="56" t="str">
        <f>IF(B243="","",IFERROR(VLOOKUP($A243,'Calculations, All'!$B:$AB,26,FALSE),""))</f>
        <v/>
      </c>
    </row>
    <row r="244" spans="1:6" x14ac:dyDescent="0.25">
      <c r="A244" s="2"/>
      <c r="B244" s="81" t="str">
        <f>IFERROR(VLOOKUP(A244,'Identified Schools'!A:H,5,FALSE),"")</f>
        <v/>
      </c>
      <c r="C244" s="42" t="str">
        <f>IF(B244="","",IFERROR(VLOOKUP($A244,'Calculations, All'!$B:$AB,12,FALSE),""))</f>
        <v/>
      </c>
      <c r="D244" s="42" t="str">
        <f>IF(B244="","",IFERROR(VLOOKUP($A244,'Calculations, All'!$B:$AB,16,FALSE),""))</f>
        <v/>
      </c>
      <c r="E244" s="56" t="str">
        <f>IF(B244="","",IFERROR(VLOOKUP($A244,'Calculations, All'!$B:$AB,22,FALSE),""))</f>
        <v/>
      </c>
      <c r="F244" s="56" t="str">
        <f>IF(B244="","",IFERROR(VLOOKUP($A244,'Calculations, All'!$B:$AB,26,FALSE),""))</f>
        <v/>
      </c>
    </row>
    <row r="245" spans="1:6" x14ac:dyDescent="0.25">
      <c r="A245" s="2"/>
      <c r="B245" s="81" t="str">
        <f>IFERROR(VLOOKUP(A245,'Identified Schools'!A:H,5,FALSE),"")</f>
        <v/>
      </c>
      <c r="C245" s="42" t="str">
        <f>IF(B245="","",IFERROR(VLOOKUP($A245,'Calculations, All'!$B:$AB,12,FALSE),""))</f>
        <v/>
      </c>
      <c r="D245" s="42" t="str">
        <f>IF(B245="","",IFERROR(VLOOKUP($A245,'Calculations, All'!$B:$AB,16,FALSE),""))</f>
        <v/>
      </c>
      <c r="E245" s="56" t="str">
        <f>IF(B245="","",IFERROR(VLOOKUP($A245,'Calculations, All'!$B:$AB,22,FALSE),""))</f>
        <v/>
      </c>
      <c r="F245" s="56" t="str">
        <f>IF(B245="","",IFERROR(VLOOKUP($A245,'Calculations, All'!$B:$AB,26,FALSE),""))</f>
        <v/>
      </c>
    </row>
    <row r="246" spans="1:6" x14ac:dyDescent="0.25">
      <c r="A246" s="2"/>
      <c r="B246" s="81" t="str">
        <f>IFERROR(VLOOKUP(A246,'Identified Schools'!A:H,5,FALSE),"")</f>
        <v/>
      </c>
      <c r="C246" s="42" t="str">
        <f>IF(B246="","",IFERROR(VLOOKUP($A246,'Calculations, All'!$B:$AB,12,FALSE),""))</f>
        <v/>
      </c>
      <c r="D246" s="42" t="str">
        <f>IF(B246="","",IFERROR(VLOOKUP($A246,'Calculations, All'!$B:$AB,16,FALSE),""))</f>
        <v/>
      </c>
      <c r="E246" s="56" t="str">
        <f>IF(B246="","",IFERROR(VLOOKUP($A246,'Calculations, All'!$B:$AB,22,FALSE),""))</f>
        <v/>
      </c>
      <c r="F246" s="56" t="str">
        <f>IF(B246="","",IFERROR(VLOOKUP($A246,'Calculations, All'!$B:$AB,26,FALSE),""))</f>
        <v/>
      </c>
    </row>
    <row r="247" spans="1:6" x14ac:dyDescent="0.25">
      <c r="A247" s="2"/>
      <c r="B247" s="81" t="str">
        <f>IFERROR(VLOOKUP(A247,'Identified Schools'!A:H,5,FALSE),"")</f>
        <v/>
      </c>
      <c r="C247" s="42" t="str">
        <f>IF(B247="","",IFERROR(VLOOKUP($A247,'Calculations, All'!$B:$AB,12,FALSE),""))</f>
        <v/>
      </c>
      <c r="D247" s="42" t="str">
        <f>IF(B247="","",IFERROR(VLOOKUP($A247,'Calculations, All'!$B:$AB,16,FALSE),""))</f>
        <v/>
      </c>
      <c r="E247" s="56" t="str">
        <f>IF(B247="","",IFERROR(VLOOKUP($A247,'Calculations, All'!$B:$AB,22,FALSE),""))</f>
        <v/>
      </c>
      <c r="F247" s="56" t="str">
        <f>IF(B247="","",IFERROR(VLOOKUP($A247,'Calculations, All'!$B:$AB,26,FALSE),""))</f>
        <v/>
      </c>
    </row>
    <row r="248" spans="1:6" x14ac:dyDescent="0.25">
      <c r="A248" s="2"/>
      <c r="B248" s="81" t="str">
        <f>IFERROR(VLOOKUP(A248,'Identified Schools'!A:H,5,FALSE),"")</f>
        <v/>
      </c>
      <c r="C248" s="42" t="str">
        <f>IF(B248="","",IFERROR(VLOOKUP($A248,'Calculations, All'!$B:$AB,12,FALSE),""))</f>
        <v/>
      </c>
      <c r="D248" s="42" t="str">
        <f>IF(B248="","",IFERROR(VLOOKUP($A248,'Calculations, All'!$B:$AB,16,FALSE),""))</f>
        <v/>
      </c>
      <c r="E248" s="56" t="str">
        <f>IF(B248="","",IFERROR(VLOOKUP($A248,'Calculations, All'!$B:$AB,22,FALSE),""))</f>
        <v/>
      </c>
      <c r="F248" s="56" t="str">
        <f>IF(B248="","",IFERROR(VLOOKUP($A248,'Calculations, All'!$B:$AB,26,FALSE),""))</f>
        <v/>
      </c>
    </row>
    <row r="249" spans="1:6" x14ac:dyDescent="0.25">
      <c r="A249" s="2"/>
      <c r="B249" s="81" t="str">
        <f>IFERROR(VLOOKUP(A249,'Identified Schools'!A:H,5,FALSE),"")</f>
        <v/>
      </c>
      <c r="C249" s="42" t="str">
        <f>IF(B249="","",IFERROR(VLOOKUP($A249,'Calculations, All'!$B:$AB,12,FALSE),""))</f>
        <v/>
      </c>
      <c r="D249" s="42" t="str">
        <f>IF(B249="","",IFERROR(VLOOKUP($A249,'Calculations, All'!$B:$AB,16,FALSE),""))</f>
        <v/>
      </c>
      <c r="E249" s="56" t="str">
        <f>IF(B249="","",IFERROR(VLOOKUP($A249,'Calculations, All'!$B:$AB,22,FALSE),""))</f>
        <v/>
      </c>
      <c r="F249" s="56" t="str">
        <f>IF(B249="","",IFERROR(VLOOKUP($A249,'Calculations, All'!$B:$AB,26,FALSE),""))</f>
        <v/>
      </c>
    </row>
    <row r="250" spans="1:6" x14ac:dyDescent="0.25">
      <c r="A250" s="2"/>
      <c r="B250" s="81" t="str">
        <f>IFERROR(VLOOKUP(A250,'Identified Schools'!A:H,5,FALSE),"")</f>
        <v/>
      </c>
      <c r="C250" s="42" t="str">
        <f>IF(B250="","",IFERROR(VLOOKUP($A250,'Calculations, All'!$B:$AB,12,FALSE),""))</f>
        <v/>
      </c>
      <c r="D250" s="42" t="str">
        <f>IF(B250="","",IFERROR(VLOOKUP($A250,'Calculations, All'!$B:$AB,16,FALSE),""))</f>
        <v/>
      </c>
      <c r="E250" s="56" t="str">
        <f>IF(B250="","",IFERROR(VLOOKUP($A250,'Calculations, All'!$B:$AB,22,FALSE),""))</f>
        <v/>
      </c>
      <c r="F250" s="56" t="str">
        <f>IF(B250="","",IFERROR(VLOOKUP($A250,'Calculations, All'!$B:$AB,26,FALSE),""))</f>
        <v/>
      </c>
    </row>
    <row r="251" spans="1:6" x14ac:dyDescent="0.25">
      <c r="A251" s="2"/>
      <c r="B251" s="81" t="str">
        <f>IFERROR(VLOOKUP(A251,'Identified Schools'!A:H,5,FALSE),"")</f>
        <v/>
      </c>
      <c r="C251" s="42" t="str">
        <f>IF(B251="","",IFERROR(VLOOKUP($A251,'Calculations, All'!$B:$AB,12,FALSE),""))</f>
        <v/>
      </c>
      <c r="D251" s="42" t="str">
        <f>IF(B251="","",IFERROR(VLOOKUP($A251,'Calculations, All'!$B:$AB,16,FALSE),""))</f>
        <v/>
      </c>
      <c r="E251" s="56" t="str">
        <f>IF(B251="","",IFERROR(VLOOKUP($A251,'Calculations, All'!$B:$AB,22,FALSE),""))</f>
        <v/>
      </c>
      <c r="F251" s="56" t="str">
        <f>IF(B251="","",IFERROR(VLOOKUP($A251,'Calculations, All'!$B:$AB,26,FALSE),""))</f>
        <v/>
      </c>
    </row>
    <row r="252" spans="1:6" x14ac:dyDescent="0.25">
      <c r="A252" s="2"/>
      <c r="B252" s="81" t="str">
        <f>IFERROR(VLOOKUP(A252,'Identified Schools'!A:H,5,FALSE),"")</f>
        <v/>
      </c>
      <c r="C252" s="42" t="str">
        <f>IF(B252="","",IFERROR(VLOOKUP($A252,'Calculations, All'!$B:$AB,12,FALSE),""))</f>
        <v/>
      </c>
      <c r="D252" s="42" t="str">
        <f>IF(B252="","",IFERROR(VLOOKUP($A252,'Calculations, All'!$B:$AB,16,FALSE),""))</f>
        <v/>
      </c>
      <c r="E252" s="56" t="str">
        <f>IF(B252="","",IFERROR(VLOOKUP($A252,'Calculations, All'!$B:$AB,22,FALSE),""))</f>
        <v/>
      </c>
      <c r="F252" s="56" t="str">
        <f>IF(B252="","",IFERROR(VLOOKUP($A252,'Calculations, All'!$B:$AB,26,FALSE),""))</f>
        <v/>
      </c>
    </row>
    <row r="253" spans="1:6" x14ac:dyDescent="0.25">
      <c r="A253" s="2"/>
      <c r="B253" s="81" t="str">
        <f>IFERROR(VLOOKUP(A253,'Identified Schools'!A:H,5,FALSE),"")</f>
        <v/>
      </c>
      <c r="C253" s="42" t="str">
        <f>IF(B253="","",IFERROR(VLOOKUP($A253,'Calculations, All'!$B:$AB,12,FALSE),""))</f>
        <v/>
      </c>
      <c r="D253" s="42" t="str">
        <f>IF(B253="","",IFERROR(VLOOKUP($A253,'Calculations, All'!$B:$AB,16,FALSE),""))</f>
        <v/>
      </c>
      <c r="E253" s="56" t="str">
        <f>IF(B253="","",IFERROR(VLOOKUP($A253,'Calculations, All'!$B:$AB,22,FALSE),""))</f>
        <v/>
      </c>
      <c r="F253" s="56" t="str">
        <f>IF(B253="","",IFERROR(VLOOKUP($A253,'Calculations, All'!$B:$AB,26,FALSE),""))</f>
        <v/>
      </c>
    </row>
    <row r="254" spans="1:6" x14ac:dyDescent="0.25">
      <c r="A254" s="2"/>
      <c r="B254" s="81" t="str">
        <f>IFERROR(VLOOKUP(A254,'Identified Schools'!A:H,5,FALSE),"")</f>
        <v/>
      </c>
      <c r="C254" s="42" t="str">
        <f>IF(B254="","",IFERROR(VLOOKUP($A254,'Calculations, All'!$B:$AB,12,FALSE),""))</f>
        <v/>
      </c>
      <c r="D254" s="42" t="str">
        <f>IF(B254="","",IFERROR(VLOOKUP($A254,'Calculations, All'!$B:$AB,16,FALSE),""))</f>
        <v/>
      </c>
      <c r="E254" s="56" t="str">
        <f>IF(B254="","",IFERROR(VLOOKUP($A254,'Calculations, All'!$B:$AB,22,FALSE),""))</f>
        <v/>
      </c>
      <c r="F254" s="56" t="str">
        <f>IF(B254="","",IFERROR(VLOOKUP($A254,'Calculations, All'!$B:$AB,26,FALSE),""))</f>
        <v/>
      </c>
    </row>
    <row r="255" spans="1:6" x14ac:dyDescent="0.25">
      <c r="A255" s="2"/>
      <c r="B255" s="81" t="str">
        <f>IFERROR(VLOOKUP(A255,'Identified Schools'!A:H,5,FALSE),"")</f>
        <v/>
      </c>
      <c r="C255" s="42" t="str">
        <f>IF(B255="","",IFERROR(VLOOKUP($A255,'Calculations, All'!$B:$AB,12,FALSE),""))</f>
        <v/>
      </c>
      <c r="D255" s="42" t="str">
        <f>IF(B255="","",IFERROR(VLOOKUP($A255,'Calculations, All'!$B:$AB,16,FALSE),""))</f>
        <v/>
      </c>
      <c r="E255" s="56" t="str">
        <f>IF(B255="","",IFERROR(VLOOKUP($A255,'Calculations, All'!$B:$AB,22,FALSE),""))</f>
        <v/>
      </c>
      <c r="F255" s="56" t="str">
        <f>IF(B255="","",IFERROR(VLOOKUP($A255,'Calculations, All'!$B:$AB,26,FALSE),""))</f>
        <v/>
      </c>
    </row>
    <row r="256" spans="1:6" x14ac:dyDescent="0.25">
      <c r="A256" s="2"/>
      <c r="B256" s="81" t="str">
        <f>IFERROR(VLOOKUP(A256,'Identified Schools'!A:H,5,FALSE),"")</f>
        <v/>
      </c>
      <c r="C256" s="42" t="str">
        <f>IF(B256="","",IFERROR(VLOOKUP($A256,'Calculations, All'!$B:$AB,12,FALSE),""))</f>
        <v/>
      </c>
      <c r="D256" s="42" t="str">
        <f>IF(B256="","",IFERROR(VLOOKUP($A256,'Calculations, All'!$B:$AB,16,FALSE),""))</f>
        <v/>
      </c>
      <c r="E256" s="56" t="str">
        <f>IF(B256="","",IFERROR(VLOOKUP($A256,'Calculations, All'!$B:$AB,22,FALSE),""))</f>
        <v/>
      </c>
      <c r="F256" s="56" t="str">
        <f>IF(B256="","",IFERROR(VLOOKUP($A256,'Calculations, All'!$B:$AB,26,FALSE),""))</f>
        <v/>
      </c>
    </row>
  </sheetData>
  <sheetProtection algorithmName="SHA-512" hashValue="YbAon7kSQodCukjVvIvS0lRoofpcaMOkivnewCMj/URbr24Kwh1U6mhsKyYaYU1SOmlcpA3bEZExwomW6yrNVQ==" saltValue="baGC6UiXl6R7l3YyxAmDAw==" spinCount="100000" sheet="1" objects="1" scenarios="1"/>
  <mergeCells count="4">
    <mergeCell ref="A5:C5"/>
    <mergeCell ref="A11:C11"/>
    <mergeCell ref="A1:C1"/>
    <mergeCell ref="A17:F17"/>
  </mergeCells>
  <phoneticPr fontId="3" type="noConversion"/>
  <conditionalFormatting sqref="D19:F256">
    <cfRule type="containsText" dxfId="53" priority="15" operator="containsText" text="N">
      <formula>NOT(ISERROR(SEARCH("N",D19)))</formula>
    </cfRule>
  </conditionalFormatting>
  <conditionalFormatting sqref="C19:C256">
    <cfRule type="cellIs" dxfId="52" priority="11" operator="lessThan">
      <formula>$C$8</formula>
    </cfRule>
  </conditionalFormatting>
  <conditionalFormatting sqref="D19:D256">
    <cfRule type="cellIs" dxfId="51" priority="10" operator="lessThan">
      <formula>$C$9</formula>
    </cfRule>
  </conditionalFormatting>
  <conditionalFormatting sqref="E19:E256">
    <cfRule type="cellIs" dxfId="50" priority="9" operator="lessThan">
      <formula>$C$14</formula>
    </cfRule>
  </conditionalFormatting>
  <conditionalFormatting sqref="F19:F256">
    <cfRule type="cellIs" dxfId="49" priority="8" operator="lessThan">
      <formula>$C$15</formula>
    </cfRule>
  </conditionalFormatting>
  <conditionalFormatting sqref="C19:F256">
    <cfRule type="containsBlanks" priority="7" stopIfTrue="1">
      <formula>LEN(TRIM(C19))=0</formula>
    </cfRule>
  </conditionalFormatting>
  <pageMargins left="0.7" right="0.7" top="1.5" bottom="0.75" header="0.3" footer="0.3"/>
  <pageSetup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T255"/>
  <sheetViews>
    <sheetView workbookViewId="0">
      <selection activeCell="E2" sqref="E2"/>
    </sheetView>
  </sheetViews>
  <sheetFormatPr defaultColWidth="10.625" defaultRowHeight="15.75" x14ac:dyDescent="0.25"/>
  <cols>
    <col min="1" max="1" width="15.5" customWidth="1"/>
    <col min="2" max="5" width="15.5" style="1" customWidth="1"/>
    <col min="6" max="6" width="15.125" style="1" customWidth="1"/>
    <col min="7" max="7" width="5.75" style="1" customWidth="1"/>
    <col min="8" max="13" width="15.125" customWidth="1"/>
    <col min="14" max="14" width="4.75" customWidth="1"/>
    <col min="15" max="20" width="15.125" customWidth="1"/>
  </cols>
  <sheetData>
    <row r="1" spans="1:20" x14ac:dyDescent="0.25">
      <c r="A1" s="94" t="s">
        <v>53</v>
      </c>
      <c r="B1" s="95"/>
      <c r="C1" s="96"/>
    </row>
    <row r="2" spans="1:20" ht="47.25" x14ac:dyDescent="0.25">
      <c r="A2" s="60"/>
      <c r="B2" s="61" t="s">
        <v>54</v>
      </c>
      <c r="C2" s="61" t="s">
        <v>55</v>
      </c>
    </row>
    <row r="3" spans="1:20" x14ac:dyDescent="0.25">
      <c r="A3" s="65" t="s">
        <v>16</v>
      </c>
      <c r="B3" s="67">
        <f>COUNTIF('School Data'!B:B,"Elementary")</f>
        <v>13</v>
      </c>
      <c r="C3" s="67">
        <f t="shared" ref="C3:C5" si="0">ROUND(B3/4,0)</f>
        <v>3</v>
      </c>
    </row>
    <row r="4" spans="1:20" x14ac:dyDescent="0.25">
      <c r="A4" s="65" t="s">
        <v>70</v>
      </c>
      <c r="B4" s="67">
        <f>COUNTIF('School Data'!B:B,"Middle/JH")</f>
        <v>7</v>
      </c>
      <c r="C4" s="67">
        <f t="shared" si="0"/>
        <v>2</v>
      </c>
    </row>
    <row r="5" spans="1:20" x14ac:dyDescent="0.25">
      <c r="A5" s="66" t="s">
        <v>24</v>
      </c>
      <c r="B5" s="67">
        <f>COUNTIF('School Data'!B:B,"High")</f>
        <v>6</v>
      </c>
      <c r="C5" s="67">
        <f t="shared" si="0"/>
        <v>2</v>
      </c>
    </row>
    <row r="7" spans="1:20" x14ac:dyDescent="0.25">
      <c r="A7" s="94" t="s">
        <v>71</v>
      </c>
      <c r="B7" s="95"/>
      <c r="C7" s="95"/>
      <c r="D7" s="95"/>
      <c r="E7" s="96"/>
      <c r="H7" s="100" t="s">
        <v>72</v>
      </c>
      <c r="I7" s="100"/>
      <c r="J7" s="100"/>
      <c r="K7" s="100"/>
      <c r="L7" s="100"/>
      <c r="O7" s="94" t="s">
        <v>73</v>
      </c>
      <c r="P7" s="95"/>
      <c r="Q7" s="95"/>
      <c r="R7" s="95"/>
      <c r="S7" s="96"/>
    </row>
    <row r="8" spans="1:20" ht="15.95" customHeight="1" x14ac:dyDescent="0.25">
      <c r="A8" s="57"/>
      <c r="B8" s="97" t="s">
        <v>74</v>
      </c>
      <c r="C8" s="98"/>
      <c r="D8" s="97" t="s">
        <v>75</v>
      </c>
      <c r="E8" s="98"/>
      <c r="H8" s="58"/>
      <c r="I8" s="99" t="s">
        <v>74</v>
      </c>
      <c r="J8" s="99"/>
      <c r="K8" s="99" t="s">
        <v>75</v>
      </c>
      <c r="L8" s="99"/>
      <c r="O8" s="58"/>
      <c r="P8" s="97" t="s">
        <v>74</v>
      </c>
      <c r="Q8" s="98"/>
      <c r="R8" s="97" t="s">
        <v>75</v>
      </c>
      <c r="S8" s="98"/>
    </row>
    <row r="9" spans="1:20" s="16" customFormat="1" ht="47.25" x14ac:dyDescent="0.25">
      <c r="A9" s="41"/>
      <c r="B9" s="40" t="s">
        <v>58</v>
      </c>
      <c r="C9" s="40" t="s">
        <v>100</v>
      </c>
      <c r="D9" s="61" t="s">
        <v>76</v>
      </c>
      <c r="E9" s="61" t="s">
        <v>100</v>
      </c>
      <c r="H9" s="41"/>
      <c r="I9" s="61" t="s">
        <v>58</v>
      </c>
      <c r="J9" s="61" t="s">
        <v>100</v>
      </c>
      <c r="K9" s="61" t="s">
        <v>76</v>
      </c>
      <c r="L9" s="61" t="s">
        <v>100</v>
      </c>
      <c r="O9" s="41"/>
      <c r="P9" s="64" t="s">
        <v>58</v>
      </c>
      <c r="Q9" s="64" t="s">
        <v>100</v>
      </c>
      <c r="R9" s="61" t="s">
        <v>76</v>
      </c>
      <c r="S9" s="61" t="s">
        <v>100</v>
      </c>
    </row>
    <row r="10" spans="1:20" x14ac:dyDescent="0.25">
      <c r="A10" s="2" t="s">
        <v>60</v>
      </c>
      <c r="B10" s="68">
        <f>ROUND(SUM('Calculations, Elem only'!$I:$I)/SUM('Calculations, Elem only'!$D:$D),0)</f>
        <v>6948</v>
      </c>
      <c r="C10" s="69"/>
      <c r="D10" s="73">
        <f>ROUND(SUM('Calculations, Elem only'!$S:$S)/SUM('Calculations, Elem only'!$D:$D),2)</f>
        <v>0.1</v>
      </c>
      <c r="E10" s="69"/>
      <c r="H10" s="2" t="s">
        <v>60</v>
      </c>
      <c r="I10" s="68">
        <f>ROUND(SUM('Calculations, Middle only'!$I:$I)/SUM('Calculations, Middle only'!$D:$D),0)</f>
        <v>6861</v>
      </c>
      <c r="J10" s="69"/>
      <c r="K10" s="73">
        <f>ROUND(SUM('Calculations, Middle only'!$S:$S)/SUM('Calculations, Middle only'!$D:$D),2)</f>
        <v>0.1</v>
      </c>
      <c r="L10" s="69"/>
      <c r="O10" s="2" t="s">
        <v>60</v>
      </c>
      <c r="P10" s="68">
        <f>ROUND(SUM('Calculations, High only'!$I:$I)/SUM('Calculations, High only'!$D:$D),0)</f>
        <v>6760</v>
      </c>
      <c r="Q10" s="69"/>
      <c r="R10" s="73">
        <f>ROUND(SUM('Calculations, High only'!$S:$S)/SUM('Calculations, High only'!$D:$D),2)</f>
        <v>0.1</v>
      </c>
      <c r="S10" s="69"/>
    </row>
    <row r="11" spans="1:20" x14ac:dyDescent="0.25">
      <c r="A11" s="2" t="s">
        <v>61</v>
      </c>
      <c r="B11" s="68">
        <f>ROUND(SUM('Calculations, Elem only'!$K:$K)/SUM('Calculations, Elem only'!$E:$E),0)</f>
        <v>6833</v>
      </c>
      <c r="C11" s="70">
        <f>ROUND(B11-B10,0)</f>
        <v>-115</v>
      </c>
      <c r="D11" s="73">
        <f>ROUND(SUM('Calculations, Elem only'!$U:$U)/SUM('Calculations, Elem only'!$E:$E),2)</f>
        <v>0.09</v>
      </c>
      <c r="E11" s="74">
        <f>ROUND(D11-D10,2)</f>
        <v>-0.01</v>
      </c>
      <c r="H11" s="2" t="s">
        <v>61</v>
      </c>
      <c r="I11" s="68">
        <f>ROUND(SUM('Calculations, Middle only'!$K:$K)/SUM('Calculations, Middle only'!$E:$E),0)</f>
        <v>6796</v>
      </c>
      <c r="J11" s="70">
        <f>ROUND(I11-I10,0)</f>
        <v>-65</v>
      </c>
      <c r="K11" s="73">
        <f>ROUND(SUM('Calculations, Middle only'!$U:$U)/SUM('Calculations, Middle only'!$E:$E),2)</f>
        <v>0.09</v>
      </c>
      <c r="L11" s="74">
        <f>ROUND(K11-K10,2)</f>
        <v>-0.01</v>
      </c>
      <c r="O11" s="2" t="s">
        <v>61</v>
      </c>
      <c r="P11" s="68">
        <f>ROUND(SUM('Calculations, High only'!$K:$K)/SUM('Calculations, High only'!$E:$E),0)</f>
        <v>6693</v>
      </c>
      <c r="Q11" s="70">
        <f>ROUND(P11-P10,0)</f>
        <v>-67</v>
      </c>
      <c r="R11" s="73">
        <f>ROUND(SUM('Calculations, High only'!$U:$U)/SUM('Calculations, High only'!$E:$E),2)</f>
        <v>0.09</v>
      </c>
      <c r="S11" s="74">
        <f>ROUND(R11-R10,2)</f>
        <v>-0.01</v>
      </c>
    </row>
    <row r="12" spans="1:20" x14ac:dyDescent="0.25">
      <c r="A12" s="2" t="s">
        <v>62</v>
      </c>
      <c r="B12" s="68">
        <f>ROUND(SUM('Calculations, Elem only'!$O:$O)/SUM('Calculations, Elem only'!$F:$F),0)</f>
        <v>6670</v>
      </c>
      <c r="C12" s="70">
        <f>ROUND(B12-B11,0)</f>
        <v>-163</v>
      </c>
      <c r="D12" s="73">
        <f>ROUND(SUM('Calculations, Elem only'!$Y:$Y)/SUM('Calculations, Elem only'!$F:$F),2)</f>
        <v>0.09</v>
      </c>
      <c r="E12" s="74">
        <f>ROUND(D12-D11,2)</f>
        <v>0</v>
      </c>
      <c r="H12" s="2" t="s">
        <v>62</v>
      </c>
      <c r="I12" s="68">
        <f>ROUND(SUM('Calculations, Middle only'!$O:$O)/SUM('Calculations, Middle only'!$F:$F),0)</f>
        <v>6638</v>
      </c>
      <c r="J12" s="70">
        <f>ROUND(I12-I11,0)</f>
        <v>-158</v>
      </c>
      <c r="K12" s="73">
        <f>ROUND(SUM('Calculations, Middle only'!$Y:$Y)/SUM('Calculations, Middle only'!$F:$F),2)</f>
        <v>0.08</v>
      </c>
      <c r="L12" s="74">
        <f>ROUND(K12-K11,2)</f>
        <v>-0.01</v>
      </c>
      <c r="O12" s="2" t="s">
        <v>62</v>
      </c>
      <c r="P12" s="68">
        <f>ROUND(SUM('Calculations, High only'!$O:$O)/SUM('Calculations, High only'!$F:$F),0)</f>
        <v>6512</v>
      </c>
      <c r="Q12" s="70">
        <f>ROUND(P12-P11,0)</f>
        <v>-181</v>
      </c>
      <c r="R12" s="73">
        <f>ROUND(SUM('Calculations, High only'!$Y:$Y)/SUM('Calculations, High only'!$F:$F),2)</f>
        <v>0.08</v>
      </c>
      <c r="S12" s="74">
        <f>ROUND(R12-R11,2)</f>
        <v>-0.01</v>
      </c>
    </row>
    <row r="13" spans="1:20" x14ac:dyDescent="0.25">
      <c r="A13" s="21"/>
      <c r="B13" s="71"/>
      <c r="C13" s="72"/>
    </row>
    <row r="14" spans="1:20" x14ac:dyDescent="0.25">
      <c r="A14" s="99" t="s">
        <v>71</v>
      </c>
      <c r="B14" s="99"/>
      <c r="C14" s="99"/>
      <c r="D14" s="99"/>
      <c r="E14" s="99"/>
      <c r="F14" s="99"/>
      <c r="H14" s="99" t="s">
        <v>72</v>
      </c>
      <c r="I14" s="99"/>
      <c r="J14" s="99"/>
      <c r="K14" s="99"/>
      <c r="L14" s="99"/>
      <c r="M14" s="99"/>
      <c r="O14" s="99" t="s">
        <v>73</v>
      </c>
      <c r="P14" s="99"/>
      <c r="Q14" s="99"/>
      <c r="R14" s="99"/>
      <c r="S14" s="99"/>
      <c r="T14" s="99"/>
    </row>
    <row r="15" spans="1:20" s="1" customFormat="1" ht="47.25" x14ac:dyDescent="0.25">
      <c r="A15" s="61" t="s">
        <v>3</v>
      </c>
      <c r="B15" s="61" t="s">
        <v>65</v>
      </c>
      <c r="C15" s="40" t="s">
        <v>103</v>
      </c>
      <c r="D15" s="40" t="s">
        <v>104</v>
      </c>
      <c r="E15" s="40" t="s">
        <v>102</v>
      </c>
      <c r="F15" s="40" t="s">
        <v>101</v>
      </c>
      <c r="H15" s="61" t="s">
        <v>3</v>
      </c>
      <c r="I15" s="61" t="s">
        <v>65</v>
      </c>
      <c r="J15" s="40" t="s">
        <v>103</v>
      </c>
      <c r="K15" s="40" t="s">
        <v>104</v>
      </c>
      <c r="L15" s="40" t="s">
        <v>102</v>
      </c>
      <c r="M15" s="40" t="s">
        <v>101</v>
      </c>
      <c r="N15" s="77"/>
      <c r="O15" s="61" t="s">
        <v>3</v>
      </c>
      <c r="P15" s="61" t="s">
        <v>65</v>
      </c>
      <c r="Q15" s="40" t="s">
        <v>103</v>
      </c>
      <c r="R15" s="40" t="s">
        <v>104</v>
      </c>
      <c r="S15" s="40" t="s">
        <v>102</v>
      </c>
      <c r="T15" s="40" t="s">
        <v>101</v>
      </c>
    </row>
    <row r="16" spans="1:20" x14ac:dyDescent="0.25">
      <c r="A16" s="76" t="str">
        <f>IF('School Data'!$A3="","",'School Data'!$A3)</f>
        <v>School A</v>
      </c>
      <c r="B16" s="85" t="str">
        <f>IF('Identified Schools'!$F4="","",'Identified Schools'!$F4)</f>
        <v>X</v>
      </c>
      <c r="C16" s="70">
        <f>IF($B16="","",(IFERROR(VLOOKUP($A16,'Calculations, Elem only'!$B:$AB,12,FALSE),"")))</f>
        <v>0</v>
      </c>
      <c r="D16" s="70">
        <f>IF($B16="","",(IFERROR(VLOOKUP($A16,'Calculations, Elem only'!$B:$AB,16,FALSE),"")))</f>
        <v>-100</v>
      </c>
      <c r="E16" s="75">
        <f>IF($B16="","",(IFERROR(VLOOKUP($A16,'Calculations, Elem only'!$B:$AB,22,FALSE),"")))</f>
        <v>-0.01</v>
      </c>
      <c r="F16" s="75">
        <f>IF($B16="","",(IFERROR(VLOOKUP($A16,'Calculations, Elem only'!$B:$AB,26,FALSE),"")))</f>
        <v>-0.01</v>
      </c>
      <c r="G16"/>
      <c r="H16" s="76" t="str">
        <f>IF('School Data'!$A3="","",'School Data'!$A3)</f>
        <v>School A</v>
      </c>
      <c r="I16" s="85" t="str">
        <f>IF('Identified Schools'!$G4="","",'Identified Schools'!$G4)</f>
        <v/>
      </c>
      <c r="J16" s="70" t="str">
        <f>IF($I16="","",(IFERROR(VLOOKUP($H16,'Calculations, Middle only'!$B:$AB,12,FALSE),"")))</f>
        <v/>
      </c>
      <c r="K16" s="70" t="str">
        <f>IF($I16="","",(IFERROR(VLOOKUP($H16,'Calculations, Middle only'!$B:$AB,16,FALSE),"")))</f>
        <v/>
      </c>
      <c r="L16" s="75" t="str">
        <f>IF($I16="","",(IFERROR(VLOOKUP($H16,'Calculations, Middle only'!$B:$AB,22,FALSE),"")))</f>
        <v/>
      </c>
      <c r="M16" s="75" t="str">
        <f>IF($I16="","",(IFERROR(VLOOKUP($H16,'Calculations, Middle only'!$B:$AB,26,FALSE),"")))</f>
        <v/>
      </c>
      <c r="O16" s="76" t="str">
        <f>IF('School Data'!$A3="","",'School Data'!$A3)</f>
        <v>School A</v>
      </c>
      <c r="P16" s="85" t="str">
        <f>IF('Identified Schools'!$H4="","",'Identified Schools'!$H4)</f>
        <v/>
      </c>
      <c r="Q16" s="70" t="str">
        <f>IF($P16="","",(IFERROR(VLOOKUP($O16,'Calculations, High only'!$B:$AB,12,FALSE),"")))</f>
        <v/>
      </c>
      <c r="R16" s="70" t="str">
        <f>IF($P16="","",(IFERROR(VLOOKUP($O16,'Calculations, High only'!$B:$AB,16,FALSE),"")))</f>
        <v/>
      </c>
      <c r="S16" s="75" t="str">
        <f>IF($P16="","",(IFERROR(VLOOKUP($O16,'Calculations, High only'!$B:$AB,22,FALSE),"")))</f>
        <v/>
      </c>
      <c r="T16" s="75" t="str">
        <f>IF($P16="","",(IFERROR(VLOOKUP($O16,'Calculations, High only'!$B:$AB,26,FALSE),"")))</f>
        <v/>
      </c>
    </row>
    <row r="17" spans="1:20" x14ac:dyDescent="0.25">
      <c r="A17" s="76" t="str">
        <f>IF('School Data'!$A4="","",'School Data'!$A4)</f>
        <v>School B</v>
      </c>
      <c r="B17" s="85" t="str">
        <f>IF('Identified Schools'!$F5="","",'Identified Schools'!$F5)</f>
        <v>X</v>
      </c>
      <c r="C17" s="70">
        <f>IF($B17="","",(IFERROR(VLOOKUP($A17,'Calculations, Elem only'!$B:$AB,12,FALSE),"")))</f>
        <v>-150</v>
      </c>
      <c r="D17" s="70">
        <f>IF($B17="","",(IFERROR(VLOOKUP($A17,'Calculations, Elem only'!$B:$AB,16,FALSE),"")))</f>
        <v>-120</v>
      </c>
      <c r="E17" s="75">
        <f>IF($B17="","",(IFERROR(VLOOKUP($A17,'Calculations, Elem only'!$B:$AB,22,FALSE),"")))</f>
        <v>0</v>
      </c>
      <c r="F17" s="75">
        <f>IF($B17="","",(IFERROR(VLOOKUP($A17,'Calculations, Elem only'!$B:$AB,26,FALSE),"")))</f>
        <v>0</v>
      </c>
      <c r="G17"/>
      <c r="H17" s="76" t="str">
        <f>IF('School Data'!$A4="","",'School Data'!$A4)</f>
        <v>School B</v>
      </c>
      <c r="I17" s="85" t="str">
        <f>IF('Identified Schools'!$G5="","",'Identified Schools'!$G5)</f>
        <v/>
      </c>
      <c r="J17" s="70" t="str">
        <f>IF($I17="","",(IFERROR(VLOOKUP($H17,'Calculations, Middle only'!$B:$AB,12,FALSE),"")))</f>
        <v/>
      </c>
      <c r="K17" s="70" t="str">
        <f>IF($I17="","",(IFERROR(VLOOKUP($H17,'Calculations, Middle only'!$B:$AB,16,FALSE),"")))</f>
        <v/>
      </c>
      <c r="L17" s="75" t="str">
        <f>IF($I17="","",(IFERROR(VLOOKUP($H17,'Calculations, Middle only'!$B:$AB,22,FALSE),"")))</f>
        <v/>
      </c>
      <c r="M17" s="75" t="str">
        <f>IF($I17="","",(IFERROR(VLOOKUP($H17,'Calculations, Middle only'!$B:$AB,26,FALSE),"")))</f>
        <v/>
      </c>
      <c r="O17" s="76" t="str">
        <f>IF('School Data'!$A4="","",'School Data'!$A4)</f>
        <v>School B</v>
      </c>
      <c r="P17" s="85" t="str">
        <f>IF('Identified Schools'!$H5="","",'Identified Schools'!$H5)</f>
        <v/>
      </c>
      <c r="Q17" s="70" t="str">
        <f>IF($P17="","",(IFERROR(VLOOKUP($O17,'Calculations, High only'!$B:$AB,12,FALSE),"")))</f>
        <v/>
      </c>
      <c r="R17" s="70" t="str">
        <f>IF($P17="","",(IFERROR(VLOOKUP($O17,'Calculations, High only'!$B:$AB,16,FALSE),"")))</f>
        <v/>
      </c>
      <c r="S17" s="75" t="str">
        <f>IF($P17="","",(IFERROR(VLOOKUP($O17,'Calculations, High only'!$B:$AB,22,FALSE),"")))</f>
        <v/>
      </c>
      <c r="T17" s="75" t="str">
        <f>IF($P17="","",(IFERROR(VLOOKUP($O17,'Calculations, High only'!$B:$AB,26,FALSE),"")))</f>
        <v/>
      </c>
    </row>
    <row r="18" spans="1:20" x14ac:dyDescent="0.25">
      <c r="A18" s="76" t="str">
        <f>IF('School Data'!$A5="","",'School Data'!$A5)</f>
        <v>School C</v>
      </c>
      <c r="B18" s="85" t="str">
        <f>IF('Identified Schools'!$F6="","",'Identified Schools'!$F6)</f>
        <v>X</v>
      </c>
      <c r="C18" s="70">
        <f>IF($B18="","",(IFERROR(VLOOKUP($A18,'Calculations, Elem only'!$B:$AB,12,FALSE),"")))</f>
        <v>-100</v>
      </c>
      <c r="D18" s="70">
        <f>IF($B18="","",(IFERROR(VLOOKUP($A18,'Calculations, Elem only'!$B:$AB,16,FALSE),"")))</f>
        <v>-200</v>
      </c>
      <c r="E18" s="75">
        <f>IF($B18="","",(IFERROR(VLOOKUP($A18,'Calculations, Elem only'!$B:$AB,22,FALSE),"")))</f>
        <v>-0.01</v>
      </c>
      <c r="F18" s="75">
        <f>IF($B18="","",(IFERROR(VLOOKUP($A18,'Calculations, Elem only'!$B:$AB,26,FALSE),"")))</f>
        <v>-0.01</v>
      </c>
      <c r="G18"/>
      <c r="H18" s="76" t="str">
        <f>IF('School Data'!$A5="","",'School Data'!$A5)</f>
        <v>School C</v>
      </c>
      <c r="I18" s="85" t="str">
        <f>IF('Identified Schools'!$G6="","",'Identified Schools'!$G6)</f>
        <v/>
      </c>
      <c r="J18" s="70" t="str">
        <f>IF($I18="","",(IFERROR(VLOOKUP($H18,'Calculations, Middle only'!$B:$AB,12,FALSE),"")))</f>
        <v/>
      </c>
      <c r="K18" s="70" t="str">
        <f>IF($I18="","",(IFERROR(VLOOKUP($H18,'Calculations, Middle only'!$B:$AB,16,FALSE),"")))</f>
        <v/>
      </c>
      <c r="L18" s="75" t="str">
        <f>IF($I18="","",(IFERROR(VLOOKUP($H18,'Calculations, Middle only'!$B:$AB,22,FALSE),"")))</f>
        <v/>
      </c>
      <c r="M18" s="75" t="str">
        <f>IF($I18="","",(IFERROR(VLOOKUP($H18,'Calculations, Middle only'!$B:$AB,26,FALSE),"")))</f>
        <v/>
      </c>
      <c r="O18" s="76" t="str">
        <f>IF('School Data'!$A5="","",'School Data'!$A5)</f>
        <v>School C</v>
      </c>
      <c r="P18" s="85" t="str">
        <f>IF('Identified Schools'!$H6="","",'Identified Schools'!$H6)</f>
        <v/>
      </c>
      <c r="Q18" s="70" t="str">
        <f>IF($P18="","",(IFERROR(VLOOKUP($O18,'Calculations, High only'!$B:$AB,12,FALSE),"")))</f>
        <v/>
      </c>
      <c r="R18" s="70" t="str">
        <f>IF($P18="","",(IFERROR(VLOOKUP($O18,'Calculations, High only'!$B:$AB,16,FALSE),"")))</f>
        <v/>
      </c>
      <c r="S18" s="75" t="str">
        <f>IF($P18="","",(IFERROR(VLOOKUP($O18,'Calculations, High only'!$B:$AB,22,FALSE),"")))</f>
        <v/>
      </c>
      <c r="T18" s="75" t="str">
        <f>IF($P18="","",(IFERROR(VLOOKUP($O18,'Calculations, High only'!$B:$AB,26,FALSE),"")))</f>
        <v/>
      </c>
    </row>
    <row r="19" spans="1:20" x14ac:dyDescent="0.25">
      <c r="A19" s="76" t="str">
        <f>IF('School Data'!$A6="","",'School Data'!$A6)</f>
        <v>School D</v>
      </c>
      <c r="B19" s="85" t="str">
        <f>IF('Identified Schools'!$F7="","",'Identified Schools'!$F7)</f>
        <v/>
      </c>
      <c r="C19" s="70" t="str">
        <f>IF($B19="","",(IFERROR(VLOOKUP($A19,'Calculations, Elem only'!$B:$AB,12,FALSE),"")))</f>
        <v/>
      </c>
      <c r="D19" s="70" t="str">
        <f>IF($B19="","",(IFERROR(VLOOKUP($A19,'Calculations, Elem only'!$B:$AB,16,FALSE),"")))</f>
        <v/>
      </c>
      <c r="E19" s="75" t="str">
        <f>IF($B19="","",(IFERROR(VLOOKUP($A19,'Calculations, Elem only'!$B:$AB,22,FALSE),"")))</f>
        <v/>
      </c>
      <c r="F19" s="75" t="str">
        <f>IF($B19="","",(IFERROR(VLOOKUP($A19,'Calculations, Elem only'!$B:$AB,26,FALSE),"")))</f>
        <v/>
      </c>
      <c r="G19"/>
      <c r="H19" s="76" t="str">
        <f>IF('School Data'!$A6="","",'School Data'!$A6)</f>
        <v>School D</v>
      </c>
      <c r="I19" s="85" t="str">
        <f>IF('Identified Schools'!$G7="","",'Identified Schools'!$G7)</f>
        <v>X</v>
      </c>
      <c r="J19" s="70">
        <f>IF($I19="","",(IFERROR(VLOOKUP($H19,'Calculations, Middle only'!$B:$AB,12,FALSE),"")))</f>
        <v>-20</v>
      </c>
      <c r="K19" s="70">
        <f>IF($I19="","",(IFERROR(VLOOKUP($H19,'Calculations, Middle only'!$B:$AB,16,FALSE),"")))</f>
        <v>-150</v>
      </c>
      <c r="L19" s="75">
        <f>IF($I19="","",(IFERROR(VLOOKUP($H19,'Calculations, Middle only'!$B:$AB,22,FALSE),"")))</f>
        <v>-0.01</v>
      </c>
      <c r="M19" s="75">
        <f>IF($I19="","",(IFERROR(VLOOKUP($H19,'Calculations, Middle only'!$B:$AB,26,FALSE),"")))</f>
        <v>0</v>
      </c>
      <c r="O19" s="76" t="str">
        <f>IF('School Data'!$A6="","",'School Data'!$A6)</f>
        <v>School D</v>
      </c>
      <c r="P19" s="85" t="str">
        <f>IF('Identified Schools'!$H7="","",'Identified Schools'!$H7)</f>
        <v/>
      </c>
      <c r="Q19" s="70" t="str">
        <f>IF($P19="","",(IFERROR(VLOOKUP($O19,'Calculations, High only'!$B:$AB,12,FALSE),"")))</f>
        <v/>
      </c>
      <c r="R19" s="70" t="str">
        <f>IF($P19="","",(IFERROR(VLOOKUP($O19,'Calculations, High only'!$B:$AB,16,FALSE),"")))</f>
        <v/>
      </c>
      <c r="S19" s="75" t="str">
        <f>IF($P19="","",(IFERROR(VLOOKUP($O19,'Calculations, High only'!$B:$AB,22,FALSE),"")))</f>
        <v/>
      </c>
      <c r="T19" s="75" t="str">
        <f>IF($P19="","",(IFERROR(VLOOKUP($O19,'Calculations, High only'!$B:$AB,26,FALSE),"")))</f>
        <v/>
      </c>
    </row>
    <row r="20" spans="1:20" x14ac:dyDescent="0.25">
      <c r="A20" s="76" t="str">
        <f>IF('School Data'!$A7="","",'School Data'!$A7)</f>
        <v>School E</v>
      </c>
      <c r="B20" s="85" t="str">
        <f>IF('Identified Schools'!$F8="","",'Identified Schools'!$F8)</f>
        <v/>
      </c>
      <c r="C20" s="70" t="str">
        <f>IF($B20="","",(IFERROR(VLOOKUP($A20,'Calculations, Elem only'!$B:$AB,12,FALSE),"")))</f>
        <v/>
      </c>
      <c r="D20" s="70" t="str">
        <f>IF($B20="","",(IFERROR(VLOOKUP($A20,'Calculations, Elem only'!$B:$AB,16,FALSE),"")))</f>
        <v/>
      </c>
      <c r="E20" s="75" t="str">
        <f>IF($B20="","",(IFERROR(VLOOKUP($A20,'Calculations, Elem only'!$B:$AB,22,FALSE),"")))</f>
        <v/>
      </c>
      <c r="F20" s="75" t="str">
        <f>IF($B20="","",(IFERROR(VLOOKUP($A20,'Calculations, Elem only'!$B:$AB,26,FALSE),"")))</f>
        <v/>
      </c>
      <c r="G20"/>
      <c r="H20" s="76" t="str">
        <f>IF('School Data'!$A7="","",'School Data'!$A7)</f>
        <v>School E</v>
      </c>
      <c r="I20" s="85" t="str">
        <f>IF('Identified Schools'!$G8="","",'Identified Schools'!$G8)</f>
        <v/>
      </c>
      <c r="J20" s="70" t="str">
        <f>IF($I20="","",(IFERROR(VLOOKUP($H20,'Calculations, Middle only'!$B:$AB,12,FALSE),"")))</f>
        <v/>
      </c>
      <c r="K20" s="70" t="str">
        <f>IF($I20="","",(IFERROR(VLOOKUP($H20,'Calculations, Middle only'!$B:$AB,16,FALSE),"")))</f>
        <v/>
      </c>
      <c r="L20" s="75" t="str">
        <f>IF($I20="","",(IFERROR(VLOOKUP($H20,'Calculations, Middle only'!$B:$AB,22,FALSE),"")))</f>
        <v/>
      </c>
      <c r="M20" s="75" t="str">
        <f>IF($I20="","",(IFERROR(VLOOKUP($H20,'Calculations, Middle only'!$B:$AB,26,FALSE),"")))</f>
        <v/>
      </c>
      <c r="O20" s="76" t="str">
        <f>IF('School Data'!$A7="","",'School Data'!$A7)</f>
        <v>School E</v>
      </c>
      <c r="P20" s="85" t="str">
        <f>IF('Identified Schools'!$H8="","",'Identified Schools'!$H8)</f>
        <v/>
      </c>
      <c r="Q20" s="70" t="str">
        <f>IF($P20="","",(IFERROR(VLOOKUP($O20,'Calculations, High only'!$B:$AB,12,FALSE),"")))</f>
        <v/>
      </c>
      <c r="R20" s="70" t="str">
        <f>IF($P20="","",(IFERROR(VLOOKUP($O20,'Calculations, High only'!$B:$AB,16,FALSE),"")))</f>
        <v/>
      </c>
      <c r="S20" s="75" t="str">
        <f>IF($P20="","",(IFERROR(VLOOKUP($O20,'Calculations, High only'!$B:$AB,22,FALSE),"")))</f>
        <v/>
      </c>
      <c r="T20" s="75" t="str">
        <f>IF($P20="","",(IFERROR(VLOOKUP($O20,'Calculations, High only'!$B:$AB,26,FALSE),"")))</f>
        <v/>
      </c>
    </row>
    <row r="21" spans="1:20" x14ac:dyDescent="0.25">
      <c r="A21" s="76" t="str">
        <f>IF('School Data'!$A8="","",'School Data'!$A8)</f>
        <v>School F</v>
      </c>
      <c r="B21" s="85" t="str">
        <f>IF('Identified Schools'!$F9="","",'Identified Schools'!$F9)</f>
        <v/>
      </c>
      <c r="C21" s="70" t="str">
        <f>IF($B21="","",(IFERROR(VLOOKUP($A21,'Calculations, Elem only'!$B:$AB,12,FALSE),"")))</f>
        <v/>
      </c>
      <c r="D21" s="70" t="str">
        <f>IF($B21="","",(IFERROR(VLOOKUP($A21,'Calculations, Elem only'!$B:$AB,16,FALSE),"")))</f>
        <v/>
      </c>
      <c r="E21" s="75" t="str">
        <f>IF($B21="","",(IFERROR(VLOOKUP($A21,'Calculations, Elem only'!$B:$AB,22,FALSE),"")))</f>
        <v/>
      </c>
      <c r="F21" s="75" t="str">
        <f>IF($B21="","",(IFERROR(VLOOKUP($A21,'Calculations, Elem only'!$B:$AB,26,FALSE),"")))</f>
        <v/>
      </c>
      <c r="G21"/>
      <c r="H21" s="76" t="str">
        <f>IF('School Data'!$A8="","",'School Data'!$A8)</f>
        <v>School F</v>
      </c>
      <c r="I21" s="85" t="str">
        <f>IF('Identified Schools'!$G9="","",'Identified Schools'!$G9)</f>
        <v>X</v>
      </c>
      <c r="J21" s="70">
        <f>IF($I21="","",(IFERROR(VLOOKUP($H21,'Calculations, Middle only'!$B:$AB,12,FALSE),"")))</f>
        <v>-50</v>
      </c>
      <c r="K21" s="70">
        <f>IF($I21="","",(IFERROR(VLOOKUP($H21,'Calculations, Middle only'!$B:$AB,16,FALSE),"")))</f>
        <v>-200</v>
      </c>
      <c r="L21" s="75">
        <f>IF($I21="","",(IFERROR(VLOOKUP($H21,'Calculations, Middle only'!$B:$AB,22,FALSE),"")))</f>
        <v>-0.01</v>
      </c>
      <c r="M21" s="75">
        <f>IF($I21="","",(IFERROR(VLOOKUP($H21,'Calculations, Middle only'!$B:$AB,26,FALSE),"")))</f>
        <v>-0.01</v>
      </c>
      <c r="O21" s="76" t="str">
        <f>IF('School Data'!$A8="","",'School Data'!$A8)</f>
        <v>School F</v>
      </c>
      <c r="P21" s="85" t="str">
        <f>IF('Identified Schools'!$H9="","",'Identified Schools'!$H9)</f>
        <v/>
      </c>
      <c r="Q21" s="70" t="str">
        <f>IF($P21="","",(IFERROR(VLOOKUP($O21,'Calculations, High only'!$B:$AB,12,FALSE),"")))</f>
        <v/>
      </c>
      <c r="R21" s="70" t="str">
        <f>IF($P21="","",(IFERROR(VLOOKUP($O21,'Calculations, High only'!$B:$AB,16,FALSE),"")))</f>
        <v/>
      </c>
      <c r="S21" s="75" t="str">
        <f>IF($P21="","",(IFERROR(VLOOKUP($O21,'Calculations, High only'!$B:$AB,22,FALSE),"")))</f>
        <v/>
      </c>
      <c r="T21" s="75" t="str">
        <f>IF($P21="","",(IFERROR(VLOOKUP($O21,'Calculations, High only'!$B:$AB,26,FALSE),"")))</f>
        <v/>
      </c>
    </row>
    <row r="22" spans="1:20" x14ac:dyDescent="0.25">
      <c r="A22" s="76" t="str">
        <f>IF('School Data'!$A9="","",'School Data'!$A9)</f>
        <v>School G</v>
      </c>
      <c r="B22" s="85" t="str">
        <f>IF('Identified Schools'!$F10="","",'Identified Schools'!$F10)</f>
        <v/>
      </c>
      <c r="C22" s="70" t="str">
        <f>IF($B22="","",(IFERROR(VLOOKUP($A22,'Calculations, Elem only'!$B:$AB,12,FALSE),"")))</f>
        <v/>
      </c>
      <c r="D22" s="70" t="str">
        <f>IF($B22="","",(IFERROR(VLOOKUP($A22,'Calculations, Elem only'!$B:$AB,16,FALSE),"")))</f>
        <v/>
      </c>
      <c r="E22" s="75" t="str">
        <f>IF($B22="","",(IFERROR(VLOOKUP($A22,'Calculations, Elem only'!$B:$AB,22,FALSE),"")))</f>
        <v/>
      </c>
      <c r="F22" s="75" t="str">
        <f>IF($B22="","",(IFERROR(VLOOKUP($A22,'Calculations, Elem only'!$B:$AB,26,FALSE),"")))</f>
        <v/>
      </c>
      <c r="G22"/>
      <c r="H22" s="76" t="str">
        <f>IF('School Data'!$A9="","",'School Data'!$A9)</f>
        <v>School G</v>
      </c>
      <c r="I22" s="85" t="str">
        <f>IF('Identified Schools'!$G10="","",'Identified Schools'!$G10)</f>
        <v/>
      </c>
      <c r="J22" s="70" t="str">
        <f>IF($I22="","",(IFERROR(VLOOKUP($H22,'Calculations, Middle only'!$B:$AB,12,FALSE),"")))</f>
        <v/>
      </c>
      <c r="K22" s="70" t="str">
        <f>IF($I22="","",(IFERROR(VLOOKUP($H22,'Calculations, Middle only'!$B:$AB,16,FALSE),"")))</f>
        <v/>
      </c>
      <c r="L22" s="75" t="str">
        <f>IF($I22="","",(IFERROR(VLOOKUP($H22,'Calculations, Middle only'!$B:$AB,22,FALSE),"")))</f>
        <v/>
      </c>
      <c r="M22" s="75" t="str">
        <f>IF($I22="","",(IFERROR(VLOOKUP($H22,'Calculations, Middle only'!$B:$AB,26,FALSE),"")))</f>
        <v/>
      </c>
      <c r="O22" s="76" t="str">
        <f>IF('School Data'!$A9="","",'School Data'!$A9)</f>
        <v>School G</v>
      </c>
      <c r="P22" s="85" t="str">
        <f>IF('Identified Schools'!$H10="","",'Identified Schools'!$H10)</f>
        <v>X</v>
      </c>
      <c r="Q22" s="70">
        <f>IF($P22="","",(IFERROR(VLOOKUP($O22,'Calculations, High only'!$B:$AB,12,FALSE),"")))</f>
        <v>-60</v>
      </c>
      <c r="R22" s="70">
        <f>IF($P22="","",(IFERROR(VLOOKUP($O22,'Calculations, High only'!$B:$AB,16,FALSE),"")))</f>
        <v>-200</v>
      </c>
      <c r="S22" s="75">
        <f>IF($P22="","",(IFERROR(VLOOKUP($O22,'Calculations, High only'!$B:$AB,22,FALSE),"")))</f>
        <v>-0.01</v>
      </c>
      <c r="T22" s="75">
        <f>IF($P22="","",(IFERROR(VLOOKUP($O22,'Calculations, High only'!$B:$AB,26,FALSE),"")))</f>
        <v>-0.01</v>
      </c>
    </row>
    <row r="23" spans="1:20" x14ac:dyDescent="0.25">
      <c r="A23" s="76" t="str">
        <f>IF('School Data'!$A10="","",'School Data'!$A10)</f>
        <v>School H</v>
      </c>
      <c r="B23" s="85" t="str">
        <f>IF('Identified Schools'!$F11="","",'Identified Schools'!$F11)</f>
        <v/>
      </c>
      <c r="C23" s="70" t="str">
        <f>IF($B23="","",(IFERROR(VLOOKUP($A23,'Calculations, Elem only'!$B:$AB,12,FALSE),"")))</f>
        <v/>
      </c>
      <c r="D23" s="70" t="str">
        <f>IF($B23="","",(IFERROR(VLOOKUP($A23,'Calculations, Elem only'!$B:$AB,16,FALSE),"")))</f>
        <v/>
      </c>
      <c r="E23" s="75" t="str">
        <f>IF($B23="","",(IFERROR(VLOOKUP($A23,'Calculations, Elem only'!$B:$AB,22,FALSE),"")))</f>
        <v/>
      </c>
      <c r="F23" s="75" t="str">
        <f>IF($B23="","",(IFERROR(VLOOKUP($A23,'Calculations, Elem only'!$B:$AB,26,FALSE),"")))</f>
        <v/>
      </c>
      <c r="G23"/>
      <c r="H23" s="76" t="str">
        <f>IF('School Data'!$A10="","",'School Data'!$A10)</f>
        <v>School H</v>
      </c>
      <c r="I23" s="85" t="str">
        <f>IF('Identified Schools'!$G11="","",'Identified Schools'!$G11)</f>
        <v/>
      </c>
      <c r="J23" s="70" t="str">
        <f>IF($I23="","",(IFERROR(VLOOKUP($H23,'Calculations, Middle only'!$B:$AB,12,FALSE),"")))</f>
        <v/>
      </c>
      <c r="K23" s="70" t="str">
        <f>IF($I23="","",(IFERROR(VLOOKUP($H23,'Calculations, Middle only'!$B:$AB,16,FALSE),"")))</f>
        <v/>
      </c>
      <c r="L23" s="75" t="str">
        <f>IF($I23="","",(IFERROR(VLOOKUP($H23,'Calculations, Middle only'!$B:$AB,22,FALSE),"")))</f>
        <v/>
      </c>
      <c r="M23" s="75" t="str">
        <f>IF($I23="","",(IFERROR(VLOOKUP($H23,'Calculations, Middle only'!$B:$AB,26,FALSE),"")))</f>
        <v/>
      </c>
      <c r="O23" s="76" t="str">
        <f>IF('School Data'!$A10="","",'School Data'!$A10)</f>
        <v>School H</v>
      </c>
      <c r="P23" s="85" t="str">
        <f>IF('Identified Schools'!$H11="","",'Identified Schools'!$H11)</f>
        <v/>
      </c>
      <c r="Q23" s="70" t="str">
        <f>IF($P23="","",(IFERROR(VLOOKUP($O23,'Calculations, High only'!$B:$AB,12,FALSE),"")))</f>
        <v/>
      </c>
      <c r="R23" s="70" t="str">
        <f>IF($P23="","",(IFERROR(VLOOKUP($O23,'Calculations, High only'!$B:$AB,16,FALSE),"")))</f>
        <v/>
      </c>
      <c r="S23" s="75" t="str">
        <f>IF($P23="","",(IFERROR(VLOOKUP($O23,'Calculations, High only'!$B:$AB,22,FALSE),"")))</f>
        <v/>
      </c>
      <c r="T23" s="75" t="str">
        <f>IF($P23="","",(IFERROR(VLOOKUP($O23,'Calculations, High only'!$B:$AB,26,FALSE),"")))</f>
        <v/>
      </c>
    </row>
    <row r="24" spans="1:20" x14ac:dyDescent="0.25">
      <c r="A24" s="76" t="str">
        <f>IF('School Data'!$A11="","",'School Data'!$A11)</f>
        <v>School I</v>
      </c>
      <c r="B24" s="85" t="str">
        <f>IF('Identified Schools'!$F12="","",'Identified Schools'!$F12)</f>
        <v/>
      </c>
      <c r="C24" s="70" t="str">
        <f>IF($B24="","",(IFERROR(VLOOKUP($A24,'Calculations, Elem only'!$B:$AB,12,FALSE),"")))</f>
        <v/>
      </c>
      <c r="D24" s="70" t="str">
        <f>IF($B24="","",(IFERROR(VLOOKUP($A24,'Calculations, Elem only'!$B:$AB,16,FALSE),"")))</f>
        <v/>
      </c>
      <c r="E24" s="75" t="str">
        <f>IF($B24="","",(IFERROR(VLOOKUP($A24,'Calculations, Elem only'!$B:$AB,22,FALSE),"")))</f>
        <v/>
      </c>
      <c r="F24" s="75" t="str">
        <f>IF($B24="","",(IFERROR(VLOOKUP($A24,'Calculations, Elem only'!$B:$AB,26,FALSE),"")))</f>
        <v/>
      </c>
      <c r="G24"/>
      <c r="H24" s="76" t="str">
        <f>IF('School Data'!$A11="","",'School Data'!$A11)</f>
        <v>School I</v>
      </c>
      <c r="I24" s="85" t="str">
        <f>IF('Identified Schools'!$G12="","",'Identified Schools'!$G12)</f>
        <v/>
      </c>
      <c r="J24" s="70" t="str">
        <f>IF($I24="","",(IFERROR(VLOOKUP($H24,'Calculations, Middle only'!$B:$AB,12,FALSE),"")))</f>
        <v/>
      </c>
      <c r="K24" s="70" t="str">
        <f>IF($I24="","",(IFERROR(VLOOKUP($H24,'Calculations, Middle only'!$B:$AB,16,FALSE),"")))</f>
        <v/>
      </c>
      <c r="L24" s="75" t="str">
        <f>IF($I24="","",(IFERROR(VLOOKUP($H24,'Calculations, Middle only'!$B:$AB,22,FALSE),"")))</f>
        <v/>
      </c>
      <c r="M24" s="75" t="str">
        <f>IF($I24="","",(IFERROR(VLOOKUP($H24,'Calculations, Middle only'!$B:$AB,26,FALSE),"")))</f>
        <v/>
      </c>
      <c r="O24" s="76" t="str">
        <f>IF('School Data'!$A11="","",'School Data'!$A11)</f>
        <v>School I</v>
      </c>
      <c r="P24" s="85" t="str">
        <f>IF('Identified Schools'!$H12="","",'Identified Schools'!$H12)</f>
        <v>X</v>
      </c>
      <c r="Q24" s="70">
        <f>IF($P24="","",(IFERROR(VLOOKUP($O24,'Calculations, High only'!$B:$AB,12,FALSE),"")))</f>
        <v>-100</v>
      </c>
      <c r="R24" s="70">
        <f>IF($P24="","",(IFERROR(VLOOKUP($O24,'Calculations, High only'!$B:$AB,16,FALSE),"")))</f>
        <v>-100</v>
      </c>
      <c r="S24" s="75">
        <f>IF($P24="","",(IFERROR(VLOOKUP($O24,'Calculations, High only'!$B:$AB,22,FALSE),"")))</f>
        <v>-0.01</v>
      </c>
      <c r="T24" s="75">
        <f>IF($P24="","",(IFERROR(VLOOKUP($O24,'Calculations, High only'!$B:$AB,26,FALSE),"")))</f>
        <v>-0.01</v>
      </c>
    </row>
    <row r="25" spans="1:20" x14ac:dyDescent="0.25">
      <c r="A25" s="76" t="str">
        <f>IF('School Data'!$A12="","",'School Data'!$A12)</f>
        <v>School J</v>
      </c>
      <c r="B25" s="85" t="str">
        <f>IF('Identified Schools'!$F13="","",'Identified Schools'!$F13)</f>
        <v/>
      </c>
      <c r="C25" s="70" t="str">
        <f>IF($B25="","",(IFERROR(VLOOKUP($A25,'Calculations, Elem only'!$B:$AB,12,FALSE),"")))</f>
        <v/>
      </c>
      <c r="D25" s="70" t="str">
        <f>IF($B25="","",(IFERROR(VLOOKUP($A25,'Calculations, Elem only'!$B:$AB,16,FALSE),"")))</f>
        <v/>
      </c>
      <c r="E25" s="75" t="str">
        <f>IF($B25="","",(IFERROR(VLOOKUP($A25,'Calculations, Elem only'!$B:$AB,22,FALSE),"")))</f>
        <v/>
      </c>
      <c r="F25" s="75" t="str">
        <f>IF($B25="","",(IFERROR(VLOOKUP($A25,'Calculations, Elem only'!$B:$AB,26,FALSE),"")))</f>
        <v/>
      </c>
      <c r="G25"/>
      <c r="H25" s="76" t="str">
        <f>IF('School Data'!$A12="","",'School Data'!$A12)</f>
        <v>School J</v>
      </c>
      <c r="I25" s="85" t="str">
        <f>IF('Identified Schools'!$G13="","",'Identified Schools'!$G13)</f>
        <v/>
      </c>
      <c r="J25" s="70" t="str">
        <f>IF($I25="","",(IFERROR(VLOOKUP($H25,'Calculations, Middle only'!$B:$AB,12,FALSE),"")))</f>
        <v/>
      </c>
      <c r="K25" s="70" t="str">
        <f>IF($I25="","",(IFERROR(VLOOKUP($H25,'Calculations, Middle only'!$B:$AB,16,FALSE),"")))</f>
        <v/>
      </c>
      <c r="L25" s="75" t="str">
        <f>IF($I25="","",(IFERROR(VLOOKUP($H25,'Calculations, Middle only'!$B:$AB,22,FALSE),"")))</f>
        <v/>
      </c>
      <c r="M25" s="75" t="str">
        <f>IF($I25="","",(IFERROR(VLOOKUP($H25,'Calculations, Middle only'!$B:$AB,26,FALSE),"")))</f>
        <v/>
      </c>
      <c r="O25" s="76" t="str">
        <f>IF('School Data'!$A12="","",'School Data'!$A12)</f>
        <v>School J</v>
      </c>
      <c r="P25" s="85" t="str">
        <f>IF('Identified Schools'!$H13="","",'Identified Schools'!$H13)</f>
        <v/>
      </c>
      <c r="Q25" s="70" t="str">
        <f>IF($P25="","",(IFERROR(VLOOKUP($O25,'Calculations, High only'!$B:$AB,12,FALSE),"")))</f>
        <v/>
      </c>
      <c r="R25" s="70" t="str">
        <f>IF($P25="","",(IFERROR(VLOOKUP($O25,'Calculations, High only'!$B:$AB,16,FALSE),"")))</f>
        <v/>
      </c>
      <c r="S25" s="75" t="str">
        <f>IF($P25="","",(IFERROR(VLOOKUP($O25,'Calculations, High only'!$B:$AB,22,FALSE),"")))</f>
        <v/>
      </c>
      <c r="T25" s="75" t="str">
        <f>IF($P25="","",(IFERROR(VLOOKUP($O25,'Calculations, High only'!$B:$AB,26,FALSE),"")))</f>
        <v/>
      </c>
    </row>
    <row r="26" spans="1:20" x14ac:dyDescent="0.25">
      <c r="A26" s="76" t="str">
        <f>IF('School Data'!$A13="","",'School Data'!$A13)</f>
        <v>School K</v>
      </c>
      <c r="B26" s="85" t="str">
        <f>IF('Identified Schools'!$F14="","",'Identified Schools'!$F14)</f>
        <v/>
      </c>
      <c r="C26" s="70" t="str">
        <f>IF($B26="","",(IFERROR(VLOOKUP($A26,'Calculations, Elem only'!$B:$AB,12,FALSE),"")))</f>
        <v/>
      </c>
      <c r="D26" s="70" t="str">
        <f>IF($B26="","",(IFERROR(VLOOKUP($A26,'Calculations, Elem only'!$B:$AB,16,FALSE),"")))</f>
        <v/>
      </c>
      <c r="E26" s="75" t="str">
        <f>IF($B26="","",(IFERROR(VLOOKUP($A26,'Calculations, Elem only'!$B:$AB,22,FALSE),"")))</f>
        <v/>
      </c>
      <c r="F26" s="75" t="str">
        <f>IF($B26="","",(IFERROR(VLOOKUP($A26,'Calculations, Elem only'!$B:$AB,26,FALSE),"")))</f>
        <v/>
      </c>
      <c r="G26"/>
      <c r="H26" s="76" t="str">
        <f>IF('School Data'!$A13="","",'School Data'!$A13)</f>
        <v>School K</v>
      </c>
      <c r="I26" s="85" t="str">
        <f>IF('Identified Schools'!$G14="","",'Identified Schools'!$G14)</f>
        <v/>
      </c>
      <c r="J26" s="70" t="str">
        <f>IF($I26="","",(IFERROR(VLOOKUP($H26,'Calculations, Middle only'!$B:$AB,12,FALSE),"")))</f>
        <v/>
      </c>
      <c r="K26" s="70" t="str">
        <f>IF($I26="","",(IFERROR(VLOOKUP($H26,'Calculations, Middle only'!$B:$AB,16,FALSE),"")))</f>
        <v/>
      </c>
      <c r="L26" s="75" t="str">
        <f>IF($I26="","",(IFERROR(VLOOKUP($H26,'Calculations, Middle only'!$B:$AB,22,FALSE),"")))</f>
        <v/>
      </c>
      <c r="M26" s="75" t="str">
        <f>IF($I26="","",(IFERROR(VLOOKUP($H26,'Calculations, Middle only'!$B:$AB,26,FALSE),"")))</f>
        <v/>
      </c>
      <c r="O26" s="76" t="str">
        <f>IF('School Data'!$A13="","",'School Data'!$A13)</f>
        <v>School K</v>
      </c>
      <c r="P26" s="85" t="str">
        <f>IF('Identified Schools'!$H14="","",'Identified Schools'!$H14)</f>
        <v/>
      </c>
      <c r="Q26" s="70" t="str">
        <f>IF($P26="","",(IFERROR(VLOOKUP($O26,'Calculations, High only'!$B:$AB,12,FALSE),"")))</f>
        <v/>
      </c>
      <c r="R26" s="70" t="str">
        <f>IF($P26="","",(IFERROR(VLOOKUP($O26,'Calculations, High only'!$B:$AB,16,FALSE),"")))</f>
        <v/>
      </c>
      <c r="S26" s="75" t="str">
        <f>IF($P26="","",(IFERROR(VLOOKUP($O26,'Calculations, High only'!$B:$AB,22,FALSE),"")))</f>
        <v/>
      </c>
      <c r="T26" s="75" t="str">
        <f>IF($P26="","",(IFERROR(VLOOKUP($O26,'Calculations, High only'!$B:$AB,26,FALSE),"")))</f>
        <v/>
      </c>
    </row>
    <row r="27" spans="1:20" x14ac:dyDescent="0.25">
      <c r="A27" s="76" t="str">
        <f>IF('School Data'!$A14="","",'School Data'!$A14)</f>
        <v>School L</v>
      </c>
      <c r="B27" s="85" t="str">
        <f>IF('Identified Schools'!$F15="","",'Identified Schools'!$F15)</f>
        <v/>
      </c>
      <c r="C27" s="70" t="str">
        <f>IF($B27="","",(IFERROR(VLOOKUP($A27,'Calculations, Elem only'!$B:$AB,12,FALSE),"")))</f>
        <v/>
      </c>
      <c r="D27" s="70" t="str">
        <f>IF($B27="","",(IFERROR(VLOOKUP($A27,'Calculations, Elem only'!$B:$AB,16,FALSE),"")))</f>
        <v/>
      </c>
      <c r="E27" s="75" t="str">
        <f>IF($B27="","",(IFERROR(VLOOKUP($A27,'Calculations, Elem only'!$B:$AB,22,FALSE),"")))</f>
        <v/>
      </c>
      <c r="F27" s="75" t="str">
        <f>IF($B27="","",(IFERROR(VLOOKUP($A27,'Calculations, Elem only'!$B:$AB,26,FALSE),"")))</f>
        <v/>
      </c>
      <c r="G27"/>
      <c r="H27" s="76" t="str">
        <f>IF('School Data'!$A14="","",'School Data'!$A14)</f>
        <v>School L</v>
      </c>
      <c r="I27" s="85" t="str">
        <f>IF('Identified Schools'!$G15="","",'Identified Schools'!$G15)</f>
        <v/>
      </c>
      <c r="J27" s="70" t="str">
        <f>IF($I27="","",(IFERROR(VLOOKUP($H27,'Calculations, Middle only'!$B:$AB,12,FALSE),"")))</f>
        <v/>
      </c>
      <c r="K27" s="70" t="str">
        <f>IF($I27="","",(IFERROR(VLOOKUP($H27,'Calculations, Middle only'!$B:$AB,16,FALSE),"")))</f>
        <v/>
      </c>
      <c r="L27" s="75" t="str">
        <f>IF($I27="","",(IFERROR(VLOOKUP($H27,'Calculations, Middle only'!$B:$AB,22,FALSE),"")))</f>
        <v/>
      </c>
      <c r="M27" s="75" t="str">
        <f>IF($I27="","",(IFERROR(VLOOKUP($H27,'Calculations, Middle only'!$B:$AB,26,FALSE),"")))</f>
        <v/>
      </c>
      <c r="O27" s="76" t="str">
        <f>IF('School Data'!$A14="","",'School Data'!$A14)</f>
        <v>School L</v>
      </c>
      <c r="P27" s="85" t="str">
        <f>IF('Identified Schools'!$H15="","",'Identified Schools'!$H15)</f>
        <v/>
      </c>
      <c r="Q27" s="70" t="str">
        <f>IF($P27="","",(IFERROR(VLOOKUP($O27,'Calculations, High only'!$B:$AB,12,FALSE),"")))</f>
        <v/>
      </c>
      <c r="R27" s="70" t="str">
        <f>IF($P27="","",(IFERROR(VLOOKUP($O27,'Calculations, High only'!$B:$AB,16,FALSE),"")))</f>
        <v/>
      </c>
      <c r="S27" s="75" t="str">
        <f>IF($P27="","",(IFERROR(VLOOKUP($O27,'Calculations, High only'!$B:$AB,22,FALSE),"")))</f>
        <v/>
      </c>
      <c r="T27" s="75" t="str">
        <f>IF($P27="","",(IFERROR(VLOOKUP($O27,'Calculations, High only'!$B:$AB,26,FALSE),"")))</f>
        <v/>
      </c>
    </row>
    <row r="28" spans="1:20" x14ac:dyDescent="0.25">
      <c r="A28" s="76" t="str">
        <f>IF('School Data'!$A15="","",'School Data'!$A15)</f>
        <v>School M</v>
      </c>
      <c r="B28" s="85" t="str">
        <f>IF('Identified Schools'!$F16="","",'Identified Schools'!$F16)</f>
        <v/>
      </c>
      <c r="C28" s="70" t="str">
        <f>IF($B28="","",(IFERROR(VLOOKUP($A28,'Calculations, Elem only'!$B:$AB,12,FALSE),"")))</f>
        <v/>
      </c>
      <c r="D28" s="70" t="str">
        <f>IF($B28="","",(IFERROR(VLOOKUP($A28,'Calculations, Elem only'!$B:$AB,16,FALSE),"")))</f>
        <v/>
      </c>
      <c r="E28" s="75" t="str">
        <f>IF($B28="","",(IFERROR(VLOOKUP($A28,'Calculations, Elem only'!$B:$AB,22,FALSE),"")))</f>
        <v/>
      </c>
      <c r="F28" s="75" t="str">
        <f>IF($B28="","",(IFERROR(VLOOKUP($A28,'Calculations, Elem only'!$B:$AB,26,FALSE),"")))</f>
        <v/>
      </c>
      <c r="G28"/>
      <c r="H28" s="76" t="str">
        <f>IF('School Data'!$A15="","",'School Data'!$A15)</f>
        <v>School M</v>
      </c>
      <c r="I28" s="85" t="str">
        <f>IF('Identified Schools'!$G16="","",'Identified Schools'!$G16)</f>
        <v/>
      </c>
      <c r="J28" s="70" t="str">
        <f>IF($I28="","",(IFERROR(VLOOKUP($H28,'Calculations, Middle only'!$B:$AB,12,FALSE),"")))</f>
        <v/>
      </c>
      <c r="K28" s="70" t="str">
        <f>IF($I28="","",(IFERROR(VLOOKUP($H28,'Calculations, Middle only'!$B:$AB,16,FALSE),"")))</f>
        <v/>
      </c>
      <c r="L28" s="75" t="str">
        <f>IF($I28="","",(IFERROR(VLOOKUP($H28,'Calculations, Middle only'!$B:$AB,22,FALSE),"")))</f>
        <v/>
      </c>
      <c r="M28" s="75" t="str">
        <f>IF($I28="","",(IFERROR(VLOOKUP($H28,'Calculations, Middle only'!$B:$AB,26,FALSE),"")))</f>
        <v/>
      </c>
      <c r="O28" s="76" t="str">
        <f>IF('School Data'!$A15="","",'School Data'!$A15)</f>
        <v>School M</v>
      </c>
      <c r="P28" s="85" t="str">
        <f>IF('Identified Schools'!$H16="","",'Identified Schools'!$H16)</f>
        <v/>
      </c>
      <c r="Q28" s="70" t="str">
        <f>IF($P28="","",(IFERROR(VLOOKUP($O28,'Calculations, High only'!$B:$AB,12,FALSE),"")))</f>
        <v/>
      </c>
      <c r="R28" s="70" t="str">
        <f>IF($P28="","",(IFERROR(VLOOKUP($O28,'Calculations, High only'!$B:$AB,16,FALSE),"")))</f>
        <v/>
      </c>
      <c r="S28" s="75" t="str">
        <f>IF($P28="","",(IFERROR(VLOOKUP($O28,'Calculations, High only'!$B:$AB,22,FALSE),"")))</f>
        <v/>
      </c>
      <c r="T28" s="75" t="str">
        <f>IF($P28="","",(IFERROR(VLOOKUP($O28,'Calculations, High only'!$B:$AB,26,FALSE),"")))</f>
        <v/>
      </c>
    </row>
    <row r="29" spans="1:20" x14ac:dyDescent="0.25">
      <c r="A29" s="76" t="str">
        <f>IF('School Data'!$A16="","",'School Data'!$A16)</f>
        <v>School N</v>
      </c>
      <c r="B29" s="85" t="str">
        <f>IF('Identified Schools'!$F17="","",'Identified Schools'!$F17)</f>
        <v/>
      </c>
      <c r="C29" s="70" t="str">
        <f>IF($B29="","",(IFERROR(VLOOKUP($A29,'Calculations, Elem only'!$B:$AB,12,FALSE),"")))</f>
        <v/>
      </c>
      <c r="D29" s="70" t="str">
        <f>IF($B29="","",(IFERROR(VLOOKUP($A29,'Calculations, Elem only'!$B:$AB,16,FALSE),"")))</f>
        <v/>
      </c>
      <c r="E29" s="75" t="str">
        <f>IF($B29="","",(IFERROR(VLOOKUP($A29,'Calculations, Elem only'!$B:$AB,22,FALSE),"")))</f>
        <v/>
      </c>
      <c r="F29" s="75" t="str">
        <f>IF($B29="","",(IFERROR(VLOOKUP($A29,'Calculations, Elem only'!$B:$AB,26,FALSE),"")))</f>
        <v/>
      </c>
      <c r="G29"/>
      <c r="H29" s="76" t="str">
        <f>IF('School Data'!$A16="","",'School Data'!$A16)</f>
        <v>School N</v>
      </c>
      <c r="I29" s="85" t="str">
        <f>IF('Identified Schools'!$G17="","",'Identified Schools'!$G17)</f>
        <v/>
      </c>
      <c r="J29" s="70" t="str">
        <f>IF($I29="","",(IFERROR(VLOOKUP($H29,'Calculations, Middle only'!$B:$AB,12,FALSE),"")))</f>
        <v/>
      </c>
      <c r="K29" s="70" t="str">
        <f>IF($I29="","",(IFERROR(VLOOKUP($H29,'Calculations, Middle only'!$B:$AB,16,FALSE),"")))</f>
        <v/>
      </c>
      <c r="L29" s="75" t="str">
        <f>IF($I29="","",(IFERROR(VLOOKUP($H29,'Calculations, Middle only'!$B:$AB,22,FALSE),"")))</f>
        <v/>
      </c>
      <c r="M29" s="75" t="str">
        <f>IF($I29="","",(IFERROR(VLOOKUP($H29,'Calculations, Middle only'!$B:$AB,26,FALSE),"")))</f>
        <v/>
      </c>
      <c r="O29" s="76" t="str">
        <f>IF('School Data'!$A16="","",'School Data'!$A16)</f>
        <v>School N</v>
      </c>
      <c r="P29" s="85" t="str">
        <f>IF('Identified Schools'!$H17="","",'Identified Schools'!$H17)</f>
        <v/>
      </c>
      <c r="Q29" s="70" t="str">
        <f>IF($P29="","",(IFERROR(VLOOKUP($O29,'Calculations, High only'!$B:$AB,12,FALSE),"")))</f>
        <v/>
      </c>
      <c r="R29" s="70" t="str">
        <f>IF($P29="","",(IFERROR(VLOOKUP($O29,'Calculations, High only'!$B:$AB,16,FALSE),"")))</f>
        <v/>
      </c>
      <c r="S29" s="75" t="str">
        <f>IF($P29="","",(IFERROR(VLOOKUP($O29,'Calculations, High only'!$B:$AB,22,FALSE),"")))</f>
        <v/>
      </c>
      <c r="T29" s="75" t="str">
        <f>IF($P29="","",(IFERROR(VLOOKUP($O29,'Calculations, High only'!$B:$AB,26,FALSE),"")))</f>
        <v/>
      </c>
    </row>
    <row r="30" spans="1:20" x14ac:dyDescent="0.25">
      <c r="A30" s="76" t="str">
        <f>IF('School Data'!$A17="","",'School Data'!$A17)</f>
        <v>School O</v>
      </c>
      <c r="B30" s="85" t="str">
        <f>IF('Identified Schools'!$F18="","",'Identified Schools'!$F18)</f>
        <v/>
      </c>
      <c r="C30" s="70" t="str">
        <f>IF($B30="","",(IFERROR(VLOOKUP($A30,'Calculations, Elem only'!$B:$AB,12,FALSE),"")))</f>
        <v/>
      </c>
      <c r="D30" s="70" t="str">
        <f>IF($B30="","",(IFERROR(VLOOKUP($A30,'Calculations, Elem only'!$B:$AB,16,FALSE),"")))</f>
        <v/>
      </c>
      <c r="E30" s="75" t="str">
        <f>IF($B30="","",(IFERROR(VLOOKUP($A30,'Calculations, Elem only'!$B:$AB,22,FALSE),"")))</f>
        <v/>
      </c>
      <c r="F30" s="75" t="str">
        <f>IF($B30="","",(IFERROR(VLOOKUP($A30,'Calculations, Elem only'!$B:$AB,26,FALSE),"")))</f>
        <v/>
      </c>
      <c r="G30"/>
      <c r="H30" s="76" t="str">
        <f>IF('School Data'!$A17="","",'School Data'!$A17)</f>
        <v>School O</v>
      </c>
      <c r="I30" s="85" t="str">
        <f>IF('Identified Schools'!$G18="","",'Identified Schools'!$G18)</f>
        <v/>
      </c>
      <c r="J30" s="70" t="str">
        <f>IF($I30="","",(IFERROR(VLOOKUP($H30,'Calculations, Middle only'!$B:$AB,12,FALSE),"")))</f>
        <v/>
      </c>
      <c r="K30" s="70" t="str">
        <f>IF($I30="","",(IFERROR(VLOOKUP($H30,'Calculations, Middle only'!$B:$AB,16,FALSE),"")))</f>
        <v/>
      </c>
      <c r="L30" s="75" t="str">
        <f>IF($I30="","",(IFERROR(VLOOKUP($H30,'Calculations, Middle only'!$B:$AB,22,FALSE),"")))</f>
        <v/>
      </c>
      <c r="M30" s="75" t="str">
        <f>IF($I30="","",(IFERROR(VLOOKUP($H30,'Calculations, Middle only'!$B:$AB,26,FALSE),"")))</f>
        <v/>
      </c>
      <c r="O30" s="76" t="str">
        <f>IF('School Data'!$A17="","",'School Data'!$A17)</f>
        <v>School O</v>
      </c>
      <c r="P30" s="85" t="str">
        <f>IF('Identified Schools'!$H18="","",'Identified Schools'!$H18)</f>
        <v/>
      </c>
      <c r="Q30" s="70" t="str">
        <f>IF($P30="","",(IFERROR(VLOOKUP($O30,'Calculations, High only'!$B:$AB,12,FALSE),"")))</f>
        <v/>
      </c>
      <c r="R30" s="70" t="str">
        <f>IF($P30="","",(IFERROR(VLOOKUP($O30,'Calculations, High only'!$B:$AB,16,FALSE),"")))</f>
        <v/>
      </c>
      <c r="S30" s="75" t="str">
        <f>IF($P30="","",(IFERROR(VLOOKUP($O30,'Calculations, High only'!$B:$AB,22,FALSE),"")))</f>
        <v/>
      </c>
      <c r="T30" s="75" t="str">
        <f>IF($P30="","",(IFERROR(VLOOKUP($O30,'Calculations, High only'!$B:$AB,26,FALSE),"")))</f>
        <v/>
      </c>
    </row>
    <row r="31" spans="1:20" x14ac:dyDescent="0.25">
      <c r="A31" s="76" t="str">
        <f>IF('School Data'!$A18="","",'School Data'!$A18)</f>
        <v>School P</v>
      </c>
      <c r="B31" s="85" t="str">
        <f>IF('Identified Schools'!$F19="","",'Identified Schools'!$F19)</f>
        <v/>
      </c>
      <c r="C31" s="70" t="str">
        <f>IF($B31="","",(IFERROR(VLOOKUP($A31,'Calculations, Elem only'!$B:$AB,12,FALSE),"")))</f>
        <v/>
      </c>
      <c r="D31" s="70" t="str">
        <f>IF($B31="","",(IFERROR(VLOOKUP($A31,'Calculations, Elem only'!$B:$AB,16,FALSE),"")))</f>
        <v/>
      </c>
      <c r="E31" s="75" t="str">
        <f>IF($B31="","",(IFERROR(VLOOKUP($A31,'Calculations, Elem only'!$B:$AB,22,FALSE),"")))</f>
        <v/>
      </c>
      <c r="F31" s="75" t="str">
        <f>IF($B31="","",(IFERROR(VLOOKUP($A31,'Calculations, Elem only'!$B:$AB,26,FALSE),"")))</f>
        <v/>
      </c>
      <c r="G31"/>
      <c r="H31" s="76" t="str">
        <f>IF('School Data'!$A18="","",'School Data'!$A18)</f>
        <v>School P</v>
      </c>
      <c r="I31" s="85" t="str">
        <f>IF('Identified Schools'!$G19="","",'Identified Schools'!$G19)</f>
        <v/>
      </c>
      <c r="J31" s="70" t="str">
        <f>IF($I31="","",(IFERROR(VLOOKUP($H31,'Calculations, Middle only'!$B:$AB,12,FALSE),"")))</f>
        <v/>
      </c>
      <c r="K31" s="70" t="str">
        <f>IF($I31="","",(IFERROR(VLOOKUP($H31,'Calculations, Middle only'!$B:$AB,16,FALSE),"")))</f>
        <v/>
      </c>
      <c r="L31" s="75" t="str">
        <f>IF($I31="","",(IFERROR(VLOOKUP($H31,'Calculations, Middle only'!$B:$AB,22,FALSE),"")))</f>
        <v/>
      </c>
      <c r="M31" s="75" t="str">
        <f>IF($I31="","",(IFERROR(VLOOKUP($H31,'Calculations, Middle only'!$B:$AB,26,FALSE),"")))</f>
        <v/>
      </c>
      <c r="O31" s="76" t="str">
        <f>IF('School Data'!$A18="","",'School Data'!$A18)</f>
        <v>School P</v>
      </c>
      <c r="P31" s="85" t="str">
        <f>IF('Identified Schools'!$H19="","",'Identified Schools'!$H19)</f>
        <v/>
      </c>
      <c r="Q31" s="70" t="str">
        <f>IF($P31="","",(IFERROR(VLOOKUP($O31,'Calculations, High only'!$B:$AB,12,FALSE),"")))</f>
        <v/>
      </c>
      <c r="R31" s="70" t="str">
        <f>IF($P31="","",(IFERROR(VLOOKUP($O31,'Calculations, High only'!$B:$AB,16,FALSE),"")))</f>
        <v/>
      </c>
      <c r="S31" s="75" t="str">
        <f>IF($P31="","",(IFERROR(VLOOKUP($O31,'Calculations, High only'!$B:$AB,22,FALSE),"")))</f>
        <v/>
      </c>
      <c r="T31" s="75" t="str">
        <f>IF($P31="","",(IFERROR(VLOOKUP($O31,'Calculations, High only'!$B:$AB,26,FALSE),"")))</f>
        <v/>
      </c>
    </row>
    <row r="32" spans="1:20" x14ac:dyDescent="0.25">
      <c r="A32" s="76" t="str">
        <f>IF('School Data'!$A19="","",'School Data'!$A19)</f>
        <v>School Q</v>
      </c>
      <c r="B32" s="85" t="str">
        <f>IF('Identified Schools'!$F20="","",'Identified Schools'!$F20)</f>
        <v/>
      </c>
      <c r="C32" s="70" t="str">
        <f>IF($B32="","",(IFERROR(VLOOKUP($A32,'Calculations, Elem only'!$B:$AB,12,FALSE),"")))</f>
        <v/>
      </c>
      <c r="D32" s="70" t="str">
        <f>IF($B32="","",(IFERROR(VLOOKUP($A32,'Calculations, Elem only'!$B:$AB,16,FALSE),"")))</f>
        <v/>
      </c>
      <c r="E32" s="75" t="str">
        <f>IF($B32="","",(IFERROR(VLOOKUP($A32,'Calculations, Elem only'!$B:$AB,22,FALSE),"")))</f>
        <v/>
      </c>
      <c r="F32" s="75" t="str">
        <f>IF($B32="","",(IFERROR(VLOOKUP($A32,'Calculations, Elem only'!$B:$AB,26,FALSE),"")))</f>
        <v/>
      </c>
      <c r="G32"/>
      <c r="H32" s="76" t="str">
        <f>IF('School Data'!$A19="","",'School Data'!$A19)</f>
        <v>School Q</v>
      </c>
      <c r="I32" s="85" t="str">
        <f>IF('Identified Schools'!$G20="","",'Identified Schools'!$G20)</f>
        <v/>
      </c>
      <c r="J32" s="70" t="str">
        <f>IF($I32="","",(IFERROR(VLOOKUP($H32,'Calculations, Middle only'!$B:$AB,12,FALSE),"")))</f>
        <v/>
      </c>
      <c r="K32" s="70" t="str">
        <f>IF($I32="","",(IFERROR(VLOOKUP($H32,'Calculations, Middle only'!$B:$AB,16,FALSE),"")))</f>
        <v/>
      </c>
      <c r="L32" s="75" t="str">
        <f>IF($I32="","",(IFERROR(VLOOKUP($H32,'Calculations, Middle only'!$B:$AB,22,FALSE),"")))</f>
        <v/>
      </c>
      <c r="M32" s="75" t="str">
        <f>IF($I32="","",(IFERROR(VLOOKUP($H32,'Calculations, Middle only'!$B:$AB,26,FALSE),"")))</f>
        <v/>
      </c>
      <c r="O32" s="76" t="str">
        <f>IF('School Data'!$A19="","",'School Data'!$A19)</f>
        <v>School Q</v>
      </c>
      <c r="P32" s="85" t="str">
        <f>IF('Identified Schools'!$H20="","",'Identified Schools'!$H20)</f>
        <v/>
      </c>
      <c r="Q32" s="70" t="str">
        <f>IF($P32="","",(IFERROR(VLOOKUP($O32,'Calculations, High only'!$B:$AB,12,FALSE),"")))</f>
        <v/>
      </c>
      <c r="R32" s="70" t="str">
        <f>IF($P32="","",(IFERROR(VLOOKUP($O32,'Calculations, High only'!$B:$AB,16,FALSE),"")))</f>
        <v/>
      </c>
      <c r="S32" s="75" t="str">
        <f>IF($P32="","",(IFERROR(VLOOKUP($O32,'Calculations, High only'!$B:$AB,22,FALSE),"")))</f>
        <v/>
      </c>
      <c r="T32" s="75" t="str">
        <f>IF($P32="","",(IFERROR(VLOOKUP($O32,'Calculations, High only'!$B:$AB,26,FALSE),"")))</f>
        <v/>
      </c>
    </row>
    <row r="33" spans="1:20" x14ac:dyDescent="0.25">
      <c r="A33" s="76" t="str">
        <f>IF('School Data'!$A20="","",'School Data'!$A20)</f>
        <v>School R</v>
      </c>
      <c r="B33" s="85" t="str">
        <f>IF('Identified Schools'!$F21="","",'Identified Schools'!$F21)</f>
        <v/>
      </c>
      <c r="C33" s="70" t="str">
        <f>IF($B33="","",(IFERROR(VLOOKUP($A33,'Calculations, Elem only'!$B:$AB,12,FALSE),"")))</f>
        <v/>
      </c>
      <c r="D33" s="70" t="str">
        <f>IF($B33="","",(IFERROR(VLOOKUP($A33,'Calculations, Elem only'!$B:$AB,16,FALSE),"")))</f>
        <v/>
      </c>
      <c r="E33" s="75" t="str">
        <f>IF($B33="","",(IFERROR(VLOOKUP($A33,'Calculations, Elem only'!$B:$AB,22,FALSE),"")))</f>
        <v/>
      </c>
      <c r="F33" s="75" t="str">
        <f>IF($B33="","",(IFERROR(VLOOKUP($A33,'Calculations, Elem only'!$B:$AB,26,FALSE),"")))</f>
        <v/>
      </c>
      <c r="G33"/>
      <c r="H33" s="76" t="str">
        <f>IF('School Data'!$A20="","",'School Data'!$A20)</f>
        <v>School R</v>
      </c>
      <c r="I33" s="85" t="str">
        <f>IF('Identified Schools'!$G21="","",'Identified Schools'!$G21)</f>
        <v/>
      </c>
      <c r="J33" s="70" t="str">
        <f>IF($I33="","",(IFERROR(VLOOKUP($H33,'Calculations, Middle only'!$B:$AB,12,FALSE),"")))</f>
        <v/>
      </c>
      <c r="K33" s="70" t="str">
        <f>IF($I33="","",(IFERROR(VLOOKUP($H33,'Calculations, Middle only'!$B:$AB,16,FALSE),"")))</f>
        <v/>
      </c>
      <c r="L33" s="75" t="str">
        <f>IF($I33="","",(IFERROR(VLOOKUP($H33,'Calculations, Middle only'!$B:$AB,22,FALSE),"")))</f>
        <v/>
      </c>
      <c r="M33" s="75" t="str">
        <f>IF($I33="","",(IFERROR(VLOOKUP($H33,'Calculations, Middle only'!$B:$AB,26,FALSE),"")))</f>
        <v/>
      </c>
      <c r="O33" s="76" t="str">
        <f>IF('School Data'!$A20="","",'School Data'!$A20)</f>
        <v>School R</v>
      </c>
      <c r="P33" s="85" t="str">
        <f>IF('Identified Schools'!$H21="","",'Identified Schools'!$H21)</f>
        <v/>
      </c>
      <c r="Q33" s="70" t="str">
        <f>IF($P33="","",(IFERROR(VLOOKUP($O33,'Calculations, High only'!$B:$AB,12,FALSE),"")))</f>
        <v/>
      </c>
      <c r="R33" s="70" t="str">
        <f>IF($P33="","",(IFERROR(VLOOKUP($O33,'Calculations, High only'!$B:$AB,16,FALSE),"")))</f>
        <v/>
      </c>
      <c r="S33" s="75" t="str">
        <f>IF($P33="","",(IFERROR(VLOOKUP($O33,'Calculations, High only'!$B:$AB,22,FALSE),"")))</f>
        <v/>
      </c>
      <c r="T33" s="75" t="str">
        <f>IF($P33="","",(IFERROR(VLOOKUP($O33,'Calculations, High only'!$B:$AB,26,FALSE),"")))</f>
        <v/>
      </c>
    </row>
    <row r="34" spans="1:20" x14ac:dyDescent="0.25">
      <c r="A34" s="76" t="str">
        <f>IF('School Data'!$A21="","",'School Data'!$A21)</f>
        <v>School S</v>
      </c>
      <c r="B34" s="85" t="str">
        <f>IF('Identified Schools'!$F22="","",'Identified Schools'!$F22)</f>
        <v/>
      </c>
      <c r="C34" s="70" t="str">
        <f>IF($B34="","",(IFERROR(VLOOKUP($A34,'Calculations, Elem only'!$B:$AB,12,FALSE),"")))</f>
        <v/>
      </c>
      <c r="D34" s="70" t="str">
        <f>IF($B34="","",(IFERROR(VLOOKUP($A34,'Calculations, Elem only'!$B:$AB,16,FALSE),"")))</f>
        <v/>
      </c>
      <c r="E34" s="75" t="str">
        <f>IF($B34="","",(IFERROR(VLOOKUP($A34,'Calculations, Elem only'!$B:$AB,22,FALSE),"")))</f>
        <v/>
      </c>
      <c r="F34" s="75" t="str">
        <f>IF($B34="","",(IFERROR(VLOOKUP($A34,'Calculations, Elem only'!$B:$AB,26,FALSE),"")))</f>
        <v/>
      </c>
      <c r="G34"/>
      <c r="H34" s="76" t="str">
        <f>IF('School Data'!$A21="","",'School Data'!$A21)</f>
        <v>School S</v>
      </c>
      <c r="I34" s="85" t="str">
        <f>IF('Identified Schools'!$G22="","",'Identified Schools'!$G22)</f>
        <v/>
      </c>
      <c r="J34" s="70" t="str">
        <f>IF($I34="","",(IFERROR(VLOOKUP($H34,'Calculations, Middle only'!$B:$AB,12,FALSE),"")))</f>
        <v/>
      </c>
      <c r="K34" s="70" t="str">
        <f>IF($I34="","",(IFERROR(VLOOKUP($H34,'Calculations, Middle only'!$B:$AB,16,FALSE),"")))</f>
        <v/>
      </c>
      <c r="L34" s="75" t="str">
        <f>IF($I34="","",(IFERROR(VLOOKUP($H34,'Calculations, Middle only'!$B:$AB,22,FALSE),"")))</f>
        <v/>
      </c>
      <c r="M34" s="75" t="str">
        <f>IF($I34="","",(IFERROR(VLOOKUP($H34,'Calculations, Middle only'!$B:$AB,26,FALSE),"")))</f>
        <v/>
      </c>
      <c r="O34" s="76" t="str">
        <f>IF('School Data'!$A21="","",'School Data'!$A21)</f>
        <v>School S</v>
      </c>
      <c r="P34" s="85" t="str">
        <f>IF('Identified Schools'!$H22="","",'Identified Schools'!$H22)</f>
        <v/>
      </c>
      <c r="Q34" s="70" t="str">
        <f>IF($P34="","",(IFERROR(VLOOKUP($O34,'Calculations, High only'!$B:$AB,12,FALSE),"")))</f>
        <v/>
      </c>
      <c r="R34" s="70" t="str">
        <f>IF($P34="","",(IFERROR(VLOOKUP($O34,'Calculations, High only'!$B:$AB,16,FALSE),"")))</f>
        <v/>
      </c>
      <c r="S34" s="75" t="str">
        <f>IF($P34="","",(IFERROR(VLOOKUP($O34,'Calculations, High only'!$B:$AB,22,FALSE),"")))</f>
        <v/>
      </c>
      <c r="T34" s="75" t="str">
        <f>IF($P34="","",(IFERROR(VLOOKUP($O34,'Calculations, High only'!$B:$AB,26,FALSE),"")))</f>
        <v/>
      </c>
    </row>
    <row r="35" spans="1:20" x14ac:dyDescent="0.25">
      <c r="A35" s="76" t="str">
        <f>IF('School Data'!$A22="","",'School Data'!$A22)</f>
        <v>School T</v>
      </c>
      <c r="B35" s="85" t="str">
        <f>IF('Identified Schools'!$F23="","",'Identified Schools'!$F23)</f>
        <v/>
      </c>
      <c r="C35" s="70" t="str">
        <f>IF($B35="","",(IFERROR(VLOOKUP($A35,'Calculations, Elem only'!$B:$AB,12,FALSE),"")))</f>
        <v/>
      </c>
      <c r="D35" s="70" t="str">
        <f>IF($B35="","",(IFERROR(VLOOKUP($A35,'Calculations, Elem only'!$B:$AB,16,FALSE),"")))</f>
        <v/>
      </c>
      <c r="E35" s="75" t="str">
        <f>IF($B35="","",(IFERROR(VLOOKUP($A35,'Calculations, Elem only'!$B:$AB,22,FALSE),"")))</f>
        <v/>
      </c>
      <c r="F35" s="75" t="str">
        <f>IF($B35="","",(IFERROR(VLOOKUP($A35,'Calculations, Elem only'!$B:$AB,26,FALSE),"")))</f>
        <v/>
      </c>
      <c r="G35"/>
      <c r="H35" s="76" t="str">
        <f>IF('School Data'!$A22="","",'School Data'!$A22)</f>
        <v>School T</v>
      </c>
      <c r="I35" s="85" t="str">
        <f>IF('Identified Schools'!$G23="","",'Identified Schools'!$G23)</f>
        <v/>
      </c>
      <c r="J35" s="70" t="str">
        <f>IF($I35="","",(IFERROR(VLOOKUP($H35,'Calculations, Middle only'!$B:$AB,12,FALSE),"")))</f>
        <v/>
      </c>
      <c r="K35" s="70" t="str">
        <f>IF($I35="","",(IFERROR(VLOOKUP($H35,'Calculations, Middle only'!$B:$AB,16,FALSE),"")))</f>
        <v/>
      </c>
      <c r="L35" s="75" t="str">
        <f>IF($I35="","",(IFERROR(VLOOKUP($H35,'Calculations, Middle only'!$B:$AB,22,FALSE),"")))</f>
        <v/>
      </c>
      <c r="M35" s="75" t="str">
        <f>IF($I35="","",(IFERROR(VLOOKUP($H35,'Calculations, Middle only'!$B:$AB,26,FALSE),"")))</f>
        <v/>
      </c>
      <c r="O35" s="76" t="str">
        <f>IF('School Data'!$A22="","",'School Data'!$A22)</f>
        <v>School T</v>
      </c>
      <c r="P35" s="85" t="str">
        <f>IF('Identified Schools'!$H23="","",'Identified Schools'!$H23)</f>
        <v/>
      </c>
      <c r="Q35" s="70" t="str">
        <f>IF($P35="","",(IFERROR(VLOOKUP($O35,'Calculations, High only'!$B:$AB,12,FALSE),"")))</f>
        <v/>
      </c>
      <c r="R35" s="70" t="str">
        <f>IF($P35="","",(IFERROR(VLOOKUP($O35,'Calculations, High only'!$B:$AB,16,FALSE),"")))</f>
        <v/>
      </c>
      <c r="S35" s="75" t="str">
        <f>IF($P35="","",(IFERROR(VLOOKUP($O35,'Calculations, High only'!$B:$AB,22,FALSE),"")))</f>
        <v/>
      </c>
      <c r="T35" s="75" t="str">
        <f>IF($P35="","",(IFERROR(VLOOKUP($O35,'Calculations, High only'!$B:$AB,26,FALSE),"")))</f>
        <v/>
      </c>
    </row>
    <row r="36" spans="1:20" x14ac:dyDescent="0.25">
      <c r="A36" s="76" t="str">
        <f>IF('School Data'!$A23="","",'School Data'!$A23)</f>
        <v>School U</v>
      </c>
      <c r="B36" s="85" t="str">
        <f>IF('Identified Schools'!$F24="","",'Identified Schools'!$F24)</f>
        <v/>
      </c>
      <c r="C36" s="70" t="str">
        <f>IF($B36="","",(IFERROR(VLOOKUP($A36,'Calculations, Elem only'!$B:$AB,12,FALSE),"")))</f>
        <v/>
      </c>
      <c r="D36" s="70" t="str">
        <f>IF($B36="","",(IFERROR(VLOOKUP($A36,'Calculations, Elem only'!$B:$AB,16,FALSE),"")))</f>
        <v/>
      </c>
      <c r="E36" s="75" t="str">
        <f>IF($B36="","",(IFERROR(VLOOKUP($A36,'Calculations, Elem only'!$B:$AB,22,FALSE),"")))</f>
        <v/>
      </c>
      <c r="F36" s="75" t="str">
        <f>IF($B36="","",(IFERROR(VLOOKUP($A36,'Calculations, Elem only'!$B:$AB,26,FALSE),"")))</f>
        <v/>
      </c>
      <c r="G36"/>
      <c r="H36" s="76" t="str">
        <f>IF('School Data'!$A23="","",'School Data'!$A23)</f>
        <v>School U</v>
      </c>
      <c r="I36" s="85" t="str">
        <f>IF('Identified Schools'!$G24="","",'Identified Schools'!$G24)</f>
        <v/>
      </c>
      <c r="J36" s="70" t="str">
        <f>IF($I36="","",(IFERROR(VLOOKUP($H36,'Calculations, Middle only'!$B:$AB,12,FALSE),"")))</f>
        <v/>
      </c>
      <c r="K36" s="70" t="str">
        <f>IF($I36="","",(IFERROR(VLOOKUP($H36,'Calculations, Middle only'!$B:$AB,16,FALSE),"")))</f>
        <v/>
      </c>
      <c r="L36" s="75" t="str">
        <f>IF($I36="","",(IFERROR(VLOOKUP($H36,'Calculations, Middle only'!$B:$AB,22,FALSE),"")))</f>
        <v/>
      </c>
      <c r="M36" s="75" t="str">
        <f>IF($I36="","",(IFERROR(VLOOKUP($H36,'Calculations, Middle only'!$B:$AB,26,FALSE),"")))</f>
        <v/>
      </c>
      <c r="O36" s="76" t="str">
        <f>IF('School Data'!$A23="","",'School Data'!$A23)</f>
        <v>School U</v>
      </c>
      <c r="P36" s="85" t="str">
        <f>IF('Identified Schools'!$H24="","",'Identified Schools'!$H24)</f>
        <v/>
      </c>
      <c r="Q36" s="70" t="str">
        <f>IF($P36="","",(IFERROR(VLOOKUP($O36,'Calculations, High only'!$B:$AB,12,FALSE),"")))</f>
        <v/>
      </c>
      <c r="R36" s="70" t="str">
        <f>IF($P36="","",(IFERROR(VLOOKUP($O36,'Calculations, High only'!$B:$AB,16,FALSE),"")))</f>
        <v/>
      </c>
      <c r="S36" s="75" t="str">
        <f>IF($P36="","",(IFERROR(VLOOKUP($O36,'Calculations, High only'!$B:$AB,22,FALSE),"")))</f>
        <v/>
      </c>
      <c r="T36" s="75" t="str">
        <f>IF($P36="","",(IFERROR(VLOOKUP($O36,'Calculations, High only'!$B:$AB,26,FALSE),"")))</f>
        <v/>
      </c>
    </row>
    <row r="37" spans="1:20" x14ac:dyDescent="0.25">
      <c r="A37" s="76" t="str">
        <f>IF('School Data'!$A24="","",'School Data'!$A24)</f>
        <v>School V</v>
      </c>
      <c r="B37" s="85" t="str">
        <f>IF('Identified Schools'!$F25="","",'Identified Schools'!$F25)</f>
        <v/>
      </c>
      <c r="C37" s="70" t="str">
        <f>IF($B37="","",(IFERROR(VLOOKUP($A37,'Calculations, Elem only'!$B:$AB,12,FALSE),"")))</f>
        <v/>
      </c>
      <c r="D37" s="70" t="str">
        <f>IF($B37="","",(IFERROR(VLOOKUP($A37,'Calculations, Elem only'!$B:$AB,16,FALSE),"")))</f>
        <v/>
      </c>
      <c r="E37" s="75" t="str">
        <f>IF($B37="","",(IFERROR(VLOOKUP($A37,'Calculations, Elem only'!$B:$AB,22,FALSE),"")))</f>
        <v/>
      </c>
      <c r="F37" s="75" t="str">
        <f>IF($B37="","",(IFERROR(VLOOKUP($A37,'Calculations, Elem only'!$B:$AB,26,FALSE),"")))</f>
        <v/>
      </c>
      <c r="G37"/>
      <c r="H37" s="76" t="str">
        <f>IF('School Data'!$A24="","",'School Data'!$A24)</f>
        <v>School V</v>
      </c>
      <c r="I37" s="85" t="str">
        <f>IF('Identified Schools'!$G25="","",'Identified Schools'!$G25)</f>
        <v/>
      </c>
      <c r="J37" s="70" t="str">
        <f>IF($I37="","",(IFERROR(VLOOKUP($H37,'Calculations, Middle only'!$B:$AB,12,FALSE),"")))</f>
        <v/>
      </c>
      <c r="K37" s="70" t="str">
        <f>IF($I37="","",(IFERROR(VLOOKUP($H37,'Calculations, Middle only'!$B:$AB,16,FALSE),"")))</f>
        <v/>
      </c>
      <c r="L37" s="75" t="str">
        <f>IF($I37="","",(IFERROR(VLOOKUP($H37,'Calculations, Middle only'!$B:$AB,22,FALSE),"")))</f>
        <v/>
      </c>
      <c r="M37" s="75" t="str">
        <f>IF($I37="","",(IFERROR(VLOOKUP($H37,'Calculations, Middle only'!$B:$AB,26,FALSE),"")))</f>
        <v/>
      </c>
      <c r="O37" s="76" t="str">
        <f>IF('School Data'!$A24="","",'School Data'!$A24)</f>
        <v>School V</v>
      </c>
      <c r="P37" s="85" t="str">
        <f>IF('Identified Schools'!$H25="","",'Identified Schools'!$H25)</f>
        <v/>
      </c>
      <c r="Q37" s="70" t="str">
        <f>IF($P37="","",(IFERROR(VLOOKUP($O37,'Calculations, High only'!$B:$AB,12,FALSE),"")))</f>
        <v/>
      </c>
      <c r="R37" s="70" t="str">
        <f>IF($P37="","",(IFERROR(VLOOKUP($O37,'Calculations, High only'!$B:$AB,16,FALSE),"")))</f>
        <v/>
      </c>
      <c r="S37" s="75" t="str">
        <f>IF($P37="","",(IFERROR(VLOOKUP($O37,'Calculations, High only'!$B:$AB,22,FALSE),"")))</f>
        <v/>
      </c>
      <c r="T37" s="75" t="str">
        <f>IF($P37="","",(IFERROR(VLOOKUP($O37,'Calculations, High only'!$B:$AB,26,FALSE),"")))</f>
        <v/>
      </c>
    </row>
    <row r="38" spans="1:20" x14ac:dyDescent="0.25">
      <c r="A38" s="76" t="str">
        <f>IF('School Data'!$A25="","",'School Data'!$A25)</f>
        <v>School W</v>
      </c>
      <c r="B38" s="85" t="str">
        <f>IF('Identified Schools'!$F26="","",'Identified Schools'!$F26)</f>
        <v/>
      </c>
      <c r="C38" s="70" t="str">
        <f>IF($B38="","",(IFERROR(VLOOKUP($A38,'Calculations, Elem only'!$B:$AB,12,FALSE),"")))</f>
        <v/>
      </c>
      <c r="D38" s="70" t="str">
        <f>IF($B38="","",(IFERROR(VLOOKUP($A38,'Calculations, Elem only'!$B:$AB,16,FALSE),"")))</f>
        <v/>
      </c>
      <c r="E38" s="75" t="str">
        <f>IF($B38="","",(IFERROR(VLOOKUP($A38,'Calculations, Elem only'!$B:$AB,22,FALSE),"")))</f>
        <v/>
      </c>
      <c r="F38" s="75" t="str">
        <f>IF($B38="","",(IFERROR(VLOOKUP($A38,'Calculations, Elem only'!$B:$AB,26,FALSE),"")))</f>
        <v/>
      </c>
      <c r="G38"/>
      <c r="H38" s="76" t="str">
        <f>IF('School Data'!$A25="","",'School Data'!$A25)</f>
        <v>School W</v>
      </c>
      <c r="I38" s="85" t="str">
        <f>IF('Identified Schools'!$G26="","",'Identified Schools'!$G26)</f>
        <v/>
      </c>
      <c r="J38" s="70" t="str">
        <f>IF($I38="","",(IFERROR(VLOOKUP($H38,'Calculations, Middle only'!$B:$AB,12,FALSE),"")))</f>
        <v/>
      </c>
      <c r="K38" s="70" t="str">
        <f>IF($I38="","",(IFERROR(VLOOKUP($H38,'Calculations, Middle only'!$B:$AB,16,FALSE),"")))</f>
        <v/>
      </c>
      <c r="L38" s="75" t="str">
        <f>IF($I38="","",(IFERROR(VLOOKUP($H38,'Calculations, Middle only'!$B:$AB,22,FALSE),"")))</f>
        <v/>
      </c>
      <c r="M38" s="75" t="str">
        <f>IF($I38="","",(IFERROR(VLOOKUP($H38,'Calculations, Middle only'!$B:$AB,26,FALSE),"")))</f>
        <v/>
      </c>
      <c r="O38" s="76" t="str">
        <f>IF('School Data'!$A25="","",'School Data'!$A25)</f>
        <v>School W</v>
      </c>
      <c r="P38" s="85" t="str">
        <f>IF('Identified Schools'!$H26="","",'Identified Schools'!$H26)</f>
        <v/>
      </c>
      <c r="Q38" s="70" t="str">
        <f>IF($P38="","",(IFERROR(VLOOKUP($O38,'Calculations, High only'!$B:$AB,12,FALSE),"")))</f>
        <v/>
      </c>
      <c r="R38" s="70" t="str">
        <f>IF($P38="","",(IFERROR(VLOOKUP($O38,'Calculations, High only'!$B:$AB,16,FALSE),"")))</f>
        <v/>
      </c>
      <c r="S38" s="75" t="str">
        <f>IF($P38="","",(IFERROR(VLOOKUP($O38,'Calculations, High only'!$B:$AB,22,FALSE),"")))</f>
        <v/>
      </c>
      <c r="T38" s="75" t="str">
        <f>IF($P38="","",(IFERROR(VLOOKUP($O38,'Calculations, High only'!$B:$AB,26,FALSE),"")))</f>
        <v/>
      </c>
    </row>
    <row r="39" spans="1:20" x14ac:dyDescent="0.25">
      <c r="A39" s="76" t="str">
        <f>IF('School Data'!$A26="","",'School Data'!$A26)</f>
        <v>School X</v>
      </c>
      <c r="B39" s="85" t="str">
        <f>IF('Identified Schools'!$F27="","",'Identified Schools'!$F27)</f>
        <v/>
      </c>
      <c r="C39" s="70" t="str">
        <f>IF($B39="","",(IFERROR(VLOOKUP($A39,'Calculations, Elem only'!$B:$AB,12,FALSE),"")))</f>
        <v/>
      </c>
      <c r="D39" s="70" t="str">
        <f>IF($B39="","",(IFERROR(VLOOKUP($A39,'Calculations, Elem only'!$B:$AB,16,FALSE),"")))</f>
        <v/>
      </c>
      <c r="E39" s="75" t="str">
        <f>IF($B39="","",(IFERROR(VLOOKUP($A39,'Calculations, Elem only'!$B:$AB,22,FALSE),"")))</f>
        <v/>
      </c>
      <c r="F39" s="75" t="str">
        <f>IF($B39="","",(IFERROR(VLOOKUP($A39,'Calculations, Elem only'!$B:$AB,26,FALSE),"")))</f>
        <v/>
      </c>
      <c r="G39"/>
      <c r="H39" s="76" t="str">
        <f>IF('School Data'!$A26="","",'School Data'!$A26)</f>
        <v>School X</v>
      </c>
      <c r="I39" s="85" t="str">
        <f>IF('Identified Schools'!$G27="","",'Identified Schools'!$G27)</f>
        <v/>
      </c>
      <c r="J39" s="70" t="str">
        <f>IF($I39="","",(IFERROR(VLOOKUP($H39,'Calculations, Middle only'!$B:$AB,12,FALSE),"")))</f>
        <v/>
      </c>
      <c r="K39" s="70" t="str">
        <f>IF($I39="","",(IFERROR(VLOOKUP($H39,'Calculations, Middle only'!$B:$AB,16,FALSE),"")))</f>
        <v/>
      </c>
      <c r="L39" s="75" t="str">
        <f>IF($I39="","",(IFERROR(VLOOKUP($H39,'Calculations, Middle only'!$B:$AB,22,FALSE),"")))</f>
        <v/>
      </c>
      <c r="M39" s="75" t="str">
        <f>IF($I39="","",(IFERROR(VLOOKUP($H39,'Calculations, Middle only'!$B:$AB,26,FALSE),"")))</f>
        <v/>
      </c>
      <c r="O39" s="76" t="str">
        <f>IF('School Data'!$A26="","",'School Data'!$A26)</f>
        <v>School X</v>
      </c>
      <c r="P39" s="85" t="str">
        <f>IF('Identified Schools'!$H27="","",'Identified Schools'!$H27)</f>
        <v/>
      </c>
      <c r="Q39" s="70" t="str">
        <f>IF($P39="","",(IFERROR(VLOOKUP($O39,'Calculations, High only'!$B:$AB,12,FALSE),"")))</f>
        <v/>
      </c>
      <c r="R39" s="70" t="str">
        <f>IF($P39="","",(IFERROR(VLOOKUP($O39,'Calculations, High only'!$B:$AB,16,FALSE),"")))</f>
        <v/>
      </c>
      <c r="S39" s="75" t="str">
        <f>IF($P39="","",(IFERROR(VLOOKUP($O39,'Calculations, High only'!$B:$AB,22,FALSE),"")))</f>
        <v/>
      </c>
      <c r="T39" s="75" t="str">
        <f>IF($P39="","",(IFERROR(VLOOKUP($O39,'Calculations, High only'!$B:$AB,26,FALSE),"")))</f>
        <v/>
      </c>
    </row>
    <row r="40" spans="1:20" x14ac:dyDescent="0.25">
      <c r="A40" s="76" t="str">
        <f>IF('School Data'!$A27="","",'School Data'!$A27)</f>
        <v>School Y</v>
      </c>
      <c r="B40" s="85" t="str">
        <f>IF('Identified Schools'!$F28="","",'Identified Schools'!$F28)</f>
        <v/>
      </c>
      <c r="C40" s="70" t="str">
        <f>IF($B40="","",(IFERROR(VLOOKUP($A40,'Calculations, Elem only'!$B:$AB,12,FALSE),"")))</f>
        <v/>
      </c>
      <c r="D40" s="70" t="str">
        <f>IF($B40="","",(IFERROR(VLOOKUP($A40,'Calculations, Elem only'!$B:$AB,16,FALSE),"")))</f>
        <v/>
      </c>
      <c r="E40" s="75" t="str">
        <f>IF($B40="","",(IFERROR(VLOOKUP($A40,'Calculations, Elem only'!$B:$AB,22,FALSE),"")))</f>
        <v/>
      </c>
      <c r="F40" s="75" t="str">
        <f>IF($B40="","",(IFERROR(VLOOKUP($A40,'Calculations, Elem only'!$B:$AB,26,FALSE),"")))</f>
        <v/>
      </c>
      <c r="G40"/>
      <c r="H40" s="76" t="str">
        <f>IF('School Data'!$A27="","",'School Data'!$A27)</f>
        <v>School Y</v>
      </c>
      <c r="I40" s="85" t="str">
        <f>IF('Identified Schools'!$G28="","",'Identified Schools'!$G28)</f>
        <v/>
      </c>
      <c r="J40" s="70" t="str">
        <f>IF($I40="","",(IFERROR(VLOOKUP($H40,'Calculations, Middle only'!$B:$AB,12,FALSE),"")))</f>
        <v/>
      </c>
      <c r="K40" s="70" t="str">
        <f>IF($I40="","",(IFERROR(VLOOKUP($H40,'Calculations, Middle only'!$B:$AB,16,FALSE),"")))</f>
        <v/>
      </c>
      <c r="L40" s="75" t="str">
        <f>IF($I40="","",(IFERROR(VLOOKUP($H40,'Calculations, Middle only'!$B:$AB,22,FALSE),"")))</f>
        <v/>
      </c>
      <c r="M40" s="75" t="str">
        <f>IF($I40="","",(IFERROR(VLOOKUP($H40,'Calculations, Middle only'!$B:$AB,26,FALSE),"")))</f>
        <v/>
      </c>
      <c r="O40" s="76" t="str">
        <f>IF('School Data'!$A27="","",'School Data'!$A27)</f>
        <v>School Y</v>
      </c>
      <c r="P40" s="85" t="str">
        <f>IF('Identified Schools'!$H28="","",'Identified Schools'!$H28)</f>
        <v/>
      </c>
      <c r="Q40" s="70" t="str">
        <f>IF($P40="","",(IFERROR(VLOOKUP($O40,'Calculations, High only'!$B:$AB,12,FALSE),"")))</f>
        <v/>
      </c>
      <c r="R40" s="70" t="str">
        <f>IF($P40="","",(IFERROR(VLOOKUP($O40,'Calculations, High only'!$B:$AB,16,FALSE),"")))</f>
        <v/>
      </c>
      <c r="S40" s="75" t="str">
        <f>IF($P40="","",(IFERROR(VLOOKUP($O40,'Calculations, High only'!$B:$AB,22,FALSE),"")))</f>
        <v/>
      </c>
      <c r="T40" s="75" t="str">
        <f>IF($P40="","",(IFERROR(VLOOKUP($O40,'Calculations, High only'!$B:$AB,26,FALSE),"")))</f>
        <v/>
      </c>
    </row>
    <row r="41" spans="1:20" x14ac:dyDescent="0.25">
      <c r="A41" s="76" t="str">
        <f>IF('School Data'!$A28="","",'School Data'!$A28)</f>
        <v>School Z</v>
      </c>
      <c r="B41" s="85" t="str">
        <f>IF('Identified Schools'!$F29="","",'Identified Schools'!$F29)</f>
        <v/>
      </c>
      <c r="C41" s="70" t="str">
        <f>IF($B41="","",(IFERROR(VLOOKUP($A41,'Calculations, Elem only'!$B:$AB,12,FALSE),"")))</f>
        <v/>
      </c>
      <c r="D41" s="70" t="str">
        <f>IF($B41="","",(IFERROR(VLOOKUP($A41,'Calculations, Elem only'!$B:$AB,16,FALSE),"")))</f>
        <v/>
      </c>
      <c r="E41" s="75" t="str">
        <f>IF($B41="","",(IFERROR(VLOOKUP($A41,'Calculations, Elem only'!$B:$AB,22,FALSE),"")))</f>
        <v/>
      </c>
      <c r="F41" s="75" t="str">
        <f>IF($B41="","",(IFERROR(VLOOKUP($A41,'Calculations, Elem only'!$B:$AB,26,FALSE),"")))</f>
        <v/>
      </c>
      <c r="G41"/>
      <c r="H41" s="76" t="str">
        <f>IF('School Data'!$A28="","",'School Data'!$A28)</f>
        <v>School Z</v>
      </c>
      <c r="I41" s="85" t="str">
        <f>IF('Identified Schools'!$G29="","",'Identified Schools'!$G29)</f>
        <v/>
      </c>
      <c r="J41" s="70" t="str">
        <f>IF($I41="","",(IFERROR(VLOOKUP($H41,'Calculations, Middle only'!$B:$AB,12,FALSE),"")))</f>
        <v/>
      </c>
      <c r="K41" s="70" t="str">
        <f>IF($I41="","",(IFERROR(VLOOKUP($H41,'Calculations, Middle only'!$B:$AB,16,FALSE),"")))</f>
        <v/>
      </c>
      <c r="L41" s="75" t="str">
        <f>IF($I41="","",(IFERROR(VLOOKUP($H41,'Calculations, Middle only'!$B:$AB,22,FALSE),"")))</f>
        <v/>
      </c>
      <c r="M41" s="75" t="str">
        <f>IF($I41="","",(IFERROR(VLOOKUP($H41,'Calculations, Middle only'!$B:$AB,26,FALSE),"")))</f>
        <v/>
      </c>
      <c r="O41" s="76" t="str">
        <f>IF('School Data'!$A28="","",'School Data'!$A28)</f>
        <v>School Z</v>
      </c>
      <c r="P41" s="85" t="str">
        <f>IF('Identified Schools'!$H29="","",'Identified Schools'!$H29)</f>
        <v/>
      </c>
      <c r="Q41" s="70" t="str">
        <f>IF($P41="","",(IFERROR(VLOOKUP($O41,'Calculations, High only'!$B:$AB,12,FALSE),"")))</f>
        <v/>
      </c>
      <c r="R41" s="70" t="str">
        <f>IF($P41="","",(IFERROR(VLOOKUP($O41,'Calculations, High only'!$B:$AB,16,FALSE),"")))</f>
        <v/>
      </c>
      <c r="S41" s="75" t="str">
        <f>IF($P41="","",(IFERROR(VLOOKUP($O41,'Calculations, High only'!$B:$AB,22,FALSE),"")))</f>
        <v/>
      </c>
      <c r="T41" s="75" t="str">
        <f>IF($P41="","",(IFERROR(VLOOKUP($O41,'Calculations, High only'!$B:$AB,26,FALSE),"")))</f>
        <v/>
      </c>
    </row>
    <row r="42" spans="1:20" ht="12" customHeight="1" x14ac:dyDescent="0.25">
      <c r="A42" s="76" t="str">
        <f>IF('School Data'!$A29="","",'School Data'!$A29)</f>
        <v/>
      </c>
      <c r="B42" s="85" t="str">
        <f>IF('Identified Schools'!$F30="","",'Identified Schools'!$F30)</f>
        <v/>
      </c>
      <c r="C42" s="70" t="str">
        <f>IF($B42="","",(IFERROR(VLOOKUP($A42,'Calculations, Elem only'!$B:$AB,12,FALSE),"")))</f>
        <v/>
      </c>
      <c r="D42" s="70" t="str">
        <f>IF($B42="","",(IFERROR(VLOOKUP($A42,'Calculations, Elem only'!$B:$AB,16,FALSE),"")))</f>
        <v/>
      </c>
      <c r="E42" s="75" t="str">
        <f>IF($B42="","",(IFERROR(VLOOKUP($A42,'Calculations, Elem only'!$B:$AB,22,FALSE),"")))</f>
        <v/>
      </c>
      <c r="F42" s="75" t="str">
        <f>IF($B42="","",(IFERROR(VLOOKUP($A42,'Calculations, Elem only'!$B:$AB,26,FALSE),"")))</f>
        <v/>
      </c>
      <c r="G42"/>
      <c r="H42" s="76" t="str">
        <f>IF('School Data'!$A29="","",'School Data'!$A29)</f>
        <v/>
      </c>
      <c r="I42" s="85" t="str">
        <f>IF('Identified Schools'!$G30="","",'Identified Schools'!$G30)</f>
        <v/>
      </c>
      <c r="J42" s="70" t="str">
        <f>IF($I42="","",(IFERROR(VLOOKUP($H42,'Calculations, Middle only'!$B:$AB,12,FALSE),"")))</f>
        <v/>
      </c>
      <c r="K42" s="70" t="str">
        <f>IF($I42="","",(IFERROR(VLOOKUP($H42,'Calculations, Middle only'!$B:$AB,16,FALSE),"")))</f>
        <v/>
      </c>
      <c r="L42" s="75" t="str">
        <f>IF($I42="","",(IFERROR(VLOOKUP($H42,'Calculations, Middle only'!$B:$AB,22,FALSE),"")))</f>
        <v/>
      </c>
      <c r="M42" s="75" t="str">
        <f>IF($I42="","",(IFERROR(VLOOKUP($H42,'Calculations, Middle only'!$B:$AB,26,FALSE),"")))</f>
        <v/>
      </c>
      <c r="O42" s="76" t="str">
        <f>IF('School Data'!$A29="","",'School Data'!$A29)</f>
        <v/>
      </c>
      <c r="P42" s="85" t="str">
        <f>IF('Identified Schools'!$H30="","",'Identified Schools'!$H30)</f>
        <v/>
      </c>
      <c r="Q42" s="70" t="str">
        <f>IF($P42="","",(IFERROR(VLOOKUP($O42,'Calculations, High only'!$B:$AB,12,FALSE),"")))</f>
        <v/>
      </c>
      <c r="R42" s="70" t="str">
        <f>IF($P42="","",(IFERROR(VLOOKUP($O42,'Calculations, High only'!$B:$AB,16,FALSE),"")))</f>
        <v/>
      </c>
      <c r="S42" s="75" t="str">
        <f>IF($P42="","",(IFERROR(VLOOKUP($O42,'Calculations, High only'!$B:$AB,22,FALSE),"")))</f>
        <v/>
      </c>
      <c r="T42" s="75" t="str">
        <f>IF($P42="","",(IFERROR(VLOOKUP($O42,'Calculations, High only'!$B:$AB,26,FALSE),"")))</f>
        <v/>
      </c>
    </row>
    <row r="43" spans="1:20" ht="12" customHeight="1" x14ac:dyDescent="0.25">
      <c r="A43" s="76" t="str">
        <f>IF('School Data'!$A30="","",'School Data'!$A30)</f>
        <v/>
      </c>
      <c r="B43" s="85" t="str">
        <f>IF('Identified Schools'!$F31="","",'Identified Schools'!$F31)</f>
        <v/>
      </c>
      <c r="C43" s="70" t="str">
        <f>IF($B43="","",(IFERROR(VLOOKUP($A43,'Calculations, Elem only'!$B:$AB,12,FALSE),"")))</f>
        <v/>
      </c>
      <c r="D43" s="70" t="str">
        <f>IF($B43="","",(IFERROR(VLOOKUP($A43,'Calculations, Elem only'!$B:$AB,16,FALSE),"")))</f>
        <v/>
      </c>
      <c r="E43" s="75" t="str">
        <f>IF($B43="","",(IFERROR(VLOOKUP($A43,'Calculations, Elem only'!$B:$AB,22,FALSE),"")))</f>
        <v/>
      </c>
      <c r="F43" s="75" t="str">
        <f>IF($B43="","",(IFERROR(VLOOKUP($A43,'Calculations, Elem only'!$B:$AB,26,FALSE),"")))</f>
        <v/>
      </c>
      <c r="G43"/>
      <c r="H43" s="76" t="str">
        <f>IF('School Data'!$A30="","",'School Data'!$A30)</f>
        <v/>
      </c>
      <c r="I43" s="85" t="str">
        <f>IF('Identified Schools'!$G31="","",'Identified Schools'!$G31)</f>
        <v/>
      </c>
      <c r="J43" s="70" t="str">
        <f>IF($I43="","",(IFERROR(VLOOKUP($H43,'Calculations, Middle only'!$B:$AB,12,FALSE),"")))</f>
        <v/>
      </c>
      <c r="K43" s="70" t="str">
        <f>IF($I43="","",(IFERROR(VLOOKUP($H43,'Calculations, Middle only'!$B:$AB,16,FALSE),"")))</f>
        <v/>
      </c>
      <c r="L43" s="75" t="str">
        <f>IF($I43="","",(IFERROR(VLOOKUP($H43,'Calculations, Middle only'!$B:$AB,22,FALSE),"")))</f>
        <v/>
      </c>
      <c r="M43" s="75" t="str">
        <f>IF($I43="","",(IFERROR(VLOOKUP($H43,'Calculations, Middle only'!$B:$AB,26,FALSE),"")))</f>
        <v/>
      </c>
      <c r="O43" s="76" t="str">
        <f>IF('School Data'!$A30="","",'School Data'!$A30)</f>
        <v/>
      </c>
      <c r="P43" s="85" t="str">
        <f>IF('Identified Schools'!$H31="","",'Identified Schools'!$H31)</f>
        <v/>
      </c>
      <c r="Q43" s="70" t="str">
        <f>IF($P43="","",(IFERROR(VLOOKUP($O43,'Calculations, High only'!$B:$AB,12,FALSE),"")))</f>
        <v/>
      </c>
      <c r="R43" s="70" t="str">
        <f>IF($P43="","",(IFERROR(VLOOKUP($O43,'Calculations, High only'!$B:$AB,16,FALSE),"")))</f>
        <v/>
      </c>
      <c r="S43" s="75" t="str">
        <f>IF($P43="","",(IFERROR(VLOOKUP($O43,'Calculations, High only'!$B:$AB,22,FALSE),"")))</f>
        <v/>
      </c>
      <c r="T43" s="75" t="str">
        <f>IF($P43="","",(IFERROR(VLOOKUP($O43,'Calculations, High only'!$B:$AB,26,FALSE),"")))</f>
        <v/>
      </c>
    </row>
    <row r="44" spans="1:20" ht="12" customHeight="1" x14ac:dyDescent="0.25">
      <c r="A44" s="76" t="str">
        <f>IF('School Data'!$A31="","",'School Data'!$A31)</f>
        <v/>
      </c>
      <c r="B44" s="85" t="str">
        <f>IF('Identified Schools'!$F32="","",'Identified Schools'!$F32)</f>
        <v/>
      </c>
      <c r="C44" s="70" t="str">
        <f>IF($B44="","",(IFERROR(VLOOKUP($A44,'Calculations, Elem only'!$B:$AB,12,FALSE),"")))</f>
        <v/>
      </c>
      <c r="D44" s="70" t="str">
        <f>IF($B44="","",(IFERROR(VLOOKUP($A44,'Calculations, Elem only'!$B:$AB,16,FALSE),"")))</f>
        <v/>
      </c>
      <c r="E44" s="75" t="str">
        <f>IF($B44="","",(IFERROR(VLOOKUP($A44,'Calculations, Elem only'!$B:$AB,22,FALSE),"")))</f>
        <v/>
      </c>
      <c r="F44" s="75" t="str">
        <f>IF($B44="","",(IFERROR(VLOOKUP($A44,'Calculations, Elem only'!$B:$AB,26,FALSE),"")))</f>
        <v/>
      </c>
      <c r="G44"/>
      <c r="H44" s="76" t="str">
        <f>IF('School Data'!$A31="","",'School Data'!$A31)</f>
        <v/>
      </c>
      <c r="I44" s="85" t="str">
        <f>IF('Identified Schools'!$G32="","",'Identified Schools'!$G32)</f>
        <v/>
      </c>
      <c r="J44" s="70" t="str">
        <f>IF($I44="","",(IFERROR(VLOOKUP($H44,'Calculations, Middle only'!$B:$AB,12,FALSE),"")))</f>
        <v/>
      </c>
      <c r="K44" s="70" t="str">
        <f>IF($I44="","",(IFERROR(VLOOKUP($H44,'Calculations, Middle only'!$B:$AB,16,FALSE),"")))</f>
        <v/>
      </c>
      <c r="L44" s="75" t="str">
        <f>IF($I44="","",(IFERROR(VLOOKUP($H44,'Calculations, Middle only'!$B:$AB,22,FALSE),"")))</f>
        <v/>
      </c>
      <c r="M44" s="75" t="str">
        <f>IF($I44="","",(IFERROR(VLOOKUP($H44,'Calculations, Middle only'!$B:$AB,26,FALSE),"")))</f>
        <v/>
      </c>
      <c r="O44" s="76" t="str">
        <f>IF('School Data'!$A31="","",'School Data'!$A31)</f>
        <v/>
      </c>
      <c r="P44" s="85" t="str">
        <f>IF('Identified Schools'!$H32="","",'Identified Schools'!$H32)</f>
        <v/>
      </c>
      <c r="Q44" s="70" t="str">
        <f>IF($P44="","",(IFERROR(VLOOKUP($O44,'Calculations, High only'!$B:$AB,12,FALSE),"")))</f>
        <v/>
      </c>
      <c r="R44" s="70" t="str">
        <f>IF($P44="","",(IFERROR(VLOOKUP($O44,'Calculations, High only'!$B:$AB,16,FALSE),"")))</f>
        <v/>
      </c>
      <c r="S44" s="75" t="str">
        <f>IF($P44="","",(IFERROR(VLOOKUP($O44,'Calculations, High only'!$B:$AB,22,FALSE),"")))</f>
        <v/>
      </c>
      <c r="T44" s="75" t="str">
        <f>IF($P44="","",(IFERROR(VLOOKUP($O44,'Calculations, High only'!$B:$AB,26,FALSE),"")))</f>
        <v/>
      </c>
    </row>
    <row r="45" spans="1:20" ht="12" customHeight="1" x14ac:dyDescent="0.25">
      <c r="A45" s="76" t="str">
        <f>IF('School Data'!$A32="","",'School Data'!$A32)</f>
        <v/>
      </c>
      <c r="B45" s="85" t="str">
        <f>IF('Identified Schools'!$F33="","",'Identified Schools'!$F33)</f>
        <v/>
      </c>
      <c r="C45" s="70" t="str">
        <f>IF($B45="","",(IFERROR(VLOOKUP($A45,'Calculations, Elem only'!$B:$AB,12,FALSE),"")))</f>
        <v/>
      </c>
      <c r="D45" s="70" t="str">
        <f>IF($B45="","",(IFERROR(VLOOKUP($A45,'Calculations, Elem only'!$B:$AB,16,FALSE),"")))</f>
        <v/>
      </c>
      <c r="E45" s="75" t="str">
        <f>IF($B45="","",(IFERROR(VLOOKUP($A45,'Calculations, Elem only'!$B:$AB,22,FALSE),"")))</f>
        <v/>
      </c>
      <c r="F45" s="75" t="str">
        <f>IF($B45="","",(IFERROR(VLOOKUP($A45,'Calculations, Elem only'!$B:$AB,26,FALSE),"")))</f>
        <v/>
      </c>
      <c r="G45"/>
      <c r="H45" s="76" t="str">
        <f>IF('School Data'!$A32="","",'School Data'!$A32)</f>
        <v/>
      </c>
      <c r="I45" s="85" t="str">
        <f>IF('Identified Schools'!$G33="","",'Identified Schools'!$G33)</f>
        <v/>
      </c>
      <c r="J45" s="70" t="str">
        <f>IF($I45="","",(IFERROR(VLOOKUP($H45,'Calculations, Middle only'!$B:$AB,12,FALSE),"")))</f>
        <v/>
      </c>
      <c r="K45" s="70" t="str">
        <f>IF($I45="","",(IFERROR(VLOOKUP($H45,'Calculations, Middle only'!$B:$AB,16,FALSE),"")))</f>
        <v/>
      </c>
      <c r="L45" s="75" t="str">
        <f>IF($I45="","",(IFERROR(VLOOKUP($H45,'Calculations, Middle only'!$B:$AB,22,FALSE),"")))</f>
        <v/>
      </c>
      <c r="M45" s="75" t="str">
        <f>IF($I45="","",(IFERROR(VLOOKUP($H45,'Calculations, Middle only'!$B:$AB,26,FALSE),"")))</f>
        <v/>
      </c>
      <c r="O45" s="76" t="str">
        <f>IF('School Data'!$A32="","",'School Data'!$A32)</f>
        <v/>
      </c>
      <c r="P45" s="85" t="str">
        <f>IF('Identified Schools'!$H33="","",'Identified Schools'!$H33)</f>
        <v/>
      </c>
      <c r="Q45" s="70" t="str">
        <f>IF($P45="","",(IFERROR(VLOOKUP($O45,'Calculations, High only'!$B:$AB,12,FALSE),"")))</f>
        <v/>
      </c>
      <c r="R45" s="70" t="str">
        <f>IF($P45="","",(IFERROR(VLOOKUP($O45,'Calculations, High only'!$B:$AB,16,FALSE),"")))</f>
        <v/>
      </c>
      <c r="S45" s="75" t="str">
        <f>IF($P45="","",(IFERROR(VLOOKUP($O45,'Calculations, High only'!$B:$AB,22,FALSE),"")))</f>
        <v/>
      </c>
      <c r="T45" s="75" t="str">
        <f>IF($P45="","",(IFERROR(VLOOKUP($O45,'Calculations, High only'!$B:$AB,26,FALSE),"")))</f>
        <v/>
      </c>
    </row>
    <row r="46" spans="1:20" ht="12" customHeight="1" x14ac:dyDescent="0.25">
      <c r="A46" s="76" t="str">
        <f>IF('School Data'!$A33="","",'School Data'!$A33)</f>
        <v/>
      </c>
      <c r="B46" s="85" t="str">
        <f>IF('Identified Schools'!$F34="","",'Identified Schools'!$F34)</f>
        <v/>
      </c>
      <c r="C46" s="70" t="str">
        <f>IF($B46="","",(IFERROR(VLOOKUP($A46,'Calculations, Elem only'!$B:$AB,12,FALSE),"")))</f>
        <v/>
      </c>
      <c r="D46" s="70" t="str">
        <f>IF($B46="","",(IFERROR(VLOOKUP($A46,'Calculations, Elem only'!$B:$AB,16,FALSE),"")))</f>
        <v/>
      </c>
      <c r="E46" s="75" t="str">
        <f>IF($B46="","",(IFERROR(VLOOKUP($A46,'Calculations, Elem only'!$B:$AB,22,FALSE),"")))</f>
        <v/>
      </c>
      <c r="F46" s="75" t="str">
        <f>IF($B46="","",(IFERROR(VLOOKUP($A46,'Calculations, Elem only'!$B:$AB,26,FALSE),"")))</f>
        <v/>
      </c>
      <c r="G46"/>
      <c r="H46" s="76" t="str">
        <f>IF('School Data'!$A33="","",'School Data'!$A33)</f>
        <v/>
      </c>
      <c r="I46" s="85" t="str">
        <f>IF('Identified Schools'!$G34="","",'Identified Schools'!$G34)</f>
        <v/>
      </c>
      <c r="J46" s="70" t="str">
        <f>IF($I46="","",(IFERROR(VLOOKUP($H46,'Calculations, Middle only'!$B:$AB,12,FALSE),"")))</f>
        <v/>
      </c>
      <c r="K46" s="70" t="str">
        <f>IF($I46="","",(IFERROR(VLOOKUP($H46,'Calculations, Middle only'!$B:$AB,16,FALSE),"")))</f>
        <v/>
      </c>
      <c r="L46" s="75" t="str">
        <f>IF($I46="","",(IFERROR(VLOOKUP($H46,'Calculations, Middle only'!$B:$AB,22,FALSE),"")))</f>
        <v/>
      </c>
      <c r="M46" s="75" t="str">
        <f>IF($I46="","",(IFERROR(VLOOKUP($H46,'Calculations, Middle only'!$B:$AB,26,FALSE),"")))</f>
        <v/>
      </c>
      <c r="O46" s="76" t="str">
        <f>IF('School Data'!$A33="","",'School Data'!$A33)</f>
        <v/>
      </c>
      <c r="P46" s="85" t="str">
        <f>IF('Identified Schools'!$H34="","",'Identified Schools'!$H34)</f>
        <v/>
      </c>
      <c r="Q46" s="70" t="str">
        <f>IF($P46="","",(IFERROR(VLOOKUP($O46,'Calculations, High only'!$B:$AB,12,FALSE),"")))</f>
        <v/>
      </c>
      <c r="R46" s="70" t="str">
        <f>IF($P46="","",(IFERROR(VLOOKUP($O46,'Calculations, High only'!$B:$AB,16,FALSE),"")))</f>
        <v/>
      </c>
      <c r="S46" s="75" t="str">
        <f>IF($P46="","",(IFERROR(VLOOKUP($O46,'Calculations, High only'!$B:$AB,22,FALSE),"")))</f>
        <v/>
      </c>
      <c r="T46" s="75" t="str">
        <f>IF($P46="","",(IFERROR(VLOOKUP($O46,'Calculations, High only'!$B:$AB,26,FALSE),"")))</f>
        <v/>
      </c>
    </row>
    <row r="47" spans="1:20" ht="12" customHeight="1" x14ac:dyDescent="0.25">
      <c r="A47" s="76" t="str">
        <f>IF('School Data'!$A34="","",'School Data'!$A34)</f>
        <v/>
      </c>
      <c r="B47" s="85" t="str">
        <f>IF('Identified Schools'!$F35="","",'Identified Schools'!$F35)</f>
        <v/>
      </c>
      <c r="C47" s="70" t="str">
        <f>IF($B47="","",(IFERROR(VLOOKUP($A47,'Calculations, Elem only'!$B:$AB,12,FALSE),"")))</f>
        <v/>
      </c>
      <c r="D47" s="70" t="str">
        <f>IF($B47="","",(IFERROR(VLOOKUP($A47,'Calculations, Elem only'!$B:$AB,16,FALSE),"")))</f>
        <v/>
      </c>
      <c r="E47" s="75" t="str">
        <f>IF($B47="","",(IFERROR(VLOOKUP($A47,'Calculations, Elem only'!$B:$AB,22,FALSE),"")))</f>
        <v/>
      </c>
      <c r="F47" s="75" t="str">
        <f>IF($B47="","",(IFERROR(VLOOKUP($A47,'Calculations, Elem only'!$B:$AB,26,FALSE),"")))</f>
        <v/>
      </c>
      <c r="G47"/>
      <c r="H47" s="76" t="str">
        <f>IF('School Data'!$A34="","",'School Data'!$A34)</f>
        <v/>
      </c>
      <c r="I47" s="85" t="str">
        <f>IF('Identified Schools'!$G35="","",'Identified Schools'!$G35)</f>
        <v/>
      </c>
      <c r="J47" s="70" t="str">
        <f>IF($I47="","",(IFERROR(VLOOKUP($H47,'Calculations, Middle only'!$B:$AB,12,FALSE),"")))</f>
        <v/>
      </c>
      <c r="K47" s="70" t="str">
        <f>IF($I47="","",(IFERROR(VLOOKUP($H47,'Calculations, Middle only'!$B:$AB,16,FALSE),"")))</f>
        <v/>
      </c>
      <c r="L47" s="75" t="str">
        <f>IF($I47="","",(IFERROR(VLOOKUP($H47,'Calculations, Middle only'!$B:$AB,22,FALSE),"")))</f>
        <v/>
      </c>
      <c r="M47" s="75" t="str">
        <f>IF($I47="","",(IFERROR(VLOOKUP($H47,'Calculations, Middle only'!$B:$AB,26,FALSE),"")))</f>
        <v/>
      </c>
      <c r="O47" s="76" t="str">
        <f>IF('School Data'!$A34="","",'School Data'!$A34)</f>
        <v/>
      </c>
      <c r="P47" s="85" t="str">
        <f>IF('Identified Schools'!$H35="","",'Identified Schools'!$H35)</f>
        <v/>
      </c>
      <c r="Q47" s="70" t="str">
        <f>IF($P47="","",(IFERROR(VLOOKUP($O47,'Calculations, High only'!$B:$AB,12,FALSE),"")))</f>
        <v/>
      </c>
      <c r="R47" s="70" t="str">
        <f>IF($P47="","",(IFERROR(VLOOKUP($O47,'Calculations, High only'!$B:$AB,16,FALSE),"")))</f>
        <v/>
      </c>
      <c r="S47" s="75" t="str">
        <f>IF($P47="","",(IFERROR(VLOOKUP($O47,'Calculations, High only'!$B:$AB,22,FALSE),"")))</f>
        <v/>
      </c>
      <c r="T47" s="75" t="str">
        <f>IF($P47="","",(IFERROR(VLOOKUP($O47,'Calculations, High only'!$B:$AB,26,FALSE),"")))</f>
        <v/>
      </c>
    </row>
    <row r="48" spans="1:20" ht="12" customHeight="1" x14ac:dyDescent="0.25">
      <c r="A48" s="76" t="str">
        <f>IF('School Data'!$A35="","",'School Data'!$A35)</f>
        <v/>
      </c>
      <c r="B48" s="85" t="str">
        <f>IF('Identified Schools'!$F36="","",'Identified Schools'!$F36)</f>
        <v/>
      </c>
      <c r="C48" s="70" t="str">
        <f>IF($B48="","",(IFERROR(VLOOKUP($A48,'Calculations, Elem only'!$B:$AB,12,FALSE),"")))</f>
        <v/>
      </c>
      <c r="D48" s="70" t="str">
        <f>IF($B48="","",(IFERROR(VLOOKUP($A48,'Calculations, Elem only'!$B:$AB,16,FALSE),"")))</f>
        <v/>
      </c>
      <c r="E48" s="75" t="str">
        <f>IF($B48="","",(IFERROR(VLOOKUP($A48,'Calculations, Elem only'!$B:$AB,22,FALSE),"")))</f>
        <v/>
      </c>
      <c r="F48" s="75" t="str">
        <f>IF($B48="","",(IFERROR(VLOOKUP($A48,'Calculations, Elem only'!$B:$AB,26,FALSE),"")))</f>
        <v/>
      </c>
      <c r="G48"/>
      <c r="H48" s="76" t="str">
        <f>IF('School Data'!$A35="","",'School Data'!$A35)</f>
        <v/>
      </c>
      <c r="I48" s="85" t="str">
        <f>IF('Identified Schools'!$G36="","",'Identified Schools'!$G36)</f>
        <v/>
      </c>
      <c r="J48" s="70" t="str">
        <f>IF($I48="","",(IFERROR(VLOOKUP($H48,'Calculations, Middle only'!$B:$AB,12,FALSE),"")))</f>
        <v/>
      </c>
      <c r="K48" s="70" t="str">
        <f>IF($I48="","",(IFERROR(VLOOKUP($H48,'Calculations, Middle only'!$B:$AB,16,FALSE),"")))</f>
        <v/>
      </c>
      <c r="L48" s="75" t="str">
        <f>IF($I48="","",(IFERROR(VLOOKUP($H48,'Calculations, Middle only'!$B:$AB,22,FALSE),"")))</f>
        <v/>
      </c>
      <c r="M48" s="75" t="str">
        <f>IF($I48="","",(IFERROR(VLOOKUP($H48,'Calculations, Middle only'!$B:$AB,26,FALSE),"")))</f>
        <v/>
      </c>
      <c r="O48" s="76" t="str">
        <f>IF('School Data'!$A35="","",'School Data'!$A35)</f>
        <v/>
      </c>
      <c r="P48" s="85" t="str">
        <f>IF('Identified Schools'!$H36="","",'Identified Schools'!$H36)</f>
        <v/>
      </c>
      <c r="Q48" s="70" t="str">
        <f>IF($P48="","",(IFERROR(VLOOKUP($O48,'Calculations, High only'!$B:$AB,12,FALSE),"")))</f>
        <v/>
      </c>
      <c r="R48" s="70" t="str">
        <f>IF($P48="","",(IFERROR(VLOOKUP($O48,'Calculations, High only'!$B:$AB,16,FALSE),"")))</f>
        <v/>
      </c>
      <c r="S48" s="75" t="str">
        <f>IF($P48="","",(IFERROR(VLOOKUP($O48,'Calculations, High only'!$B:$AB,22,FALSE),"")))</f>
        <v/>
      </c>
      <c r="T48" s="75" t="str">
        <f>IF($P48="","",(IFERROR(VLOOKUP($O48,'Calculations, High only'!$B:$AB,26,FALSE),"")))</f>
        <v/>
      </c>
    </row>
    <row r="49" spans="1:20" ht="12" customHeight="1" x14ac:dyDescent="0.25">
      <c r="A49" s="76" t="str">
        <f>IF('School Data'!$A36="","",'School Data'!$A36)</f>
        <v/>
      </c>
      <c r="B49" s="85" t="str">
        <f>IF('Identified Schools'!$F37="","",'Identified Schools'!$F37)</f>
        <v/>
      </c>
      <c r="C49" s="70" t="str">
        <f>IF($B49="","",(IFERROR(VLOOKUP($A49,'Calculations, Elem only'!$B:$AB,12,FALSE),"")))</f>
        <v/>
      </c>
      <c r="D49" s="70" t="str">
        <f>IF($B49="","",(IFERROR(VLOOKUP($A49,'Calculations, Elem only'!$B:$AB,16,FALSE),"")))</f>
        <v/>
      </c>
      <c r="E49" s="75" t="str">
        <f>IF($B49="","",(IFERROR(VLOOKUP($A49,'Calculations, Elem only'!$B:$AB,22,FALSE),"")))</f>
        <v/>
      </c>
      <c r="F49" s="75" t="str">
        <f>IF($B49="","",(IFERROR(VLOOKUP($A49,'Calculations, Elem only'!$B:$AB,26,FALSE),"")))</f>
        <v/>
      </c>
      <c r="G49"/>
      <c r="H49" s="76" t="str">
        <f>IF('School Data'!$A36="","",'School Data'!$A36)</f>
        <v/>
      </c>
      <c r="I49" s="85" t="str">
        <f>IF('Identified Schools'!$G37="","",'Identified Schools'!$G37)</f>
        <v/>
      </c>
      <c r="J49" s="70" t="str">
        <f>IF($I49="","",(IFERROR(VLOOKUP($H49,'Calculations, Middle only'!$B:$AB,12,FALSE),"")))</f>
        <v/>
      </c>
      <c r="K49" s="70" t="str">
        <f>IF($I49="","",(IFERROR(VLOOKUP($H49,'Calculations, Middle only'!$B:$AB,16,FALSE),"")))</f>
        <v/>
      </c>
      <c r="L49" s="75" t="str">
        <f>IF($I49="","",(IFERROR(VLOOKUP($H49,'Calculations, Middle only'!$B:$AB,22,FALSE),"")))</f>
        <v/>
      </c>
      <c r="M49" s="75" t="str">
        <f>IF($I49="","",(IFERROR(VLOOKUP($H49,'Calculations, Middle only'!$B:$AB,26,FALSE),"")))</f>
        <v/>
      </c>
      <c r="O49" s="76" t="str">
        <f>IF('School Data'!$A36="","",'School Data'!$A36)</f>
        <v/>
      </c>
      <c r="P49" s="85" t="str">
        <f>IF('Identified Schools'!$H37="","",'Identified Schools'!$H37)</f>
        <v/>
      </c>
      <c r="Q49" s="70" t="str">
        <f>IF($P49="","",(IFERROR(VLOOKUP($O49,'Calculations, High only'!$B:$AB,12,FALSE),"")))</f>
        <v/>
      </c>
      <c r="R49" s="70" t="str">
        <f>IF($P49="","",(IFERROR(VLOOKUP($O49,'Calculations, High only'!$B:$AB,16,FALSE),"")))</f>
        <v/>
      </c>
      <c r="S49" s="75" t="str">
        <f>IF($P49="","",(IFERROR(VLOOKUP($O49,'Calculations, High only'!$B:$AB,22,FALSE),"")))</f>
        <v/>
      </c>
      <c r="T49" s="75" t="str">
        <f>IF($P49="","",(IFERROR(VLOOKUP($O49,'Calculations, High only'!$B:$AB,26,FALSE),"")))</f>
        <v/>
      </c>
    </row>
    <row r="50" spans="1:20" ht="12" customHeight="1" x14ac:dyDescent="0.25">
      <c r="A50" s="76" t="str">
        <f>IF('School Data'!$A37="","",'School Data'!$A37)</f>
        <v/>
      </c>
      <c r="B50" s="85" t="str">
        <f>IF('Identified Schools'!$F38="","",'Identified Schools'!$F38)</f>
        <v/>
      </c>
      <c r="C50" s="70" t="str">
        <f>IF($B50="","",(IFERROR(VLOOKUP($A50,'Calculations, Elem only'!$B:$AB,12,FALSE),"")))</f>
        <v/>
      </c>
      <c r="D50" s="70" t="str">
        <f>IF($B50="","",(IFERROR(VLOOKUP($A50,'Calculations, Elem only'!$B:$AB,16,FALSE),"")))</f>
        <v/>
      </c>
      <c r="E50" s="75" t="str">
        <f>IF($B50="","",(IFERROR(VLOOKUP($A50,'Calculations, Elem only'!$B:$AB,22,FALSE),"")))</f>
        <v/>
      </c>
      <c r="F50" s="75" t="str">
        <f>IF($B50="","",(IFERROR(VLOOKUP($A50,'Calculations, Elem only'!$B:$AB,26,FALSE),"")))</f>
        <v/>
      </c>
      <c r="G50"/>
      <c r="H50" s="76" t="str">
        <f>IF('School Data'!$A37="","",'School Data'!$A37)</f>
        <v/>
      </c>
      <c r="I50" s="85" t="str">
        <f>IF('Identified Schools'!$G38="","",'Identified Schools'!$G38)</f>
        <v/>
      </c>
      <c r="J50" s="70" t="str">
        <f>IF($I50="","",(IFERROR(VLOOKUP($H50,'Calculations, Middle only'!$B:$AB,12,FALSE),"")))</f>
        <v/>
      </c>
      <c r="K50" s="70" t="str">
        <f>IF($I50="","",(IFERROR(VLOOKUP($H50,'Calculations, Middle only'!$B:$AB,16,FALSE),"")))</f>
        <v/>
      </c>
      <c r="L50" s="75" t="str">
        <f>IF($I50="","",(IFERROR(VLOOKUP($H50,'Calculations, Middle only'!$B:$AB,22,FALSE),"")))</f>
        <v/>
      </c>
      <c r="M50" s="75" t="str">
        <f>IF($I50="","",(IFERROR(VLOOKUP($H50,'Calculations, Middle only'!$B:$AB,26,FALSE),"")))</f>
        <v/>
      </c>
      <c r="O50" s="76" t="str">
        <f>IF('School Data'!$A37="","",'School Data'!$A37)</f>
        <v/>
      </c>
      <c r="P50" s="85" t="str">
        <f>IF('Identified Schools'!$H38="","",'Identified Schools'!$H38)</f>
        <v/>
      </c>
      <c r="Q50" s="70" t="str">
        <f>IF($P50="","",(IFERROR(VLOOKUP($O50,'Calculations, High only'!$B:$AB,12,FALSE),"")))</f>
        <v/>
      </c>
      <c r="R50" s="70" t="str">
        <f>IF($P50="","",(IFERROR(VLOOKUP($O50,'Calculations, High only'!$B:$AB,16,FALSE),"")))</f>
        <v/>
      </c>
      <c r="S50" s="75" t="str">
        <f>IF($P50="","",(IFERROR(VLOOKUP($O50,'Calculations, High only'!$B:$AB,22,FALSE),"")))</f>
        <v/>
      </c>
      <c r="T50" s="75" t="str">
        <f>IF($P50="","",(IFERROR(VLOOKUP($O50,'Calculations, High only'!$B:$AB,26,FALSE),"")))</f>
        <v/>
      </c>
    </row>
    <row r="51" spans="1:20" ht="12" customHeight="1" x14ac:dyDescent="0.25">
      <c r="A51" s="76" t="str">
        <f>IF('School Data'!$A38="","",'School Data'!$A38)</f>
        <v/>
      </c>
      <c r="B51" s="85" t="str">
        <f>IF('Identified Schools'!$F39="","",'Identified Schools'!$F39)</f>
        <v/>
      </c>
      <c r="C51" s="70" t="str">
        <f>IF($B51="","",(IFERROR(VLOOKUP($A51,'Calculations, Elem only'!$B:$AB,12,FALSE),"")))</f>
        <v/>
      </c>
      <c r="D51" s="70" t="str">
        <f>IF($B51="","",(IFERROR(VLOOKUP($A51,'Calculations, Elem only'!$B:$AB,16,FALSE),"")))</f>
        <v/>
      </c>
      <c r="E51" s="75" t="str">
        <f>IF($B51="","",(IFERROR(VLOOKUP($A51,'Calculations, Elem only'!$B:$AB,22,FALSE),"")))</f>
        <v/>
      </c>
      <c r="F51" s="75" t="str">
        <f>IF($B51="","",(IFERROR(VLOOKUP($A51,'Calculations, Elem only'!$B:$AB,26,FALSE),"")))</f>
        <v/>
      </c>
      <c r="G51"/>
      <c r="H51" s="76" t="str">
        <f>IF('School Data'!$A38="","",'School Data'!$A38)</f>
        <v/>
      </c>
      <c r="I51" s="85" t="str">
        <f>IF('Identified Schools'!$G39="","",'Identified Schools'!$G39)</f>
        <v/>
      </c>
      <c r="J51" s="70" t="str">
        <f>IF($I51="","",(IFERROR(VLOOKUP($H51,'Calculations, Middle only'!$B:$AB,12,FALSE),"")))</f>
        <v/>
      </c>
      <c r="K51" s="70" t="str">
        <f>IF($I51="","",(IFERROR(VLOOKUP($H51,'Calculations, Middle only'!$B:$AB,16,FALSE),"")))</f>
        <v/>
      </c>
      <c r="L51" s="75" t="str">
        <f>IF($I51="","",(IFERROR(VLOOKUP($H51,'Calculations, Middle only'!$B:$AB,22,FALSE),"")))</f>
        <v/>
      </c>
      <c r="M51" s="75" t="str">
        <f>IF($I51="","",(IFERROR(VLOOKUP($H51,'Calculations, Middle only'!$B:$AB,26,FALSE),"")))</f>
        <v/>
      </c>
      <c r="O51" s="76" t="str">
        <f>IF('School Data'!$A38="","",'School Data'!$A38)</f>
        <v/>
      </c>
      <c r="P51" s="85" t="str">
        <f>IF('Identified Schools'!$H39="","",'Identified Schools'!$H39)</f>
        <v/>
      </c>
      <c r="Q51" s="70" t="str">
        <f>IF($P51="","",(IFERROR(VLOOKUP($O51,'Calculations, High only'!$B:$AB,12,FALSE),"")))</f>
        <v/>
      </c>
      <c r="R51" s="70" t="str">
        <f>IF($P51="","",(IFERROR(VLOOKUP($O51,'Calculations, High only'!$B:$AB,16,FALSE),"")))</f>
        <v/>
      </c>
      <c r="S51" s="75" t="str">
        <f>IF($P51="","",(IFERROR(VLOOKUP($O51,'Calculations, High only'!$B:$AB,22,FALSE),"")))</f>
        <v/>
      </c>
      <c r="T51" s="75" t="str">
        <f>IF($P51="","",(IFERROR(VLOOKUP($O51,'Calculations, High only'!$B:$AB,26,FALSE),"")))</f>
        <v/>
      </c>
    </row>
    <row r="52" spans="1:20" ht="12" customHeight="1" x14ac:dyDescent="0.25">
      <c r="A52" s="76" t="str">
        <f>IF('School Data'!$A39="","",'School Data'!$A39)</f>
        <v/>
      </c>
      <c r="B52" s="85" t="str">
        <f>IF('Identified Schools'!$F40="","",'Identified Schools'!$F40)</f>
        <v/>
      </c>
      <c r="C52" s="70" t="str">
        <f>IF($B52="","",(IFERROR(VLOOKUP($A52,'Calculations, Elem only'!$B:$AB,12,FALSE),"")))</f>
        <v/>
      </c>
      <c r="D52" s="70" t="str">
        <f>IF($B52="","",(IFERROR(VLOOKUP($A52,'Calculations, Elem only'!$B:$AB,16,FALSE),"")))</f>
        <v/>
      </c>
      <c r="E52" s="75" t="str">
        <f>IF($B52="","",(IFERROR(VLOOKUP($A52,'Calculations, Elem only'!$B:$AB,22,FALSE),"")))</f>
        <v/>
      </c>
      <c r="F52" s="75" t="str">
        <f>IF($B52="","",(IFERROR(VLOOKUP($A52,'Calculations, Elem only'!$B:$AB,26,FALSE),"")))</f>
        <v/>
      </c>
      <c r="G52"/>
      <c r="H52" s="76" t="str">
        <f>IF('School Data'!$A39="","",'School Data'!$A39)</f>
        <v/>
      </c>
      <c r="I52" s="85" t="str">
        <f>IF('Identified Schools'!$G40="","",'Identified Schools'!$G40)</f>
        <v/>
      </c>
      <c r="J52" s="70" t="str">
        <f>IF($I52="","",(IFERROR(VLOOKUP($H52,'Calculations, Middle only'!$B:$AB,12,FALSE),"")))</f>
        <v/>
      </c>
      <c r="K52" s="70" t="str">
        <f>IF($I52="","",(IFERROR(VLOOKUP($H52,'Calculations, Middle only'!$B:$AB,16,FALSE),"")))</f>
        <v/>
      </c>
      <c r="L52" s="75" t="str">
        <f>IF($I52="","",(IFERROR(VLOOKUP($H52,'Calculations, Middle only'!$B:$AB,22,FALSE),"")))</f>
        <v/>
      </c>
      <c r="M52" s="75" t="str">
        <f>IF($I52="","",(IFERROR(VLOOKUP($H52,'Calculations, Middle only'!$B:$AB,26,FALSE),"")))</f>
        <v/>
      </c>
      <c r="O52" s="76" t="str">
        <f>IF('School Data'!$A39="","",'School Data'!$A39)</f>
        <v/>
      </c>
      <c r="P52" s="85" t="str">
        <f>IF('Identified Schools'!$H40="","",'Identified Schools'!$H40)</f>
        <v/>
      </c>
      <c r="Q52" s="70" t="str">
        <f>IF($P52="","",(IFERROR(VLOOKUP($O52,'Calculations, High only'!$B:$AB,12,FALSE),"")))</f>
        <v/>
      </c>
      <c r="R52" s="70" t="str">
        <f>IF($P52="","",(IFERROR(VLOOKUP($O52,'Calculations, High only'!$B:$AB,16,FALSE),"")))</f>
        <v/>
      </c>
      <c r="S52" s="75" t="str">
        <f>IF($P52="","",(IFERROR(VLOOKUP($O52,'Calculations, High only'!$B:$AB,22,FALSE),"")))</f>
        <v/>
      </c>
      <c r="T52" s="75" t="str">
        <f>IF($P52="","",(IFERROR(VLOOKUP($O52,'Calculations, High only'!$B:$AB,26,FALSE),"")))</f>
        <v/>
      </c>
    </row>
    <row r="53" spans="1:20" ht="12" customHeight="1" x14ac:dyDescent="0.25">
      <c r="A53" s="76" t="str">
        <f>IF('School Data'!$A40="","",'School Data'!$A40)</f>
        <v/>
      </c>
      <c r="B53" s="85" t="str">
        <f>IF('Identified Schools'!$F41="","",'Identified Schools'!$F41)</f>
        <v/>
      </c>
      <c r="C53" s="70" t="str">
        <f>IF($B53="","",(IFERROR(VLOOKUP($A53,'Calculations, Elem only'!$B:$AB,12,FALSE),"")))</f>
        <v/>
      </c>
      <c r="D53" s="70" t="str">
        <f>IF($B53="","",(IFERROR(VLOOKUP($A53,'Calculations, Elem only'!$B:$AB,16,FALSE),"")))</f>
        <v/>
      </c>
      <c r="E53" s="75" t="str">
        <f>IF($B53="","",(IFERROR(VLOOKUP($A53,'Calculations, Elem only'!$B:$AB,22,FALSE),"")))</f>
        <v/>
      </c>
      <c r="F53" s="75" t="str">
        <f>IF($B53="","",(IFERROR(VLOOKUP($A53,'Calculations, Elem only'!$B:$AB,26,FALSE),"")))</f>
        <v/>
      </c>
      <c r="G53"/>
      <c r="H53" s="76" t="str">
        <f>IF('School Data'!$A40="","",'School Data'!$A40)</f>
        <v/>
      </c>
      <c r="I53" s="85" t="str">
        <f>IF('Identified Schools'!$G41="","",'Identified Schools'!$G41)</f>
        <v/>
      </c>
      <c r="J53" s="70" t="str">
        <f>IF($I53="","",(IFERROR(VLOOKUP($H53,'Calculations, Middle only'!$B:$AB,12,FALSE),"")))</f>
        <v/>
      </c>
      <c r="K53" s="70" t="str">
        <f>IF($I53="","",(IFERROR(VLOOKUP($H53,'Calculations, Middle only'!$B:$AB,16,FALSE),"")))</f>
        <v/>
      </c>
      <c r="L53" s="75" t="str">
        <f>IF($I53="","",(IFERROR(VLOOKUP($H53,'Calculations, Middle only'!$B:$AB,22,FALSE),"")))</f>
        <v/>
      </c>
      <c r="M53" s="75" t="str">
        <f>IF($I53="","",(IFERROR(VLOOKUP($H53,'Calculations, Middle only'!$B:$AB,26,FALSE),"")))</f>
        <v/>
      </c>
      <c r="O53" s="76" t="str">
        <f>IF('School Data'!$A40="","",'School Data'!$A40)</f>
        <v/>
      </c>
      <c r="P53" s="85" t="str">
        <f>IF('Identified Schools'!$H41="","",'Identified Schools'!$H41)</f>
        <v/>
      </c>
      <c r="Q53" s="70" t="str">
        <f>IF($P53="","",(IFERROR(VLOOKUP($O53,'Calculations, High only'!$B:$AB,12,FALSE),"")))</f>
        <v/>
      </c>
      <c r="R53" s="70" t="str">
        <f>IF($P53="","",(IFERROR(VLOOKUP($O53,'Calculations, High only'!$B:$AB,16,FALSE),"")))</f>
        <v/>
      </c>
      <c r="S53" s="75" t="str">
        <f>IF($P53="","",(IFERROR(VLOOKUP($O53,'Calculations, High only'!$B:$AB,22,FALSE),"")))</f>
        <v/>
      </c>
      <c r="T53" s="75" t="str">
        <f>IF($P53="","",(IFERROR(VLOOKUP($O53,'Calculations, High only'!$B:$AB,26,FALSE),"")))</f>
        <v/>
      </c>
    </row>
    <row r="54" spans="1:20" ht="12" customHeight="1" x14ac:dyDescent="0.25">
      <c r="A54" s="76" t="str">
        <f>IF('School Data'!$A41="","",'School Data'!$A41)</f>
        <v/>
      </c>
      <c r="B54" s="85" t="str">
        <f>IF('Identified Schools'!$F42="","",'Identified Schools'!$F42)</f>
        <v/>
      </c>
      <c r="C54" s="70" t="str">
        <f>IF($B54="","",(IFERROR(VLOOKUP($A54,'Calculations, Elem only'!$B:$AB,12,FALSE),"")))</f>
        <v/>
      </c>
      <c r="D54" s="70" t="str">
        <f>IF($B54="","",(IFERROR(VLOOKUP($A54,'Calculations, Elem only'!$B:$AB,16,FALSE),"")))</f>
        <v/>
      </c>
      <c r="E54" s="75" t="str">
        <f>IF($B54="","",(IFERROR(VLOOKUP($A54,'Calculations, Elem only'!$B:$AB,22,FALSE),"")))</f>
        <v/>
      </c>
      <c r="F54" s="75" t="str">
        <f>IF($B54="","",(IFERROR(VLOOKUP($A54,'Calculations, Elem only'!$B:$AB,26,FALSE),"")))</f>
        <v/>
      </c>
      <c r="G54"/>
      <c r="H54" s="76" t="str">
        <f>IF('School Data'!$A41="","",'School Data'!$A41)</f>
        <v/>
      </c>
      <c r="I54" s="85" t="str">
        <f>IF('Identified Schools'!$G42="","",'Identified Schools'!$G42)</f>
        <v/>
      </c>
      <c r="J54" s="70" t="str">
        <f>IF($I54="","",(IFERROR(VLOOKUP($H54,'Calculations, Middle only'!$B:$AB,12,FALSE),"")))</f>
        <v/>
      </c>
      <c r="K54" s="70" t="str">
        <f>IF($I54="","",(IFERROR(VLOOKUP($H54,'Calculations, Middle only'!$B:$AB,16,FALSE),"")))</f>
        <v/>
      </c>
      <c r="L54" s="75" t="str">
        <f>IF($I54="","",(IFERROR(VLOOKUP($H54,'Calculations, Middle only'!$B:$AB,22,FALSE),"")))</f>
        <v/>
      </c>
      <c r="M54" s="75" t="str">
        <f>IF($I54="","",(IFERROR(VLOOKUP($H54,'Calculations, Middle only'!$B:$AB,26,FALSE),"")))</f>
        <v/>
      </c>
      <c r="O54" s="76" t="str">
        <f>IF('School Data'!$A41="","",'School Data'!$A41)</f>
        <v/>
      </c>
      <c r="P54" s="85" t="str">
        <f>IF('Identified Schools'!$H42="","",'Identified Schools'!$H42)</f>
        <v/>
      </c>
      <c r="Q54" s="70" t="str">
        <f>IF($P54="","",(IFERROR(VLOOKUP($O54,'Calculations, High only'!$B:$AB,12,FALSE),"")))</f>
        <v/>
      </c>
      <c r="R54" s="70" t="str">
        <f>IF($P54="","",(IFERROR(VLOOKUP($O54,'Calculations, High only'!$B:$AB,16,FALSE),"")))</f>
        <v/>
      </c>
      <c r="S54" s="75" t="str">
        <f>IF($P54="","",(IFERROR(VLOOKUP($O54,'Calculations, High only'!$B:$AB,22,FALSE),"")))</f>
        <v/>
      </c>
      <c r="T54" s="75" t="str">
        <f>IF($P54="","",(IFERROR(VLOOKUP($O54,'Calculations, High only'!$B:$AB,26,FALSE),"")))</f>
        <v/>
      </c>
    </row>
    <row r="55" spans="1:20" ht="12" customHeight="1" x14ac:dyDescent="0.25">
      <c r="A55" s="76" t="str">
        <f>IF('School Data'!$A42="","",'School Data'!$A42)</f>
        <v/>
      </c>
      <c r="B55" s="85" t="str">
        <f>IF('Identified Schools'!$F43="","",'Identified Schools'!$F43)</f>
        <v/>
      </c>
      <c r="C55" s="70" t="str">
        <f>IF($B55="","",(IFERROR(VLOOKUP($A55,'Calculations, Elem only'!$B:$AB,12,FALSE),"")))</f>
        <v/>
      </c>
      <c r="D55" s="70" t="str">
        <f>IF($B55="","",(IFERROR(VLOOKUP($A55,'Calculations, Elem only'!$B:$AB,16,FALSE),"")))</f>
        <v/>
      </c>
      <c r="E55" s="75" t="str">
        <f>IF($B55="","",(IFERROR(VLOOKUP($A55,'Calculations, Elem only'!$B:$AB,22,FALSE),"")))</f>
        <v/>
      </c>
      <c r="F55" s="75" t="str">
        <f>IF($B55="","",(IFERROR(VLOOKUP($A55,'Calculations, Elem only'!$B:$AB,26,FALSE),"")))</f>
        <v/>
      </c>
      <c r="G55"/>
      <c r="H55" s="76" t="str">
        <f>IF('School Data'!$A42="","",'School Data'!$A42)</f>
        <v/>
      </c>
      <c r="I55" s="85" t="str">
        <f>IF('Identified Schools'!$G43="","",'Identified Schools'!$G43)</f>
        <v/>
      </c>
      <c r="J55" s="70" t="str">
        <f>IF($I55="","",(IFERROR(VLOOKUP($H55,'Calculations, Middle only'!$B:$AB,12,FALSE),"")))</f>
        <v/>
      </c>
      <c r="K55" s="70" t="str">
        <f>IF($I55="","",(IFERROR(VLOOKUP($H55,'Calculations, Middle only'!$B:$AB,16,FALSE),"")))</f>
        <v/>
      </c>
      <c r="L55" s="75" t="str">
        <f>IF($I55="","",(IFERROR(VLOOKUP($H55,'Calculations, Middle only'!$B:$AB,22,FALSE),"")))</f>
        <v/>
      </c>
      <c r="M55" s="75" t="str">
        <f>IF($I55="","",(IFERROR(VLOOKUP($H55,'Calculations, Middle only'!$B:$AB,26,FALSE),"")))</f>
        <v/>
      </c>
      <c r="O55" s="76" t="str">
        <f>IF('School Data'!$A42="","",'School Data'!$A42)</f>
        <v/>
      </c>
      <c r="P55" s="85" t="str">
        <f>IF('Identified Schools'!$H43="","",'Identified Schools'!$H43)</f>
        <v/>
      </c>
      <c r="Q55" s="70" t="str">
        <f>IF($P55="","",(IFERROR(VLOOKUP($O55,'Calculations, High only'!$B:$AB,12,FALSE),"")))</f>
        <v/>
      </c>
      <c r="R55" s="70" t="str">
        <f>IF($P55="","",(IFERROR(VLOOKUP($O55,'Calculations, High only'!$B:$AB,16,FALSE),"")))</f>
        <v/>
      </c>
      <c r="S55" s="75" t="str">
        <f>IF($P55="","",(IFERROR(VLOOKUP($O55,'Calculations, High only'!$B:$AB,22,FALSE),"")))</f>
        <v/>
      </c>
      <c r="T55" s="75" t="str">
        <f>IF($P55="","",(IFERROR(VLOOKUP($O55,'Calculations, High only'!$B:$AB,26,FALSE),"")))</f>
        <v/>
      </c>
    </row>
    <row r="56" spans="1:20" ht="12" customHeight="1" x14ac:dyDescent="0.25">
      <c r="A56" s="76" t="str">
        <f>IF('School Data'!$A43="","",'School Data'!$A43)</f>
        <v/>
      </c>
      <c r="B56" s="85" t="str">
        <f>IF('Identified Schools'!$F44="","",'Identified Schools'!$F44)</f>
        <v/>
      </c>
      <c r="C56" s="70" t="str">
        <f>IF($B56="","",(IFERROR(VLOOKUP($A56,'Calculations, Elem only'!$B:$AB,12,FALSE),"")))</f>
        <v/>
      </c>
      <c r="D56" s="70" t="str">
        <f>IF($B56="","",(IFERROR(VLOOKUP($A56,'Calculations, Elem only'!$B:$AB,16,FALSE),"")))</f>
        <v/>
      </c>
      <c r="E56" s="75" t="str">
        <f>IF($B56="","",(IFERROR(VLOOKUP($A56,'Calculations, Elem only'!$B:$AB,22,FALSE),"")))</f>
        <v/>
      </c>
      <c r="F56" s="75" t="str">
        <f>IF($B56="","",(IFERROR(VLOOKUP($A56,'Calculations, Elem only'!$B:$AB,26,FALSE),"")))</f>
        <v/>
      </c>
      <c r="G56"/>
      <c r="H56" s="76" t="str">
        <f>IF('School Data'!$A43="","",'School Data'!$A43)</f>
        <v/>
      </c>
      <c r="I56" s="85" t="str">
        <f>IF('Identified Schools'!$G44="","",'Identified Schools'!$G44)</f>
        <v/>
      </c>
      <c r="J56" s="70" t="str">
        <f>IF($I56="","",(IFERROR(VLOOKUP($H56,'Calculations, Middle only'!$B:$AB,12,FALSE),"")))</f>
        <v/>
      </c>
      <c r="K56" s="70" t="str">
        <f>IF($I56="","",(IFERROR(VLOOKUP($H56,'Calculations, Middle only'!$B:$AB,16,FALSE),"")))</f>
        <v/>
      </c>
      <c r="L56" s="75" t="str">
        <f>IF($I56="","",(IFERROR(VLOOKUP($H56,'Calculations, Middle only'!$B:$AB,22,FALSE),"")))</f>
        <v/>
      </c>
      <c r="M56" s="75" t="str">
        <f>IF($I56="","",(IFERROR(VLOOKUP($H56,'Calculations, Middle only'!$B:$AB,26,FALSE),"")))</f>
        <v/>
      </c>
      <c r="O56" s="76" t="str">
        <f>IF('School Data'!$A43="","",'School Data'!$A43)</f>
        <v/>
      </c>
      <c r="P56" s="85" t="str">
        <f>IF('Identified Schools'!$H44="","",'Identified Schools'!$H44)</f>
        <v/>
      </c>
      <c r="Q56" s="70" t="str">
        <f>IF($P56="","",(IFERROR(VLOOKUP($O56,'Calculations, High only'!$B:$AB,12,FALSE),"")))</f>
        <v/>
      </c>
      <c r="R56" s="70" t="str">
        <f>IF($P56="","",(IFERROR(VLOOKUP($O56,'Calculations, High only'!$B:$AB,16,FALSE),"")))</f>
        <v/>
      </c>
      <c r="S56" s="75" t="str">
        <f>IF($P56="","",(IFERROR(VLOOKUP($O56,'Calculations, High only'!$B:$AB,22,FALSE),"")))</f>
        <v/>
      </c>
      <c r="T56" s="75" t="str">
        <f>IF($P56="","",(IFERROR(VLOOKUP($O56,'Calculations, High only'!$B:$AB,26,FALSE),"")))</f>
        <v/>
      </c>
    </row>
    <row r="57" spans="1:20" ht="12" customHeight="1" x14ac:dyDescent="0.25">
      <c r="A57" s="76" t="str">
        <f>IF('School Data'!$A44="","",'School Data'!$A44)</f>
        <v/>
      </c>
      <c r="B57" s="85" t="str">
        <f>IF('Identified Schools'!$F45="","",'Identified Schools'!$F45)</f>
        <v/>
      </c>
      <c r="C57" s="70" t="str">
        <f>IF($B57="","",(IFERROR(VLOOKUP($A57,'Calculations, Elem only'!$B:$AB,12,FALSE),"")))</f>
        <v/>
      </c>
      <c r="D57" s="70" t="str">
        <f>IF($B57="","",(IFERROR(VLOOKUP($A57,'Calculations, Elem only'!$B:$AB,16,FALSE),"")))</f>
        <v/>
      </c>
      <c r="E57" s="75" t="str">
        <f>IF($B57="","",(IFERROR(VLOOKUP($A57,'Calculations, Elem only'!$B:$AB,22,FALSE),"")))</f>
        <v/>
      </c>
      <c r="F57" s="75" t="str">
        <f>IF($B57="","",(IFERROR(VLOOKUP($A57,'Calculations, Elem only'!$B:$AB,26,FALSE),"")))</f>
        <v/>
      </c>
      <c r="G57"/>
      <c r="H57" s="76" t="str">
        <f>IF('School Data'!$A44="","",'School Data'!$A44)</f>
        <v/>
      </c>
      <c r="I57" s="85" t="str">
        <f>IF('Identified Schools'!$G45="","",'Identified Schools'!$G45)</f>
        <v/>
      </c>
      <c r="J57" s="70" t="str">
        <f>IF($I57="","",(IFERROR(VLOOKUP($H57,'Calculations, Middle only'!$B:$AB,12,FALSE),"")))</f>
        <v/>
      </c>
      <c r="K57" s="70" t="str">
        <f>IF($I57="","",(IFERROR(VLOOKUP($H57,'Calculations, Middle only'!$B:$AB,16,FALSE),"")))</f>
        <v/>
      </c>
      <c r="L57" s="75" t="str">
        <f>IF($I57="","",(IFERROR(VLOOKUP($H57,'Calculations, Middle only'!$B:$AB,22,FALSE),"")))</f>
        <v/>
      </c>
      <c r="M57" s="75" t="str">
        <f>IF($I57="","",(IFERROR(VLOOKUP($H57,'Calculations, Middle only'!$B:$AB,26,FALSE),"")))</f>
        <v/>
      </c>
      <c r="O57" s="76" t="str">
        <f>IF('School Data'!$A44="","",'School Data'!$A44)</f>
        <v/>
      </c>
      <c r="P57" s="85" t="str">
        <f>IF('Identified Schools'!$H45="","",'Identified Schools'!$H45)</f>
        <v/>
      </c>
      <c r="Q57" s="70" t="str">
        <f>IF($P57="","",(IFERROR(VLOOKUP($O57,'Calculations, High only'!$B:$AB,12,FALSE),"")))</f>
        <v/>
      </c>
      <c r="R57" s="70" t="str">
        <f>IF($P57="","",(IFERROR(VLOOKUP($O57,'Calculations, High only'!$B:$AB,16,FALSE),"")))</f>
        <v/>
      </c>
      <c r="S57" s="75" t="str">
        <f>IF($P57="","",(IFERROR(VLOOKUP($O57,'Calculations, High only'!$B:$AB,22,FALSE),"")))</f>
        <v/>
      </c>
      <c r="T57" s="75" t="str">
        <f>IF($P57="","",(IFERROR(VLOOKUP($O57,'Calculations, High only'!$B:$AB,26,FALSE),"")))</f>
        <v/>
      </c>
    </row>
    <row r="58" spans="1:20" ht="12" customHeight="1" x14ac:dyDescent="0.25">
      <c r="A58" s="76" t="str">
        <f>IF('School Data'!$A45="","",'School Data'!$A45)</f>
        <v/>
      </c>
      <c r="B58" s="85" t="str">
        <f>IF('Identified Schools'!$F46="","",'Identified Schools'!$F46)</f>
        <v/>
      </c>
      <c r="C58" s="70" t="str">
        <f>IF($B58="","",(IFERROR(VLOOKUP($A58,'Calculations, Elem only'!$B:$AB,12,FALSE),"")))</f>
        <v/>
      </c>
      <c r="D58" s="70" t="str">
        <f>IF($B58="","",(IFERROR(VLOOKUP($A58,'Calculations, Elem only'!$B:$AB,16,FALSE),"")))</f>
        <v/>
      </c>
      <c r="E58" s="75" t="str">
        <f>IF($B58="","",(IFERROR(VLOOKUP($A58,'Calculations, Elem only'!$B:$AB,22,FALSE),"")))</f>
        <v/>
      </c>
      <c r="F58" s="75" t="str">
        <f>IF($B58="","",(IFERROR(VLOOKUP($A58,'Calculations, Elem only'!$B:$AB,26,FALSE),"")))</f>
        <v/>
      </c>
      <c r="G58"/>
      <c r="H58" s="76" t="str">
        <f>IF('School Data'!$A45="","",'School Data'!$A45)</f>
        <v/>
      </c>
      <c r="I58" s="85" t="str">
        <f>IF('Identified Schools'!$G46="","",'Identified Schools'!$G46)</f>
        <v/>
      </c>
      <c r="J58" s="70" t="str">
        <f>IF($I58="","",(IFERROR(VLOOKUP($H58,'Calculations, Middle only'!$B:$AB,12,FALSE),"")))</f>
        <v/>
      </c>
      <c r="K58" s="70" t="str">
        <f>IF($I58="","",(IFERROR(VLOOKUP($H58,'Calculations, Middle only'!$B:$AB,16,FALSE),"")))</f>
        <v/>
      </c>
      <c r="L58" s="75" t="str">
        <f>IF($I58="","",(IFERROR(VLOOKUP($H58,'Calculations, Middle only'!$B:$AB,22,FALSE),"")))</f>
        <v/>
      </c>
      <c r="M58" s="75" t="str">
        <f>IF($I58="","",(IFERROR(VLOOKUP($H58,'Calculations, Middle only'!$B:$AB,26,FALSE),"")))</f>
        <v/>
      </c>
      <c r="O58" s="76" t="str">
        <f>IF('School Data'!$A45="","",'School Data'!$A45)</f>
        <v/>
      </c>
      <c r="P58" s="85" t="str">
        <f>IF('Identified Schools'!$H46="","",'Identified Schools'!$H46)</f>
        <v/>
      </c>
      <c r="Q58" s="70" t="str">
        <f>IF($P58="","",(IFERROR(VLOOKUP($O58,'Calculations, High only'!$B:$AB,12,FALSE),"")))</f>
        <v/>
      </c>
      <c r="R58" s="70" t="str">
        <f>IF($P58="","",(IFERROR(VLOOKUP($O58,'Calculations, High only'!$B:$AB,16,FALSE),"")))</f>
        <v/>
      </c>
      <c r="S58" s="75" t="str">
        <f>IF($P58="","",(IFERROR(VLOOKUP($O58,'Calculations, High only'!$B:$AB,22,FALSE),"")))</f>
        <v/>
      </c>
      <c r="T58" s="75" t="str">
        <f>IF($P58="","",(IFERROR(VLOOKUP($O58,'Calculations, High only'!$B:$AB,26,FALSE),"")))</f>
        <v/>
      </c>
    </row>
    <row r="59" spans="1:20" ht="12" customHeight="1" x14ac:dyDescent="0.25">
      <c r="A59" s="76" t="str">
        <f>IF('School Data'!$A46="","",'School Data'!$A46)</f>
        <v/>
      </c>
      <c r="B59" s="85" t="str">
        <f>IF('Identified Schools'!$F47="","",'Identified Schools'!$F47)</f>
        <v/>
      </c>
      <c r="C59" s="70" t="str">
        <f>IF($B59="","",(IFERROR(VLOOKUP($A59,'Calculations, Elem only'!$B:$AB,12,FALSE),"")))</f>
        <v/>
      </c>
      <c r="D59" s="70" t="str">
        <f>IF($B59="","",(IFERROR(VLOOKUP($A59,'Calculations, Elem only'!$B:$AB,16,FALSE),"")))</f>
        <v/>
      </c>
      <c r="E59" s="75" t="str">
        <f>IF($B59="","",(IFERROR(VLOOKUP($A59,'Calculations, Elem only'!$B:$AB,22,FALSE),"")))</f>
        <v/>
      </c>
      <c r="F59" s="75" t="str">
        <f>IF($B59="","",(IFERROR(VLOOKUP($A59,'Calculations, Elem only'!$B:$AB,26,FALSE),"")))</f>
        <v/>
      </c>
      <c r="G59"/>
      <c r="H59" s="76" t="str">
        <f>IF('School Data'!$A46="","",'School Data'!$A46)</f>
        <v/>
      </c>
      <c r="I59" s="85" t="str">
        <f>IF('Identified Schools'!$G47="","",'Identified Schools'!$G47)</f>
        <v/>
      </c>
      <c r="J59" s="70" t="str">
        <f>IF($I59="","",(IFERROR(VLOOKUP($H59,'Calculations, Middle only'!$B:$AB,12,FALSE),"")))</f>
        <v/>
      </c>
      <c r="K59" s="70" t="str">
        <f>IF($I59="","",(IFERROR(VLOOKUP($H59,'Calculations, Middle only'!$B:$AB,16,FALSE),"")))</f>
        <v/>
      </c>
      <c r="L59" s="75" t="str">
        <f>IF($I59="","",(IFERROR(VLOOKUP($H59,'Calculations, Middle only'!$B:$AB,22,FALSE),"")))</f>
        <v/>
      </c>
      <c r="M59" s="75" t="str">
        <f>IF($I59="","",(IFERROR(VLOOKUP($H59,'Calculations, Middle only'!$B:$AB,26,FALSE),"")))</f>
        <v/>
      </c>
      <c r="O59" s="76" t="str">
        <f>IF('School Data'!$A46="","",'School Data'!$A46)</f>
        <v/>
      </c>
      <c r="P59" s="85" t="str">
        <f>IF('Identified Schools'!$H47="","",'Identified Schools'!$H47)</f>
        <v/>
      </c>
      <c r="Q59" s="70" t="str">
        <f>IF($P59="","",(IFERROR(VLOOKUP($O59,'Calculations, High only'!$B:$AB,12,FALSE),"")))</f>
        <v/>
      </c>
      <c r="R59" s="70" t="str">
        <f>IF($P59="","",(IFERROR(VLOOKUP($O59,'Calculations, High only'!$B:$AB,16,FALSE),"")))</f>
        <v/>
      </c>
      <c r="S59" s="75" t="str">
        <f>IF($P59="","",(IFERROR(VLOOKUP($O59,'Calculations, High only'!$B:$AB,22,FALSE),"")))</f>
        <v/>
      </c>
      <c r="T59" s="75" t="str">
        <f>IF($P59="","",(IFERROR(VLOOKUP($O59,'Calculations, High only'!$B:$AB,26,FALSE),"")))</f>
        <v/>
      </c>
    </row>
    <row r="60" spans="1:20" ht="12" customHeight="1" x14ac:dyDescent="0.25">
      <c r="A60" s="76" t="str">
        <f>IF('School Data'!$A47="","",'School Data'!$A47)</f>
        <v/>
      </c>
      <c r="B60" s="85" t="str">
        <f>IF('Identified Schools'!$F48="","",'Identified Schools'!$F48)</f>
        <v/>
      </c>
      <c r="C60" s="70" t="str">
        <f>IF($B60="","",(IFERROR(VLOOKUP($A60,'Calculations, Elem only'!$B:$AB,12,FALSE),"")))</f>
        <v/>
      </c>
      <c r="D60" s="70" t="str">
        <f>IF($B60="","",(IFERROR(VLOOKUP($A60,'Calculations, Elem only'!$B:$AB,16,FALSE),"")))</f>
        <v/>
      </c>
      <c r="E60" s="75" t="str">
        <f>IF($B60="","",(IFERROR(VLOOKUP($A60,'Calculations, Elem only'!$B:$AB,22,FALSE),"")))</f>
        <v/>
      </c>
      <c r="F60" s="75" t="str">
        <f>IF($B60="","",(IFERROR(VLOOKUP($A60,'Calculations, Elem only'!$B:$AB,26,FALSE),"")))</f>
        <v/>
      </c>
      <c r="G60"/>
      <c r="H60" s="76" t="str">
        <f>IF('School Data'!$A47="","",'School Data'!$A47)</f>
        <v/>
      </c>
      <c r="I60" s="85" t="str">
        <f>IF('Identified Schools'!$G48="","",'Identified Schools'!$G48)</f>
        <v/>
      </c>
      <c r="J60" s="70" t="str">
        <f>IF($I60="","",(IFERROR(VLOOKUP($H60,'Calculations, Middle only'!$B:$AB,12,FALSE),"")))</f>
        <v/>
      </c>
      <c r="K60" s="70" t="str">
        <f>IF($I60="","",(IFERROR(VLOOKUP($H60,'Calculations, Middle only'!$B:$AB,16,FALSE),"")))</f>
        <v/>
      </c>
      <c r="L60" s="75" t="str">
        <f>IF($I60="","",(IFERROR(VLOOKUP($H60,'Calculations, Middle only'!$B:$AB,22,FALSE),"")))</f>
        <v/>
      </c>
      <c r="M60" s="75" t="str">
        <f>IF($I60="","",(IFERROR(VLOOKUP($H60,'Calculations, Middle only'!$B:$AB,26,FALSE),"")))</f>
        <v/>
      </c>
      <c r="O60" s="76" t="str">
        <f>IF('School Data'!$A47="","",'School Data'!$A47)</f>
        <v/>
      </c>
      <c r="P60" s="85" t="str">
        <f>IF('Identified Schools'!$H48="","",'Identified Schools'!$H48)</f>
        <v/>
      </c>
      <c r="Q60" s="70" t="str">
        <f>IF($P60="","",(IFERROR(VLOOKUP($O60,'Calculations, High only'!$B:$AB,12,FALSE),"")))</f>
        <v/>
      </c>
      <c r="R60" s="70" t="str">
        <f>IF($P60="","",(IFERROR(VLOOKUP($O60,'Calculations, High only'!$B:$AB,16,FALSE),"")))</f>
        <v/>
      </c>
      <c r="S60" s="75" t="str">
        <f>IF($P60="","",(IFERROR(VLOOKUP($O60,'Calculations, High only'!$B:$AB,22,FALSE),"")))</f>
        <v/>
      </c>
      <c r="T60" s="75" t="str">
        <f>IF($P60="","",(IFERROR(VLOOKUP($O60,'Calculations, High only'!$B:$AB,26,FALSE),"")))</f>
        <v/>
      </c>
    </row>
    <row r="61" spans="1:20" ht="12" customHeight="1" x14ac:dyDescent="0.25">
      <c r="A61" s="76" t="str">
        <f>IF('School Data'!$A48="","",'School Data'!$A48)</f>
        <v/>
      </c>
      <c r="B61" s="85" t="str">
        <f>IF('Identified Schools'!$F49="","",'Identified Schools'!$F49)</f>
        <v/>
      </c>
      <c r="C61" s="70" t="str">
        <f>IF($B61="","",(IFERROR(VLOOKUP($A61,'Calculations, Elem only'!$B:$AB,12,FALSE),"")))</f>
        <v/>
      </c>
      <c r="D61" s="70" t="str">
        <f>IF($B61="","",(IFERROR(VLOOKUP($A61,'Calculations, Elem only'!$B:$AB,16,FALSE),"")))</f>
        <v/>
      </c>
      <c r="E61" s="75" t="str">
        <f>IF($B61="","",(IFERROR(VLOOKUP($A61,'Calculations, Elem only'!$B:$AB,22,FALSE),"")))</f>
        <v/>
      </c>
      <c r="F61" s="75" t="str">
        <f>IF($B61="","",(IFERROR(VLOOKUP($A61,'Calculations, Elem only'!$B:$AB,26,FALSE),"")))</f>
        <v/>
      </c>
      <c r="G61"/>
      <c r="H61" s="76" t="str">
        <f>IF('School Data'!$A48="","",'School Data'!$A48)</f>
        <v/>
      </c>
      <c r="I61" s="85" t="str">
        <f>IF('Identified Schools'!$G49="","",'Identified Schools'!$G49)</f>
        <v/>
      </c>
      <c r="J61" s="70" t="str">
        <f>IF($I61="","",(IFERROR(VLOOKUP($H61,'Calculations, Middle only'!$B:$AB,12,FALSE),"")))</f>
        <v/>
      </c>
      <c r="K61" s="70" t="str">
        <f>IF($I61="","",(IFERROR(VLOOKUP($H61,'Calculations, Middle only'!$B:$AB,16,FALSE),"")))</f>
        <v/>
      </c>
      <c r="L61" s="75" t="str">
        <f>IF($I61="","",(IFERROR(VLOOKUP($H61,'Calculations, Middle only'!$B:$AB,22,FALSE),"")))</f>
        <v/>
      </c>
      <c r="M61" s="75" t="str">
        <f>IF($I61="","",(IFERROR(VLOOKUP($H61,'Calculations, Middle only'!$B:$AB,26,FALSE),"")))</f>
        <v/>
      </c>
      <c r="O61" s="76" t="str">
        <f>IF('School Data'!$A48="","",'School Data'!$A48)</f>
        <v/>
      </c>
      <c r="P61" s="85" t="str">
        <f>IF('Identified Schools'!$H49="","",'Identified Schools'!$H49)</f>
        <v/>
      </c>
      <c r="Q61" s="70" t="str">
        <f>IF($P61="","",(IFERROR(VLOOKUP($O61,'Calculations, High only'!$B:$AB,12,FALSE),"")))</f>
        <v/>
      </c>
      <c r="R61" s="70" t="str">
        <f>IF($P61="","",(IFERROR(VLOOKUP($O61,'Calculations, High only'!$B:$AB,16,FALSE),"")))</f>
        <v/>
      </c>
      <c r="S61" s="75" t="str">
        <f>IF($P61="","",(IFERROR(VLOOKUP($O61,'Calculations, High only'!$B:$AB,22,FALSE),"")))</f>
        <v/>
      </c>
      <c r="T61" s="75" t="str">
        <f>IF($P61="","",(IFERROR(VLOOKUP($O61,'Calculations, High only'!$B:$AB,26,FALSE),"")))</f>
        <v/>
      </c>
    </row>
    <row r="62" spans="1:20" ht="12" customHeight="1" x14ac:dyDescent="0.25">
      <c r="A62" s="76" t="str">
        <f>IF('School Data'!$A49="","",'School Data'!$A49)</f>
        <v/>
      </c>
      <c r="B62" s="85" t="str">
        <f>IF('Identified Schools'!$F50="","",'Identified Schools'!$F50)</f>
        <v/>
      </c>
      <c r="C62" s="70" t="str">
        <f>IF($B62="","",(IFERROR(VLOOKUP($A62,'Calculations, Elem only'!$B:$AB,12,FALSE),"")))</f>
        <v/>
      </c>
      <c r="D62" s="70" t="str">
        <f>IF($B62="","",(IFERROR(VLOOKUP($A62,'Calculations, Elem only'!$B:$AB,16,FALSE),"")))</f>
        <v/>
      </c>
      <c r="E62" s="75" t="str">
        <f>IF($B62="","",(IFERROR(VLOOKUP($A62,'Calculations, Elem only'!$B:$AB,22,FALSE),"")))</f>
        <v/>
      </c>
      <c r="F62" s="75" t="str">
        <f>IF($B62="","",(IFERROR(VLOOKUP($A62,'Calculations, Elem only'!$B:$AB,26,FALSE),"")))</f>
        <v/>
      </c>
      <c r="G62"/>
      <c r="H62" s="76" t="str">
        <f>IF('School Data'!$A49="","",'School Data'!$A49)</f>
        <v/>
      </c>
      <c r="I62" s="85" t="str">
        <f>IF('Identified Schools'!$G50="","",'Identified Schools'!$G50)</f>
        <v/>
      </c>
      <c r="J62" s="70" t="str">
        <f>IF($I62="","",(IFERROR(VLOOKUP($H62,'Calculations, Middle only'!$B:$AB,12,FALSE),"")))</f>
        <v/>
      </c>
      <c r="K62" s="70" t="str">
        <f>IF($I62="","",(IFERROR(VLOOKUP($H62,'Calculations, Middle only'!$B:$AB,16,FALSE),"")))</f>
        <v/>
      </c>
      <c r="L62" s="75" t="str">
        <f>IF($I62="","",(IFERROR(VLOOKUP($H62,'Calculations, Middle only'!$B:$AB,22,FALSE),"")))</f>
        <v/>
      </c>
      <c r="M62" s="75" t="str">
        <f>IF($I62="","",(IFERROR(VLOOKUP($H62,'Calculations, Middle only'!$B:$AB,26,FALSE),"")))</f>
        <v/>
      </c>
      <c r="O62" s="76" t="str">
        <f>IF('School Data'!$A49="","",'School Data'!$A49)</f>
        <v/>
      </c>
      <c r="P62" s="85" t="str">
        <f>IF('Identified Schools'!$H50="","",'Identified Schools'!$H50)</f>
        <v/>
      </c>
      <c r="Q62" s="70" t="str">
        <f>IF($P62="","",(IFERROR(VLOOKUP($O62,'Calculations, High only'!$B:$AB,12,FALSE),"")))</f>
        <v/>
      </c>
      <c r="R62" s="70" t="str">
        <f>IF($P62="","",(IFERROR(VLOOKUP($O62,'Calculations, High only'!$B:$AB,16,FALSE),"")))</f>
        <v/>
      </c>
      <c r="S62" s="75" t="str">
        <f>IF($P62="","",(IFERROR(VLOOKUP($O62,'Calculations, High only'!$B:$AB,22,FALSE),"")))</f>
        <v/>
      </c>
      <c r="T62" s="75" t="str">
        <f>IF($P62="","",(IFERROR(VLOOKUP($O62,'Calculations, High only'!$B:$AB,26,FALSE),"")))</f>
        <v/>
      </c>
    </row>
    <row r="63" spans="1:20" ht="12" customHeight="1" x14ac:dyDescent="0.25">
      <c r="A63" s="76" t="str">
        <f>IF('School Data'!$A50="","",'School Data'!$A50)</f>
        <v/>
      </c>
      <c r="B63" s="85" t="str">
        <f>IF('Identified Schools'!$F51="","",'Identified Schools'!$F51)</f>
        <v/>
      </c>
      <c r="C63" s="70" t="str">
        <f>IF($B63="","",(IFERROR(VLOOKUP($A63,'Calculations, Elem only'!$B:$AB,12,FALSE),"")))</f>
        <v/>
      </c>
      <c r="D63" s="70" t="str">
        <f>IF($B63="","",(IFERROR(VLOOKUP($A63,'Calculations, Elem only'!$B:$AB,16,FALSE),"")))</f>
        <v/>
      </c>
      <c r="E63" s="75" t="str">
        <f>IF($B63="","",(IFERROR(VLOOKUP($A63,'Calculations, Elem only'!$B:$AB,22,FALSE),"")))</f>
        <v/>
      </c>
      <c r="F63" s="75" t="str">
        <f>IF($B63="","",(IFERROR(VLOOKUP($A63,'Calculations, Elem only'!$B:$AB,26,FALSE),"")))</f>
        <v/>
      </c>
      <c r="G63"/>
      <c r="H63" s="76" t="str">
        <f>IF('School Data'!$A50="","",'School Data'!$A50)</f>
        <v/>
      </c>
      <c r="I63" s="85" t="str">
        <f>IF('Identified Schools'!$G51="","",'Identified Schools'!$G51)</f>
        <v/>
      </c>
      <c r="J63" s="70" t="str">
        <f>IF($I63="","",(IFERROR(VLOOKUP($H63,'Calculations, Middle only'!$B:$AB,12,FALSE),"")))</f>
        <v/>
      </c>
      <c r="K63" s="70" t="str">
        <f>IF($I63="","",(IFERROR(VLOOKUP($H63,'Calculations, Middle only'!$B:$AB,16,FALSE),"")))</f>
        <v/>
      </c>
      <c r="L63" s="75" t="str">
        <f>IF($I63="","",(IFERROR(VLOOKUP($H63,'Calculations, Middle only'!$B:$AB,22,FALSE),"")))</f>
        <v/>
      </c>
      <c r="M63" s="75" t="str">
        <f>IF($I63="","",(IFERROR(VLOOKUP($H63,'Calculations, Middle only'!$B:$AB,26,FALSE),"")))</f>
        <v/>
      </c>
      <c r="O63" s="76" t="str">
        <f>IF('School Data'!$A50="","",'School Data'!$A50)</f>
        <v/>
      </c>
      <c r="P63" s="85" t="str">
        <f>IF('Identified Schools'!$H51="","",'Identified Schools'!$H51)</f>
        <v/>
      </c>
      <c r="Q63" s="70" t="str">
        <f>IF($P63="","",(IFERROR(VLOOKUP($O63,'Calculations, High only'!$B:$AB,12,FALSE),"")))</f>
        <v/>
      </c>
      <c r="R63" s="70" t="str">
        <f>IF($P63="","",(IFERROR(VLOOKUP($O63,'Calculations, High only'!$B:$AB,16,FALSE),"")))</f>
        <v/>
      </c>
      <c r="S63" s="75" t="str">
        <f>IF($P63="","",(IFERROR(VLOOKUP($O63,'Calculations, High only'!$B:$AB,22,FALSE),"")))</f>
        <v/>
      </c>
      <c r="T63" s="75" t="str">
        <f>IF($P63="","",(IFERROR(VLOOKUP($O63,'Calculations, High only'!$B:$AB,26,FALSE),"")))</f>
        <v/>
      </c>
    </row>
    <row r="64" spans="1:20" ht="12" customHeight="1" x14ac:dyDescent="0.25">
      <c r="A64" s="76" t="str">
        <f>IF('School Data'!$A51="","",'School Data'!$A51)</f>
        <v/>
      </c>
      <c r="B64" s="85" t="str">
        <f>IF('Identified Schools'!$F52="","",'Identified Schools'!$F52)</f>
        <v/>
      </c>
      <c r="C64" s="70" t="str">
        <f>IF($B64="","",(IFERROR(VLOOKUP($A64,'Calculations, Elem only'!$B:$AB,12,FALSE),"")))</f>
        <v/>
      </c>
      <c r="D64" s="70" t="str">
        <f>IF($B64="","",(IFERROR(VLOOKUP($A64,'Calculations, Elem only'!$B:$AB,16,FALSE),"")))</f>
        <v/>
      </c>
      <c r="E64" s="75" t="str">
        <f>IF($B64="","",(IFERROR(VLOOKUP($A64,'Calculations, Elem only'!$B:$AB,22,FALSE),"")))</f>
        <v/>
      </c>
      <c r="F64" s="75" t="str">
        <f>IF($B64="","",(IFERROR(VLOOKUP($A64,'Calculations, Elem only'!$B:$AB,26,FALSE),"")))</f>
        <v/>
      </c>
      <c r="G64"/>
      <c r="H64" s="76" t="str">
        <f>IF('School Data'!$A51="","",'School Data'!$A51)</f>
        <v/>
      </c>
      <c r="I64" s="85" t="str">
        <f>IF('Identified Schools'!$G52="","",'Identified Schools'!$G52)</f>
        <v/>
      </c>
      <c r="J64" s="70" t="str">
        <f>IF($I64="","",(IFERROR(VLOOKUP($H64,'Calculations, Middle only'!$B:$AB,12,FALSE),"")))</f>
        <v/>
      </c>
      <c r="K64" s="70" t="str">
        <f>IF($I64="","",(IFERROR(VLOOKUP($H64,'Calculations, Middle only'!$B:$AB,16,FALSE),"")))</f>
        <v/>
      </c>
      <c r="L64" s="75" t="str">
        <f>IF($I64="","",(IFERROR(VLOOKUP($H64,'Calculations, Middle only'!$B:$AB,22,FALSE),"")))</f>
        <v/>
      </c>
      <c r="M64" s="75" t="str">
        <f>IF($I64="","",(IFERROR(VLOOKUP($H64,'Calculations, Middle only'!$B:$AB,26,FALSE),"")))</f>
        <v/>
      </c>
      <c r="O64" s="76" t="str">
        <f>IF('School Data'!$A51="","",'School Data'!$A51)</f>
        <v/>
      </c>
      <c r="P64" s="85" t="str">
        <f>IF('Identified Schools'!$H52="","",'Identified Schools'!$H52)</f>
        <v/>
      </c>
      <c r="Q64" s="70" t="str">
        <f>IF($P64="","",(IFERROR(VLOOKUP($O64,'Calculations, High only'!$B:$AB,12,FALSE),"")))</f>
        <v/>
      </c>
      <c r="R64" s="70" t="str">
        <f>IF($P64="","",(IFERROR(VLOOKUP($O64,'Calculations, High only'!$B:$AB,16,FALSE),"")))</f>
        <v/>
      </c>
      <c r="S64" s="75" t="str">
        <f>IF($P64="","",(IFERROR(VLOOKUP($O64,'Calculations, High only'!$B:$AB,22,FALSE),"")))</f>
        <v/>
      </c>
      <c r="T64" s="75" t="str">
        <f>IF($P64="","",(IFERROR(VLOOKUP($O64,'Calculations, High only'!$B:$AB,26,FALSE),"")))</f>
        <v/>
      </c>
    </row>
    <row r="65" spans="1:20" ht="12" customHeight="1" x14ac:dyDescent="0.25">
      <c r="A65" s="76" t="str">
        <f>IF('School Data'!$A52="","",'School Data'!$A52)</f>
        <v/>
      </c>
      <c r="B65" s="85" t="str">
        <f>IF('Identified Schools'!$F53="","",'Identified Schools'!$F53)</f>
        <v/>
      </c>
      <c r="C65" s="70" t="str">
        <f>IF($B65="","",(IFERROR(VLOOKUP($A65,'Calculations, Elem only'!$B:$AB,12,FALSE),"")))</f>
        <v/>
      </c>
      <c r="D65" s="70" t="str">
        <f>IF($B65="","",(IFERROR(VLOOKUP($A65,'Calculations, Elem only'!$B:$AB,16,FALSE),"")))</f>
        <v/>
      </c>
      <c r="E65" s="75" t="str">
        <f>IF($B65="","",(IFERROR(VLOOKUP($A65,'Calculations, Elem only'!$B:$AB,22,FALSE),"")))</f>
        <v/>
      </c>
      <c r="F65" s="75" t="str">
        <f>IF($B65="","",(IFERROR(VLOOKUP($A65,'Calculations, Elem only'!$B:$AB,26,FALSE),"")))</f>
        <v/>
      </c>
      <c r="G65"/>
      <c r="H65" s="76" t="str">
        <f>IF('School Data'!$A52="","",'School Data'!$A52)</f>
        <v/>
      </c>
      <c r="I65" s="85" t="str">
        <f>IF('Identified Schools'!$G53="","",'Identified Schools'!$G53)</f>
        <v/>
      </c>
      <c r="J65" s="70" t="str">
        <f>IF($I65="","",(IFERROR(VLOOKUP($H65,'Calculations, Middle only'!$B:$AB,12,FALSE),"")))</f>
        <v/>
      </c>
      <c r="K65" s="70" t="str">
        <f>IF($I65="","",(IFERROR(VLOOKUP($H65,'Calculations, Middle only'!$B:$AB,16,FALSE),"")))</f>
        <v/>
      </c>
      <c r="L65" s="75" t="str">
        <f>IF($I65="","",(IFERROR(VLOOKUP($H65,'Calculations, Middle only'!$B:$AB,22,FALSE),"")))</f>
        <v/>
      </c>
      <c r="M65" s="75" t="str">
        <f>IF($I65="","",(IFERROR(VLOOKUP($H65,'Calculations, Middle only'!$B:$AB,26,FALSE),"")))</f>
        <v/>
      </c>
      <c r="O65" s="76" t="str">
        <f>IF('School Data'!$A52="","",'School Data'!$A52)</f>
        <v/>
      </c>
      <c r="P65" s="85" t="str">
        <f>IF('Identified Schools'!$H53="","",'Identified Schools'!$H53)</f>
        <v/>
      </c>
      <c r="Q65" s="70" t="str">
        <f>IF($P65="","",(IFERROR(VLOOKUP($O65,'Calculations, High only'!$B:$AB,12,FALSE),"")))</f>
        <v/>
      </c>
      <c r="R65" s="70" t="str">
        <f>IF($P65="","",(IFERROR(VLOOKUP($O65,'Calculations, High only'!$B:$AB,16,FALSE),"")))</f>
        <v/>
      </c>
      <c r="S65" s="75" t="str">
        <f>IF($P65="","",(IFERROR(VLOOKUP($O65,'Calculations, High only'!$B:$AB,22,FALSE),"")))</f>
        <v/>
      </c>
      <c r="T65" s="75" t="str">
        <f>IF($P65="","",(IFERROR(VLOOKUP($O65,'Calculations, High only'!$B:$AB,26,FALSE),"")))</f>
        <v/>
      </c>
    </row>
    <row r="66" spans="1:20" ht="12" customHeight="1" x14ac:dyDescent="0.25">
      <c r="A66" s="76" t="str">
        <f>IF('School Data'!$A53="","",'School Data'!$A53)</f>
        <v/>
      </c>
      <c r="B66" s="85" t="str">
        <f>IF('Identified Schools'!$F54="","",'Identified Schools'!$F54)</f>
        <v/>
      </c>
      <c r="C66" s="70" t="str">
        <f>IF($B66="","",(IFERROR(VLOOKUP($A66,'Calculations, Elem only'!$B:$AB,12,FALSE),"")))</f>
        <v/>
      </c>
      <c r="D66" s="70" t="str">
        <f>IF($B66="","",(IFERROR(VLOOKUP($A66,'Calculations, Elem only'!$B:$AB,16,FALSE),"")))</f>
        <v/>
      </c>
      <c r="E66" s="75" t="str">
        <f>IF($B66="","",(IFERROR(VLOOKUP($A66,'Calculations, Elem only'!$B:$AB,22,FALSE),"")))</f>
        <v/>
      </c>
      <c r="F66" s="75" t="str">
        <f>IF($B66="","",(IFERROR(VLOOKUP($A66,'Calculations, Elem only'!$B:$AB,26,FALSE),"")))</f>
        <v/>
      </c>
      <c r="G66"/>
      <c r="H66" s="76" t="str">
        <f>IF('School Data'!$A53="","",'School Data'!$A53)</f>
        <v/>
      </c>
      <c r="I66" s="85" t="str">
        <f>IF('Identified Schools'!$G54="","",'Identified Schools'!$G54)</f>
        <v/>
      </c>
      <c r="J66" s="70" t="str">
        <f>IF($I66="","",(IFERROR(VLOOKUP($H66,'Calculations, Middle only'!$B:$AB,12,FALSE),"")))</f>
        <v/>
      </c>
      <c r="K66" s="70" t="str">
        <f>IF($I66="","",(IFERROR(VLOOKUP($H66,'Calculations, Middle only'!$B:$AB,16,FALSE),"")))</f>
        <v/>
      </c>
      <c r="L66" s="75" t="str">
        <f>IF($I66="","",(IFERROR(VLOOKUP($H66,'Calculations, Middle only'!$B:$AB,22,FALSE),"")))</f>
        <v/>
      </c>
      <c r="M66" s="75" t="str">
        <f>IF($I66="","",(IFERROR(VLOOKUP($H66,'Calculations, Middle only'!$B:$AB,26,FALSE),"")))</f>
        <v/>
      </c>
      <c r="O66" s="76" t="str">
        <f>IF('School Data'!$A53="","",'School Data'!$A53)</f>
        <v/>
      </c>
      <c r="P66" s="85" t="str">
        <f>IF('Identified Schools'!$H54="","",'Identified Schools'!$H54)</f>
        <v/>
      </c>
      <c r="Q66" s="70" t="str">
        <f>IF($P66="","",(IFERROR(VLOOKUP($O66,'Calculations, High only'!$B:$AB,12,FALSE),"")))</f>
        <v/>
      </c>
      <c r="R66" s="70" t="str">
        <f>IF($P66="","",(IFERROR(VLOOKUP($O66,'Calculations, High only'!$B:$AB,16,FALSE),"")))</f>
        <v/>
      </c>
      <c r="S66" s="75" t="str">
        <f>IF($P66="","",(IFERROR(VLOOKUP($O66,'Calculations, High only'!$B:$AB,22,FALSE),"")))</f>
        <v/>
      </c>
      <c r="T66" s="75" t="str">
        <f>IF($P66="","",(IFERROR(VLOOKUP($O66,'Calculations, High only'!$B:$AB,26,FALSE),"")))</f>
        <v/>
      </c>
    </row>
    <row r="67" spans="1:20" ht="12" customHeight="1" x14ac:dyDescent="0.25">
      <c r="A67" s="76" t="str">
        <f>IF('School Data'!$A54="","",'School Data'!$A54)</f>
        <v/>
      </c>
      <c r="B67" s="85" t="str">
        <f>IF('Identified Schools'!$F55="","",'Identified Schools'!$F55)</f>
        <v/>
      </c>
      <c r="C67" s="70" t="str">
        <f>IF($B67="","",(IFERROR(VLOOKUP($A67,'Calculations, Elem only'!$B:$AB,12,FALSE),"")))</f>
        <v/>
      </c>
      <c r="D67" s="70" t="str">
        <f>IF($B67="","",(IFERROR(VLOOKUP($A67,'Calculations, Elem only'!$B:$AB,16,FALSE),"")))</f>
        <v/>
      </c>
      <c r="E67" s="75" t="str">
        <f>IF($B67="","",(IFERROR(VLOOKUP($A67,'Calculations, Elem only'!$B:$AB,22,FALSE),"")))</f>
        <v/>
      </c>
      <c r="F67" s="75" t="str">
        <f>IF($B67="","",(IFERROR(VLOOKUP($A67,'Calculations, Elem only'!$B:$AB,26,FALSE),"")))</f>
        <v/>
      </c>
      <c r="G67"/>
      <c r="H67" s="76" t="str">
        <f>IF('School Data'!$A54="","",'School Data'!$A54)</f>
        <v/>
      </c>
      <c r="I67" s="85" t="str">
        <f>IF('Identified Schools'!$G55="","",'Identified Schools'!$G55)</f>
        <v/>
      </c>
      <c r="J67" s="70" t="str">
        <f>IF($I67="","",(IFERROR(VLOOKUP($H67,'Calculations, Middle only'!$B:$AB,12,FALSE),"")))</f>
        <v/>
      </c>
      <c r="K67" s="70" t="str">
        <f>IF($I67="","",(IFERROR(VLOOKUP($H67,'Calculations, Middle only'!$B:$AB,16,FALSE),"")))</f>
        <v/>
      </c>
      <c r="L67" s="75" t="str">
        <f>IF($I67="","",(IFERROR(VLOOKUP($H67,'Calculations, Middle only'!$B:$AB,22,FALSE),"")))</f>
        <v/>
      </c>
      <c r="M67" s="75" t="str">
        <f>IF($I67="","",(IFERROR(VLOOKUP($H67,'Calculations, Middle only'!$B:$AB,26,FALSE),"")))</f>
        <v/>
      </c>
      <c r="O67" s="76" t="str">
        <f>IF('School Data'!$A54="","",'School Data'!$A54)</f>
        <v/>
      </c>
      <c r="P67" s="85" t="str">
        <f>IF('Identified Schools'!$H55="","",'Identified Schools'!$H55)</f>
        <v/>
      </c>
      <c r="Q67" s="70" t="str">
        <f>IF($P67="","",(IFERROR(VLOOKUP($O67,'Calculations, High only'!$B:$AB,12,FALSE),"")))</f>
        <v/>
      </c>
      <c r="R67" s="70" t="str">
        <f>IF($P67="","",(IFERROR(VLOOKUP($O67,'Calculations, High only'!$B:$AB,16,FALSE),"")))</f>
        <v/>
      </c>
      <c r="S67" s="75" t="str">
        <f>IF($P67="","",(IFERROR(VLOOKUP($O67,'Calculations, High only'!$B:$AB,22,FALSE),"")))</f>
        <v/>
      </c>
      <c r="T67" s="75" t="str">
        <f>IF($P67="","",(IFERROR(VLOOKUP($O67,'Calculations, High only'!$B:$AB,26,FALSE),"")))</f>
        <v/>
      </c>
    </row>
    <row r="68" spans="1:20" ht="12" customHeight="1" x14ac:dyDescent="0.25">
      <c r="A68" s="76" t="str">
        <f>IF('School Data'!$A55="","",'School Data'!$A55)</f>
        <v/>
      </c>
      <c r="B68" s="85" t="str">
        <f>IF('Identified Schools'!$F56="","",'Identified Schools'!$F56)</f>
        <v/>
      </c>
      <c r="C68" s="70" t="str">
        <f>IF($B68="","",(IFERROR(VLOOKUP($A68,'Calculations, Elem only'!$B:$AB,12,FALSE),"")))</f>
        <v/>
      </c>
      <c r="D68" s="70" t="str">
        <f>IF($B68="","",(IFERROR(VLOOKUP($A68,'Calculations, Elem only'!$B:$AB,16,FALSE),"")))</f>
        <v/>
      </c>
      <c r="E68" s="75" t="str">
        <f>IF($B68="","",(IFERROR(VLOOKUP($A68,'Calculations, Elem only'!$B:$AB,22,FALSE),"")))</f>
        <v/>
      </c>
      <c r="F68" s="75" t="str">
        <f>IF($B68="","",(IFERROR(VLOOKUP($A68,'Calculations, Elem only'!$B:$AB,26,FALSE),"")))</f>
        <v/>
      </c>
      <c r="G68"/>
      <c r="H68" s="76" t="str">
        <f>IF('School Data'!$A55="","",'School Data'!$A55)</f>
        <v/>
      </c>
      <c r="I68" s="85" t="str">
        <f>IF('Identified Schools'!$G56="","",'Identified Schools'!$G56)</f>
        <v/>
      </c>
      <c r="J68" s="70" t="str">
        <f>IF($I68="","",(IFERROR(VLOOKUP($H68,'Calculations, Middle only'!$B:$AB,12,FALSE),"")))</f>
        <v/>
      </c>
      <c r="K68" s="70" t="str">
        <f>IF($I68="","",(IFERROR(VLOOKUP($H68,'Calculations, Middle only'!$B:$AB,16,FALSE),"")))</f>
        <v/>
      </c>
      <c r="L68" s="75" t="str">
        <f>IF($I68="","",(IFERROR(VLOOKUP($H68,'Calculations, Middle only'!$B:$AB,22,FALSE),"")))</f>
        <v/>
      </c>
      <c r="M68" s="75" t="str">
        <f>IF($I68="","",(IFERROR(VLOOKUP($H68,'Calculations, Middle only'!$B:$AB,26,FALSE),"")))</f>
        <v/>
      </c>
      <c r="O68" s="76" t="str">
        <f>IF('School Data'!$A55="","",'School Data'!$A55)</f>
        <v/>
      </c>
      <c r="P68" s="85" t="str">
        <f>IF('Identified Schools'!$H56="","",'Identified Schools'!$H56)</f>
        <v/>
      </c>
      <c r="Q68" s="70" t="str">
        <f>IF($P68="","",(IFERROR(VLOOKUP($O68,'Calculations, High only'!$B:$AB,12,FALSE),"")))</f>
        <v/>
      </c>
      <c r="R68" s="70" t="str">
        <f>IF($P68="","",(IFERROR(VLOOKUP($O68,'Calculations, High only'!$B:$AB,16,FALSE),"")))</f>
        <v/>
      </c>
      <c r="S68" s="75" t="str">
        <f>IF($P68="","",(IFERROR(VLOOKUP($O68,'Calculations, High only'!$B:$AB,22,FALSE),"")))</f>
        <v/>
      </c>
      <c r="T68" s="75" t="str">
        <f>IF($P68="","",(IFERROR(VLOOKUP($O68,'Calculations, High only'!$B:$AB,26,FALSE),"")))</f>
        <v/>
      </c>
    </row>
    <row r="69" spans="1:20" ht="12" customHeight="1" x14ac:dyDescent="0.25">
      <c r="A69" s="76" t="str">
        <f>IF('School Data'!$A56="","",'School Data'!$A56)</f>
        <v/>
      </c>
      <c r="B69" s="85" t="str">
        <f>IF('Identified Schools'!$F57="","",'Identified Schools'!$F57)</f>
        <v/>
      </c>
      <c r="C69" s="70" t="str">
        <f>IF($B69="","",(IFERROR(VLOOKUP($A69,'Calculations, Elem only'!$B:$AB,12,FALSE),"")))</f>
        <v/>
      </c>
      <c r="D69" s="70" t="str">
        <f>IF($B69="","",(IFERROR(VLOOKUP($A69,'Calculations, Elem only'!$B:$AB,16,FALSE),"")))</f>
        <v/>
      </c>
      <c r="E69" s="75" t="str">
        <f>IF($B69="","",(IFERROR(VLOOKUP($A69,'Calculations, Elem only'!$B:$AB,22,FALSE),"")))</f>
        <v/>
      </c>
      <c r="F69" s="75" t="str">
        <f>IF($B69="","",(IFERROR(VLOOKUP($A69,'Calculations, Elem only'!$B:$AB,26,FALSE),"")))</f>
        <v/>
      </c>
      <c r="G69"/>
      <c r="H69" s="76" t="str">
        <f>IF('School Data'!$A56="","",'School Data'!$A56)</f>
        <v/>
      </c>
      <c r="I69" s="85" t="str">
        <f>IF('Identified Schools'!$G57="","",'Identified Schools'!$G57)</f>
        <v/>
      </c>
      <c r="J69" s="70" t="str">
        <f>IF($I69="","",(IFERROR(VLOOKUP($H69,'Calculations, Middle only'!$B:$AB,12,FALSE),"")))</f>
        <v/>
      </c>
      <c r="K69" s="70" t="str">
        <f>IF($I69="","",(IFERROR(VLOOKUP($H69,'Calculations, Middle only'!$B:$AB,16,FALSE),"")))</f>
        <v/>
      </c>
      <c r="L69" s="75" t="str">
        <f>IF($I69="","",(IFERROR(VLOOKUP($H69,'Calculations, Middle only'!$B:$AB,22,FALSE),"")))</f>
        <v/>
      </c>
      <c r="M69" s="75" t="str">
        <f>IF($I69="","",(IFERROR(VLOOKUP($H69,'Calculations, Middle only'!$B:$AB,26,FALSE),"")))</f>
        <v/>
      </c>
      <c r="O69" s="76" t="str">
        <f>IF('School Data'!$A56="","",'School Data'!$A56)</f>
        <v/>
      </c>
      <c r="P69" s="85" t="str">
        <f>IF('Identified Schools'!$H57="","",'Identified Schools'!$H57)</f>
        <v/>
      </c>
      <c r="Q69" s="70" t="str">
        <f>IF($P69="","",(IFERROR(VLOOKUP($O69,'Calculations, High only'!$B:$AB,12,FALSE),"")))</f>
        <v/>
      </c>
      <c r="R69" s="70" t="str">
        <f>IF($P69="","",(IFERROR(VLOOKUP($O69,'Calculations, High only'!$B:$AB,16,FALSE),"")))</f>
        <v/>
      </c>
      <c r="S69" s="75" t="str">
        <f>IF($P69="","",(IFERROR(VLOOKUP($O69,'Calculations, High only'!$B:$AB,22,FALSE),"")))</f>
        <v/>
      </c>
      <c r="T69" s="75" t="str">
        <f>IF($P69="","",(IFERROR(VLOOKUP($O69,'Calculations, High only'!$B:$AB,26,FALSE),"")))</f>
        <v/>
      </c>
    </row>
    <row r="70" spans="1:20" ht="12" customHeight="1" x14ac:dyDescent="0.25">
      <c r="A70" s="76" t="str">
        <f>IF('School Data'!$A57="","",'School Data'!$A57)</f>
        <v/>
      </c>
      <c r="B70" s="85" t="str">
        <f>IF('Identified Schools'!$F58="","",'Identified Schools'!$F58)</f>
        <v/>
      </c>
      <c r="C70" s="70" t="str">
        <f>IF($B70="","",(IFERROR(VLOOKUP($A70,'Calculations, Elem only'!$B:$AB,12,FALSE),"")))</f>
        <v/>
      </c>
      <c r="D70" s="70" t="str">
        <f>IF($B70="","",(IFERROR(VLOOKUP($A70,'Calculations, Elem only'!$B:$AB,16,FALSE),"")))</f>
        <v/>
      </c>
      <c r="E70" s="75" t="str">
        <f>IF($B70="","",(IFERROR(VLOOKUP($A70,'Calculations, Elem only'!$B:$AB,22,FALSE),"")))</f>
        <v/>
      </c>
      <c r="F70" s="75" t="str">
        <f>IF($B70="","",(IFERROR(VLOOKUP($A70,'Calculations, Elem only'!$B:$AB,26,FALSE),"")))</f>
        <v/>
      </c>
      <c r="G70"/>
      <c r="H70" s="76" t="str">
        <f>IF('School Data'!$A57="","",'School Data'!$A57)</f>
        <v/>
      </c>
      <c r="I70" s="85" t="str">
        <f>IF('Identified Schools'!$G58="","",'Identified Schools'!$G58)</f>
        <v/>
      </c>
      <c r="J70" s="70" t="str">
        <f>IF($I70="","",(IFERROR(VLOOKUP($H70,'Calculations, Middle only'!$B:$AB,12,FALSE),"")))</f>
        <v/>
      </c>
      <c r="K70" s="70" t="str">
        <f>IF($I70="","",(IFERROR(VLOOKUP($H70,'Calculations, Middle only'!$B:$AB,16,FALSE),"")))</f>
        <v/>
      </c>
      <c r="L70" s="75" t="str">
        <f>IF($I70="","",(IFERROR(VLOOKUP($H70,'Calculations, Middle only'!$B:$AB,22,FALSE),"")))</f>
        <v/>
      </c>
      <c r="M70" s="75" t="str">
        <f>IF($I70="","",(IFERROR(VLOOKUP($H70,'Calculations, Middle only'!$B:$AB,26,FALSE),"")))</f>
        <v/>
      </c>
      <c r="O70" s="76" t="str">
        <f>IF('School Data'!$A57="","",'School Data'!$A57)</f>
        <v/>
      </c>
      <c r="P70" s="85" t="str">
        <f>IF('Identified Schools'!$H58="","",'Identified Schools'!$H58)</f>
        <v/>
      </c>
      <c r="Q70" s="70" t="str">
        <f>IF($P70="","",(IFERROR(VLOOKUP($O70,'Calculations, High only'!$B:$AB,12,FALSE),"")))</f>
        <v/>
      </c>
      <c r="R70" s="70" t="str">
        <f>IF($P70="","",(IFERROR(VLOOKUP($O70,'Calculations, High only'!$B:$AB,16,FALSE),"")))</f>
        <v/>
      </c>
      <c r="S70" s="75" t="str">
        <f>IF($P70="","",(IFERROR(VLOOKUP($O70,'Calculations, High only'!$B:$AB,22,FALSE),"")))</f>
        <v/>
      </c>
      <c r="T70" s="75" t="str">
        <f>IF($P70="","",(IFERROR(VLOOKUP($O70,'Calculations, High only'!$B:$AB,26,FALSE),"")))</f>
        <v/>
      </c>
    </row>
    <row r="71" spans="1:20" ht="12" customHeight="1" x14ac:dyDescent="0.25">
      <c r="A71" s="76" t="str">
        <f>IF('School Data'!$A58="","",'School Data'!$A58)</f>
        <v/>
      </c>
      <c r="B71" s="85" t="str">
        <f>IF('Identified Schools'!$F59="","",'Identified Schools'!$F59)</f>
        <v/>
      </c>
      <c r="C71" s="70" t="str">
        <f>IF($B71="","",(IFERROR(VLOOKUP($A71,'Calculations, Elem only'!$B:$AB,12,FALSE),"")))</f>
        <v/>
      </c>
      <c r="D71" s="70" t="str">
        <f>IF($B71="","",(IFERROR(VLOOKUP($A71,'Calculations, Elem only'!$B:$AB,16,FALSE),"")))</f>
        <v/>
      </c>
      <c r="E71" s="75" t="str">
        <f>IF($B71="","",(IFERROR(VLOOKUP($A71,'Calculations, Elem only'!$B:$AB,22,FALSE),"")))</f>
        <v/>
      </c>
      <c r="F71" s="75" t="str">
        <f>IF($B71="","",(IFERROR(VLOOKUP($A71,'Calculations, Elem only'!$B:$AB,26,FALSE),"")))</f>
        <v/>
      </c>
      <c r="G71"/>
      <c r="H71" s="76" t="str">
        <f>IF('School Data'!$A58="","",'School Data'!$A58)</f>
        <v/>
      </c>
      <c r="I71" s="85" t="str">
        <f>IF('Identified Schools'!$G59="","",'Identified Schools'!$G59)</f>
        <v/>
      </c>
      <c r="J71" s="70" t="str">
        <f>IF($I71="","",(IFERROR(VLOOKUP($H71,'Calculations, Middle only'!$B:$AB,12,FALSE),"")))</f>
        <v/>
      </c>
      <c r="K71" s="70" t="str">
        <f>IF($I71="","",(IFERROR(VLOOKUP($H71,'Calculations, Middle only'!$B:$AB,16,FALSE),"")))</f>
        <v/>
      </c>
      <c r="L71" s="75" t="str">
        <f>IF($I71="","",(IFERROR(VLOOKUP($H71,'Calculations, Middle only'!$B:$AB,22,FALSE),"")))</f>
        <v/>
      </c>
      <c r="M71" s="75" t="str">
        <f>IF($I71="","",(IFERROR(VLOOKUP($H71,'Calculations, Middle only'!$B:$AB,26,FALSE),"")))</f>
        <v/>
      </c>
      <c r="O71" s="76" t="str">
        <f>IF('School Data'!$A58="","",'School Data'!$A58)</f>
        <v/>
      </c>
      <c r="P71" s="85" t="str">
        <f>IF('Identified Schools'!$H59="","",'Identified Schools'!$H59)</f>
        <v/>
      </c>
      <c r="Q71" s="70" t="str">
        <f>IF($P71="","",(IFERROR(VLOOKUP($O71,'Calculations, High only'!$B:$AB,12,FALSE),"")))</f>
        <v/>
      </c>
      <c r="R71" s="70" t="str">
        <f>IF($P71="","",(IFERROR(VLOOKUP($O71,'Calculations, High only'!$B:$AB,16,FALSE),"")))</f>
        <v/>
      </c>
      <c r="S71" s="75" t="str">
        <f>IF($P71="","",(IFERROR(VLOOKUP($O71,'Calculations, High only'!$B:$AB,22,FALSE),"")))</f>
        <v/>
      </c>
      <c r="T71" s="75" t="str">
        <f>IF($P71="","",(IFERROR(VLOOKUP($O71,'Calculations, High only'!$B:$AB,26,FALSE),"")))</f>
        <v/>
      </c>
    </row>
    <row r="72" spans="1:20" ht="12" customHeight="1" x14ac:dyDescent="0.25">
      <c r="A72" s="76" t="str">
        <f>IF('School Data'!$A59="","",'School Data'!$A59)</f>
        <v/>
      </c>
      <c r="B72" s="85" t="str">
        <f>IF('Identified Schools'!$F60="","",'Identified Schools'!$F60)</f>
        <v/>
      </c>
      <c r="C72" s="70" t="str">
        <f>IF($B72="","",(IFERROR(VLOOKUP($A72,'Calculations, Elem only'!$B:$AB,12,FALSE),"")))</f>
        <v/>
      </c>
      <c r="D72" s="70" t="str">
        <f>IF($B72="","",(IFERROR(VLOOKUP($A72,'Calculations, Elem only'!$B:$AB,16,FALSE),"")))</f>
        <v/>
      </c>
      <c r="E72" s="75" t="str">
        <f>IF($B72="","",(IFERROR(VLOOKUP($A72,'Calculations, Elem only'!$B:$AB,22,FALSE),"")))</f>
        <v/>
      </c>
      <c r="F72" s="75" t="str">
        <f>IF($B72="","",(IFERROR(VLOOKUP($A72,'Calculations, Elem only'!$B:$AB,26,FALSE),"")))</f>
        <v/>
      </c>
      <c r="G72"/>
      <c r="H72" s="76" t="str">
        <f>IF('School Data'!$A59="","",'School Data'!$A59)</f>
        <v/>
      </c>
      <c r="I72" s="85" t="str">
        <f>IF('Identified Schools'!$G60="","",'Identified Schools'!$G60)</f>
        <v/>
      </c>
      <c r="J72" s="70" t="str">
        <f>IF($I72="","",(IFERROR(VLOOKUP($H72,'Calculations, Middle only'!$B:$AB,12,FALSE),"")))</f>
        <v/>
      </c>
      <c r="K72" s="70" t="str">
        <f>IF($I72="","",(IFERROR(VLOOKUP($H72,'Calculations, Middle only'!$B:$AB,16,FALSE),"")))</f>
        <v/>
      </c>
      <c r="L72" s="75" t="str">
        <f>IF($I72="","",(IFERROR(VLOOKUP($H72,'Calculations, Middle only'!$B:$AB,22,FALSE),"")))</f>
        <v/>
      </c>
      <c r="M72" s="75" t="str">
        <f>IF($I72="","",(IFERROR(VLOOKUP($H72,'Calculations, Middle only'!$B:$AB,26,FALSE),"")))</f>
        <v/>
      </c>
      <c r="O72" s="76" t="str">
        <f>IF('School Data'!$A59="","",'School Data'!$A59)</f>
        <v/>
      </c>
      <c r="P72" s="85" t="str">
        <f>IF('Identified Schools'!$H60="","",'Identified Schools'!$H60)</f>
        <v/>
      </c>
      <c r="Q72" s="70" t="str">
        <f>IF($P72="","",(IFERROR(VLOOKUP($O72,'Calculations, High only'!$B:$AB,12,FALSE),"")))</f>
        <v/>
      </c>
      <c r="R72" s="70" t="str">
        <f>IF($P72="","",(IFERROR(VLOOKUP($O72,'Calculations, High only'!$B:$AB,16,FALSE),"")))</f>
        <v/>
      </c>
      <c r="S72" s="75" t="str">
        <f>IF($P72="","",(IFERROR(VLOOKUP($O72,'Calculations, High only'!$B:$AB,22,FALSE),"")))</f>
        <v/>
      </c>
      <c r="T72" s="75" t="str">
        <f>IF($P72="","",(IFERROR(VLOOKUP($O72,'Calculations, High only'!$B:$AB,26,FALSE),"")))</f>
        <v/>
      </c>
    </row>
    <row r="73" spans="1:20" ht="12" customHeight="1" x14ac:dyDescent="0.25">
      <c r="A73" s="76" t="str">
        <f>IF('School Data'!$A60="","",'School Data'!$A60)</f>
        <v/>
      </c>
      <c r="B73" s="85" t="str">
        <f>IF('Identified Schools'!$F61="","",'Identified Schools'!$F61)</f>
        <v/>
      </c>
      <c r="C73" s="70" t="str">
        <f>IF($B73="","",(IFERROR(VLOOKUP($A73,'Calculations, Elem only'!$B:$AB,12,FALSE),"")))</f>
        <v/>
      </c>
      <c r="D73" s="70" t="str">
        <f>IF($B73="","",(IFERROR(VLOOKUP($A73,'Calculations, Elem only'!$B:$AB,16,FALSE),"")))</f>
        <v/>
      </c>
      <c r="E73" s="75" t="str">
        <f>IF($B73="","",(IFERROR(VLOOKUP($A73,'Calculations, Elem only'!$B:$AB,22,FALSE),"")))</f>
        <v/>
      </c>
      <c r="F73" s="75" t="str">
        <f>IF($B73="","",(IFERROR(VLOOKUP($A73,'Calculations, Elem only'!$B:$AB,26,FALSE),"")))</f>
        <v/>
      </c>
      <c r="G73"/>
      <c r="H73" s="76" t="str">
        <f>IF('School Data'!$A60="","",'School Data'!$A60)</f>
        <v/>
      </c>
      <c r="I73" s="85" t="str">
        <f>IF('Identified Schools'!$G61="","",'Identified Schools'!$G61)</f>
        <v/>
      </c>
      <c r="J73" s="70" t="str">
        <f>IF($I73="","",(IFERROR(VLOOKUP($H73,'Calculations, Middle only'!$B:$AB,12,FALSE),"")))</f>
        <v/>
      </c>
      <c r="K73" s="70" t="str">
        <f>IF($I73="","",(IFERROR(VLOOKUP($H73,'Calculations, Middle only'!$B:$AB,16,FALSE),"")))</f>
        <v/>
      </c>
      <c r="L73" s="75" t="str">
        <f>IF($I73="","",(IFERROR(VLOOKUP($H73,'Calculations, Middle only'!$B:$AB,22,FALSE),"")))</f>
        <v/>
      </c>
      <c r="M73" s="75" t="str">
        <f>IF($I73="","",(IFERROR(VLOOKUP($H73,'Calculations, Middle only'!$B:$AB,26,FALSE),"")))</f>
        <v/>
      </c>
      <c r="O73" s="76" t="str">
        <f>IF('School Data'!$A60="","",'School Data'!$A60)</f>
        <v/>
      </c>
      <c r="P73" s="85" t="str">
        <f>IF('Identified Schools'!$H61="","",'Identified Schools'!$H61)</f>
        <v/>
      </c>
      <c r="Q73" s="70" t="str">
        <f>IF($P73="","",(IFERROR(VLOOKUP($O73,'Calculations, High only'!$B:$AB,12,FALSE),"")))</f>
        <v/>
      </c>
      <c r="R73" s="70" t="str">
        <f>IF($P73="","",(IFERROR(VLOOKUP($O73,'Calculations, High only'!$B:$AB,16,FALSE),"")))</f>
        <v/>
      </c>
      <c r="S73" s="75" t="str">
        <f>IF($P73="","",(IFERROR(VLOOKUP($O73,'Calculations, High only'!$B:$AB,22,FALSE),"")))</f>
        <v/>
      </c>
      <c r="T73" s="75" t="str">
        <f>IF($P73="","",(IFERROR(VLOOKUP($O73,'Calculations, High only'!$B:$AB,26,FALSE),"")))</f>
        <v/>
      </c>
    </row>
    <row r="74" spans="1:20" ht="12" customHeight="1" x14ac:dyDescent="0.25">
      <c r="A74" s="76" t="str">
        <f>IF('School Data'!$A61="","",'School Data'!$A61)</f>
        <v/>
      </c>
      <c r="B74" s="85" t="str">
        <f>IF('Identified Schools'!$F62="","",'Identified Schools'!$F62)</f>
        <v/>
      </c>
      <c r="C74" s="70" t="str">
        <f>IF($B74="","",(IFERROR(VLOOKUP($A74,'Calculations, Elem only'!$B:$AB,12,FALSE),"")))</f>
        <v/>
      </c>
      <c r="D74" s="70" t="str">
        <f>IF($B74="","",(IFERROR(VLOOKUP($A74,'Calculations, Elem only'!$B:$AB,16,FALSE),"")))</f>
        <v/>
      </c>
      <c r="E74" s="75" t="str">
        <f>IF($B74="","",(IFERROR(VLOOKUP($A74,'Calculations, Elem only'!$B:$AB,22,FALSE),"")))</f>
        <v/>
      </c>
      <c r="F74" s="75" t="str">
        <f>IF($B74="","",(IFERROR(VLOOKUP($A74,'Calculations, Elem only'!$B:$AB,26,FALSE),"")))</f>
        <v/>
      </c>
      <c r="G74"/>
      <c r="H74" s="76" t="str">
        <f>IF('School Data'!$A61="","",'School Data'!$A61)</f>
        <v/>
      </c>
      <c r="I74" s="85" t="str">
        <f>IF('Identified Schools'!$G62="","",'Identified Schools'!$G62)</f>
        <v/>
      </c>
      <c r="J74" s="70" t="str">
        <f>IF($I74="","",(IFERROR(VLOOKUP($H74,'Calculations, Middle only'!$B:$AB,12,FALSE),"")))</f>
        <v/>
      </c>
      <c r="K74" s="70" t="str">
        <f>IF($I74="","",(IFERROR(VLOOKUP($H74,'Calculations, Middle only'!$B:$AB,16,FALSE),"")))</f>
        <v/>
      </c>
      <c r="L74" s="75" t="str">
        <f>IF($I74="","",(IFERROR(VLOOKUP($H74,'Calculations, Middle only'!$B:$AB,22,FALSE),"")))</f>
        <v/>
      </c>
      <c r="M74" s="75" t="str">
        <f>IF($I74="","",(IFERROR(VLOOKUP($H74,'Calculations, Middle only'!$B:$AB,26,FALSE),"")))</f>
        <v/>
      </c>
      <c r="O74" s="76" t="str">
        <f>IF('School Data'!$A61="","",'School Data'!$A61)</f>
        <v/>
      </c>
      <c r="P74" s="85" t="str">
        <f>IF('Identified Schools'!$H62="","",'Identified Schools'!$H62)</f>
        <v/>
      </c>
      <c r="Q74" s="70" t="str">
        <f>IF($P74="","",(IFERROR(VLOOKUP($O74,'Calculations, High only'!$B:$AB,12,FALSE),"")))</f>
        <v/>
      </c>
      <c r="R74" s="70" t="str">
        <f>IF($P74="","",(IFERROR(VLOOKUP($O74,'Calculations, High only'!$B:$AB,16,FALSE),"")))</f>
        <v/>
      </c>
      <c r="S74" s="75" t="str">
        <f>IF($P74="","",(IFERROR(VLOOKUP($O74,'Calculations, High only'!$B:$AB,22,FALSE),"")))</f>
        <v/>
      </c>
      <c r="T74" s="75" t="str">
        <f>IF($P74="","",(IFERROR(VLOOKUP($O74,'Calculations, High only'!$B:$AB,26,FALSE),"")))</f>
        <v/>
      </c>
    </row>
    <row r="75" spans="1:20" ht="12" customHeight="1" x14ac:dyDescent="0.25">
      <c r="A75" s="76" t="str">
        <f>IF('School Data'!$A62="","",'School Data'!$A62)</f>
        <v/>
      </c>
      <c r="B75" s="85" t="str">
        <f>IF('Identified Schools'!$F63="","",'Identified Schools'!$F63)</f>
        <v/>
      </c>
      <c r="C75" s="70" t="str">
        <f>IF($B75="","",(IFERROR(VLOOKUP($A75,'Calculations, Elem only'!$B:$AB,12,FALSE),"")))</f>
        <v/>
      </c>
      <c r="D75" s="70" t="str">
        <f>IF($B75="","",(IFERROR(VLOOKUP($A75,'Calculations, Elem only'!$B:$AB,16,FALSE),"")))</f>
        <v/>
      </c>
      <c r="E75" s="75" t="str">
        <f>IF($B75="","",(IFERROR(VLOOKUP($A75,'Calculations, Elem only'!$B:$AB,22,FALSE),"")))</f>
        <v/>
      </c>
      <c r="F75" s="75" t="str">
        <f>IF($B75="","",(IFERROR(VLOOKUP($A75,'Calculations, Elem only'!$B:$AB,26,FALSE),"")))</f>
        <v/>
      </c>
      <c r="G75"/>
      <c r="H75" s="76" t="str">
        <f>IF('School Data'!$A62="","",'School Data'!$A62)</f>
        <v/>
      </c>
      <c r="I75" s="85" t="str">
        <f>IF('Identified Schools'!$G63="","",'Identified Schools'!$G63)</f>
        <v/>
      </c>
      <c r="J75" s="70" t="str">
        <f>IF($I75="","",(IFERROR(VLOOKUP($H75,'Calculations, Middle only'!$B:$AB,12,FALSE),"")))</f>
        <v/>
      </c>
      <c r="K75" s="70" t="str">
        <f>IF($I75="","",(IFERROR(VLOOKUP($H75,'Calculations, Middle only'!$B:$AB,16,FALSE),"")))</f>
        <v/>
      </c>
      <c r="L75" s="75" t="str">
        <f>IF($I75="","",(IFERROR(VLOOKUP($H75,'Calculations, Middle only'!$B:$AB,22,FALSE),"")))</f>
        <v/>
      </c>
      <c r="M75" s="75" t="str">
        <f>IF($I75="","",(IFERROR(VLOOKUP($H75,'Calculations, Middle only'!$B:$AB,26,FALSE),"")))</f>
        <v/>
      </c>
      <c r="O75" s="76" t="str">
        <f>IF('School Data'!$A62="","",'School Data'!$A62)</f>
        <v/>
      </c>
      <c r="P75" s="85" t="str">
        <f>IF('Identified Schools'!$H63="","",'Identified Schools'!$H63)</f>
        <v/>
      </c>
      <c r="Q75" s="70" t="str">
        <f>IF($P75="","",(IFERROR(VLOOKUP($O75,'Calculations, High only'!$B:$AB,12,FALSE),"")))</f>
        <v/>
      </c>
      <c r="R75" s="70" t="str">
        <f>IF($P75="","",(IFERROR(VLOOKUP($O75,'Calculations, High only'!$B:$AB,16,FALSE),"")))</f>
        <v/>
      </c>
      <c r="S75" s="75" t="str">
        <f>IF($P75="","",(IFERROR(VLOOKUP($O75,'Calculations, High only'!$B:$AB,22,FALSE),"")))</f>
        <v/>
      </c>
      <c r="T75" s="75" t="str">
        <f>IF($P75="","",(IFERROR(VLOOKUP($O75,'Calculations, High only'!$B:$AB,26,FALSE),"")))</f>
        <v/>
      </c>
    </row>
    <row r="76" spans="1:20" ht="12" customHeight="1" x14ac:dyDescent="0.25">
      <c r="A76" s="76" t="str">
        <f>IF('School Data'!$A63="","",'School Data'!$A63)</f>
        <v/>
      </c>
      <c r="B76" s="85" t="str">
        <f>IF('Identified Schools'!$F64="","",'Identified Schools'!$F64)</f>
        <v/>
      </c>
      <c r="C76" s="70" t="str">
        <f>IF($B76="","",(IFERROR(VLOOKUP($A76,'Calculations, Elem only'!$B:$AB,12,FALSE),"")))</f>
        <v/>
      </c>
      <c r="D76" s="70" t="str">
        <f>IF($B76="","",(IFERROR(VLOOKUP($A76,'Calculations, Elem only'!$B:$AB,16,FALSE),"")))</f>
        <v/>
      </c>
      <c r="E76" s="75" t="str">
        <f>IF($B76="","",(IFERROR(VLOOKUP($A76,'Calculations, Elem only'!$B:$AB,22,FALSE),"")))</f>
        <v/>
      </c>
      <c r="F76" s="75" t="str">
        <f>IF($B76="","",(IFERROR(VLOOKUP($A76,'Calculations, Elem only'!$B:$AB,26,FALSE),"")))</f>
        <v/>
      </c>
      <c r="G76"/>
      <c r="H76" s="76" t="str">
        <f>IF('School Data'!$A63="","",'School Data'!$A63)</f>
        <v/>
      </c>
      <c r="I76" s="85" t="str">
        <f>IF('Identified Schools'!$G64="","",'Identified Schools'!$G64)</f>
        <v/>
      </c>
      <c r="J76" s="70" t="str">
        <f>IF($I76="","",(IFERROR(VLOOKUP($H76,'Calculations, Middle only'!$B:$AB,12,FALSE),"")))</f>
        <v/>
      </c>
      <c r="K76" s="70" t="str">
        <f>IF($I76="","",(IFERROR(VLOOKUP($H76,'Calculations, Middle only'!$B:$AB,16,FALSE),"")))</f>
        <v/>
      </c>
      <c r="L76" s="75" t="str">
        <f>IF($I76="","",(IFERROR(VLOOKUP($H76,'Calculations, Middle only'!$B:$AB,22,FALSE),"")))</f>
        <v/>
      </c>
      <c r="M76" s="75" t="str">
        <f>IF($I76="","",(IFERROR(VLOOKUP($H76,'Calculations, Middle only'!$B:$AB,26,FALSE),"")))</f>
        <v/>
      </c>
      <c r="O76" s="76" t="str">
        <f>IF('School Data'!$A63="","",'School Data'!$A63)</f>
        <v/>
      </c>
      <c r="P76" s="85" t="str">
        <f>IF('Identified Schools'!$H64="","",'Identified Schools'!$H64)</f>
        <v/>
      </c>
      <c r="Q76" s="70" t="str">
        <f>IF($P76="","",(IFERROR(VLOOKUP($O76,'Calculations, High only'!$B:$AB,12,FALSE),"")))</f>
        <v/>
      </c>
      <c r="R76" s="70" t="str">
        <f>IF($P76="","",(IFERROR(VLOOKUP($O76,'Calculations, High only'!$B:$AB,16,FALSE),"")))</f>
        <v/>
      </c>
      <c r="S76" s="75" t="str">
        <f>IF($P76="","",(IFERROR(VLOOKUP($O76,'Calculations, High only'!$B:$AB,22,FALSE),"")))</f>
        <v/>
      </c>
      <c r="T76" s="75" t="str">
        <f>IF($P76="","",(IFERROR(VLOOKUP($O76,'Calculations, High only'!$B:$AB,26,FALSE),"")))</f>
        <v/>
      </c>
    </row>
    <row r="77" spans="1:20" ht="12" customHeight="1" x14ac:dyDescent="0.25">
      <c r="A77" s="76" t="str">
        <f>IF('School Data'!$A64="","",'School Data'!$A64)</f>
        <v/>
      </c>
      <c r="B77" s="85" t="str">
        <f>IF('Identified Schools'!$F65="","",'Identified Schools'!$F65)</f>
        <v/>
      </c>
      <c r="C77" s="70" t="str">
        <f>IF($B77="","",(IFERROR(VLOOKUP($A77,'Calculations, Elem only'!$B:$AB,12,FALSE),"")))</f>
        <v/>
      </c>
      <c r="D77" s="70" t="str">
        <f>IF($B77="","",(IFERROR(VLOOKUP($A77,'Calculations, Elem only'!$B:$AB,16,FALSE),"")))</f>
        <v/>
      </c>
      <c r="E77" s="75" t="str">
        <f>IF($B77="","",(IFERROR(VLOOKUP($A77,'Calculations, Elem only'!$B:$AB,22,FALSE),"")))</f>
        <v/>
      </c>
      <c r="F77" s="75" t="str">
        <f>IF($B77="","",(IFERROR(VLOOKUP($A77,'Calculations, Elem only'!$B:$AB,26,FALSE),"")))</f>
        <v/>
      </c>
      <c r="G77"/>
      <c r="H77" s="76" t="str">
        <f>IF('School Data'!$A64="","",'School Data'!$A64)</f>
        <v/>
      </c>
      <c r="I77" s="85" t="str">
        <f>IF('Identified Schools'!$G65="","",'Identified Schools'!$G65)</f>
        <v/>
      </c>
      <c r="J77" s="70" t="str">
        <f>IF($I77="","",(IFERROR(VLOOKUP($H77,'Calculations, Middle only'!$B:$AB,12,FALSE),"")))</f>
        <v/>
      </c>
      <c r="K77" s="70" t="str">
        <f>IF($I77="","",(IFERROR(VLOOKUP($H77,'Calculations, Middle only'!$B:$AB,16,FALSE),"")))</f>
        <v/>
      </c>
      <c r="L77" s="75" t="str">
        <f>IF($I77="","",(IFERROR(VLOOKUP($H77,'Calculations, Middle only'!$B:$AB,22,FALSE),"")))</f>
        <v/>
      </c>
      <c r="M77" s="75" t="str">
        <f>IF($I77="","",(IFERROR(VLOOKUP($H77,'Calculations, Middle only'!$B:$AB,26,FALSE),"")))</f>
        <v/>
      </c>
      <c r="O77" s="76" t="str">
        <f>IF('School Data'!$A64="","",'School Data'!$A64)</f>
        <v/>
      </c>
      <c r="P77" s="85" t="str">
        <f>IF('Identified Schools'!$H65="","",'Identified Schools'!$H65)</f>
        <v/>
      </c>
      <c r="Q77" s="70" t="str">
        <f>IF($P77="","",(IFERROR(VLOOKUP($O77,'Calculations, High only'!$B:$AB,12,FALSE),"")))</f>
        <v/>
      </c>
      <c r="R77" s="70" t="str">
        <f>IF($P77="","",(IFERROR(VLOOKUP($O77,'Calculations, High only'!$B:$AB,16,FALSE),"")))</f>
        <v/>
      </c>
      <c r="S77" s="75" t="str">
        <f>IF($P77="","",(IFERROR(VLOOKUP($O77,'Calculations, High only'!$B:$AB,22,FALSE),"")))</f>
        <v/>
      </c>
      <c r="T77" s="75" t="str">
        <f>IF($P77="","",(IFERROR(VLOOKUP($O77,'Calculations, High only'!$B:$AB,26,FALSE),"")))</f>
        <v/>
      </c>
    </row>
    <row r="78" spans="1:20" ht="12" customHeight="1" x14ac:dyDescent="0.25">
      <c r="A78" s="76" t="str">
        <f>IF('School Data'!$A65="","",'School Data'!$A65)</f>
        <v/>
      </c>
      <c r="B78" s="85" t="str">
        <f>IF('Identified Schools'!$F66="","",'Identified Schools'!$F66)</f>
        <v/>
      </c>
      <c r="C78" s="70" t="str">
        <f>IF($B78="","",(IFERROR(VLOOKUP($A78,'Calculations, Elem only'!$B:$AB,12,FALSE),"")))</f>
        <v/>
      </c>
      <c r="D78" s="70" t="str">
        <f>IF($B78="","",(IFERROR(VLOOKUP($A78,'Calculations, Elem only'!$B:$AB,16,FALSE),"")))</f>
        <v/>
      </c>
      <c r="E78" s="75" t="str">
        <f>IF($B78="","",(IFERROR(VLOOKUP($A78,'Calculations, Elem only'!$B:$AB,22,FALSE),"")))</f>
        <v/>
      </c>
      <c r="F78" s="75" t="str">
        <f>IF($B78="","",(IFERROR(VLOOKUP($A78,'Calculations, Elem only'!$B:$AB,26,FALSE),"")))</f>
        <v/>
      </c>
      <c r="G78"/>
      <c r="H78" s="76" t="str">
        <f>IF('School Data'!$A65="","",'School Data'!$A65)</f>
        <v/>
      </c>
      <c r="I78" s="85" t="str">
        <f>IF('Identified Schools'!$G66="","",'Identified Schools'!$G66)</f>
        <v/>
      </c>
      <c r="J78" s="70" t="str">
        <f>IF($I78="","",(IFERROR(VLOOKUP($H78,'Calculations, Middle only'!$B:$AB,12,FALSE),"")))</f>
        <v/>
      </c>
      <c r="K78" s="70" t="str">
        <f>IF($I78="","",(IFERROR(VLOOKUP($H78,'Calculations, Middle only'!$B:$AB,16,FALSE),"")))</f>
        <v/>
      </c>
      <c r="L78" s="75" t="str">
        <f>IF($I78="","",(IFERROR(VLOOKUP($H78,'Calculations, Middle only'!$B:$AB,22,FALSE),"")))</f>
        <v/>
      </c>
      <c r="M78" s="75" t="str">
        <f>IF($I78="","",(IFERROR(VLOOKUP($H78,'Calculations, Middle only'!$B:$AB,26,FALSE),"")))</f>
        <v/>
      </c>
      <c r="O78" s="76" t="str">
        <f>IF('School Data'!$A65="","",'School Data'!$A65)</f>
        <v/>
      </c>
      <c r="P78" s="85" t="str">
        <f>IF('Identified Schools'!$H66="","",'Identified Schools'!$H66)</f>
        <v/>
      </c>
      <c r="Q78" s="70" t="str">
        <f>IF($P78="","",(IFERROR(VLOOKUP($O78,'Calculations, High only'!$B:$AB,12,FALSE),"")))</f>
        <v/>
      </c>
      <c r="R78" s="70" t="str">
        <f>IF($P78="","",(IFERROR(VLOOKUP($O78,'Calculations, High only'!$B:$AB,16,FALSE),"")))</f>
        <v/>
      </c>
      <c r="S78" s="75" t="str">
        <f>IF($P78="","",(IFERROR(VLOOKUP($O78,'Calculations, High only'!$B:$AB,22,FALSE),"")))</f>
        <v/>
      </c>
      <c r="T78" s="75" t="str">
        <f>IF($P78="","",(IFERROR(VLOOKUP($O78,'Calculations, High only'!$B:$AB,26,FALSE),"")))</f>
        <v/>
      </c>
    </row>
    <row r="79" spans="1:20" ht="12" customHeight="1" x14ac:dyDescent="0.25">
      <c r="A79" s="76" t="str">
        <f>IF('School Data'!$A66="","",'School Data'!$A66)</f>
        <v/>
      </c>
      <c r="B79" s="85" t="str">
        <f>IF('Identified Schools'!$F67="","",'Identified Schools'!$F67)</f>
        <v/>
      </c>
      <c r="C79" s="70" t="str">
        <f>IF($B79="","",(IFERROR(VLOOKUP($A79,'Calculations, Elem only'!$B:$AB,12,FALSE),"")))</f>
        <v/>
      </c>
      <c r="D79" s="70" t="str">
        <f>IF($B79="","",(IFERROR(VLOOKUP($A79,'Calculations, Elem only'!$B:$AB,16,FALSE),"")))</f>
        <v/>
      </c>
      <c r="E79" s="75" t="str">
        <f>IF($B79="","",(IFERROR(VLOOKUP($A79,'Calculations, Elem only'!$B:$AB,22,FALSE),"")))</f>
        <v/>
      </c>
      <c r="F79" s="75" t="str">
        <f>IF($B79="","",(IFERROR(VLOOKUP($A79,'Calculations, Elem only'!$B:$AB,26,FALSE),"")))</f>
        <v/>
      </c>
      <c r="G79"/>
      <c r="H79" s="76" t="str">
        <f>IF('School Data'!$A66="","",'School Data'!$A66)</f>
        <v/>
      </c>
      <c r="I79" s="85" t="str">
        <f>IF('Identified Schools'!$G67="","",'Identified Schools'!$G67)</f>
        <v/>
      </c>
      <c r="J79" s="70" t="str">
        <f>IF($I79="","",(IFERROR(VLOOKUP($H79,'Calculations, Middle only'!$B:$AB,12,FALSE),"")))</f>
        <v/>
      </c>
      <c r="K79" s="70" t="str">
        <f>IF($I79="","",(IFERROR(VLOOKUP($H79,'Calculations, Middle only'!$B:$AB,16,FALSE),"")))</f>
        <v/>
      </c>
      <c r="L79" s="75" t="str">
        <f>IF($I79="","",(IFERROR(VLOOKUP($H79,'Calculations, Middle only'!$B:$AB,22,FALSE),"")))</f>
        <v/>
      </c>
      <c r="M79" s="75" t="str">
        <f>IF($I79="","",(IFERROR(VLOOKUP($H79,'Calculations, Middle only'!$B:$AB,26,FALSE),"")))</f>
        <v/>
      </c>
      <c r="O79" s="76" t="str">
        <f>IF('School Data'!$A66="","",'School Data'!$A66)</f>
        <v/>
      </c>
      <c r="P79" s="85" t="str">
        <f>IF('Identified Schools'!$H67="","",'Identified Schools'!$H67)</f>
        <v/>
      </c>
      <c r="Q79" s="70" t="str">
        <f>IF($P79="","",(IFERROR(VLOOKUP($O79,'Calculations, High only'!$B:$AB,12,FALSE),"")))</f>
        <v/>
      </c>
      <c r="R79" s="70" t="str">
        <f>IF($P79="","",(IFERROR(VLOOKUP($O79,'Calculations, High only'!$B:$AB,16,FALSE),"")))</f>
        <v/>
      </c>
      <c r="S79" s="75" t="str">
        <f>IF($P79="","",(IFERROR(VLOOKUP($O79,'Calculations, High only'!$B:$AB,22,FALSE),"")))</f>
        <v/>
      </c>
      <c r="T79" s="75" t="str">
        <f>IF($P79="","",(IFERROR(VLOOKUP($O79,'Calculations, High only'!$B:$AB,26,FALSE),"")))</f>
        <v/>
      </c>
    </row>
    <row r="80" spans="1:20" ht="12" customHeight="1" x14ac:dyDescent="0.25">
      <c r="A80" s="76" t="str">
        <f>IF('School Data'!$A67="","",'School Data'!$A67)</f>
        <v/>
      </c>
      <c r="B80" s="85" t="str">
        <f>IF('Identified Schools'!$F68="","",'Identified Schools'!$F68)</f>
        <v/>
      </c>
      <c r="C80" s="70" t="str">
        <f>IF($B80="","",(IFERROR(VLOOKUP($A80,'Calculations, Elem only'!$B:$AB,12,FALSE),"")))</f>
        <v/>
      </c>
      <c r="D80" s="70" t="str">
        <f>IF($B80="","",(IFERROR(VLOOKUP($A80,'Calculations, Elem only'!$B:$AB,16,FALSE),"")))</f>
        <v/>
      </c>
      <c r="E80" s="75" t="str">
        <f>IF($B80="","",(IFERROR(VLOOKUP($A80,'Calculations, Elem only'!$B:$AB,22,FALSE),"")))</f>
        <v/>
      </c>
      <c r="F80" s="75" t="str">
        <f>IF($B80="","",(IFERROR(VLOOKUP($A80,'Calculations, Elem only'!$B:$AB,26,FALSE),"")))</f>
        <v/>
      </c>
      <c r="G80"/>
      <c r="H80" s="76" t="str">
        <f>IF('School Data'!$A67="","",'School Data'!$A67)</f>
        <v/>
      </c>
      <c r="I80" s="85" t="str">
        <f>IF('Identified Schools'!$G68="","",'Identified Schools'!$G68)</f>
        <v/>
      </c>
      <c r="J80" s="70" t="str">
        <f>IF($I80="","",(IFERROR(VLOOKUP($H80,'Calculations, Middle only'!$B:$AB,12,FALSE),"")))</f>
        <v/>
      </c>
      <c r="K80" s="70" t="str">
        <f>IF($I80="","",(IFERROR(VLOOKUP($H80,'Calculations, Middle only'!$B:$AB,16,FALSE),"")))</f>
        <v/>
      </c>
      <c r="L80" s="75" t="str">
        <f>IF($I80="","",(IFERROR(VLOOKUP($H80,'Calculations, Middle only'!$B:$AB,22,FALSE),"")))</f>
        <v/>
      </c>
      <c r="M80" s="75" t="str">
        <f>IF($I80="","",(IFERROR(VLOOKUP($H80,'Calculations, Middle only'!$B:$AB,26,FALSE),"")))</f>
        <v/>
      </c>
      <c r="O80" s="76" t="str">
        <f>IF('School Data'!$A67="","",'School Data'!$A67)</f>
        <v/>
      </c>
      <c r="P80" s="85" t="str">
        <f>IF('Identified Schools'!$H68="","",'Identified Schools'!$H68)</f>
        <v/>
      </c>
      <c r="Q80" s="70" t="str">
        <f>IF($P80="","",(IFERROR(VLOOKUP($O80,'Calculations, High only'!$B:$AB,12,FALSE),"")))</f>
        <v/>
      </c>
      <c r="R80" s="70" t="str">
        <f>IF($P80="","",(IFERROR(VLOOKUP($O80,'Calculations, High only'!$B:$AB,16,FALSE),"")))</f>
        <v/>
      </c>
      <c r="S80" s="75" t="str">
        <f>IF($P80="","",(IFERROR(VLOOKUP($O80,'Calculations, High only'!$B:$AB,22,FALSE),"")))</f>
        <v/>
      </c>
      <c r="T80" s="75" t="str">
        <f>IF($P80="","",(IFERROR(VLOOKUP($O80,'Calculations, High only'!$B:$AB,26,FALSE),"")))</f>
        <v/>
      </c>
    </row>
    <row r="81" spans="1:20" ht="12" customHeight="1" x14ac:dyDescent="0.25">
      <c r="A81" s="76" t="str">
        <f>IF('School Data'!$A68="","",'School Data'!$A68)</f>
        <v/>
      </c>
      <c r="B81" s="85" t="str">
        <f>IF('Identified Schools'!$F69="","",'Identified Schools'!$F69)</f>
        <v/>
      </c>
      <c r="C81" s="70" t="str">
        <f>IF($B81="","",(IFERROR(VLOOKUP($A81,'Calculations, Elem only'!$B:$AB,12,FALSE),"")))</f>
        <v/>
      </c>
      <c r="D81" s="70" t="str">
        <f>IF($B81="","",(IFERROR(VLOOKUP($A81,'Calculations, Elem only'!$B:$AB,16,FALSE),"")))</f>
        <v/>
      </c>
      <c r="E81" s="75" t="str">
        <f>IF($B81="","",(IFERROR(VLOOKUP($A81,'Calculations, Elem only'!$B:$AB,22,FALSE),"")))</f>
        <v/>
      </c>
      <c r="F81" s="75" t="str">
        <f>IF($B81="","",(IFERROR(VLOOKUP($A81,'Calculations, Elem only'!$B:$AB,26,FALSE),"")))</f>
        <v/>
      </c>
      <c r="G81"/>
      <c r="H81" s="76" t="str">
        <f>IF('School Data'!$A68="","",'School Data'!$A68)</f>
        <v/>
      </c>
      <c r="I81" s="85" t="str">
        <f>IF('Identified Schools'!$G69="","",'Identified Schools'!$G69)</f>
        <v/>
      </c>
      <c r="J81" s="70" t="str">
        <f>IF($I81="","",(IFERROR(VLOOKUP($H81,'Calculations, Middle only'!$B:$AB,12,FALSE),"")))</f>
        <v/>
      </c>
      <c r="K81" s="70" t="str">
        <f>IF($I81="","",(IFERROR(VLOOKUP($H81,'Calculations, Middle only'!$B:$AB,16,FALSE),"")))</f>
        <v/>
      </c>
      <c r="L81" s="75" t="str">
        <f>IF($I81="","",(IFERROR(VLOOKUP($H81,'Calculations, Middle only'!$B:$AB,22,FALSE),"")))</f>
        <v/>
      </c>
      <c r="M81" s="75" t="str">
        <f>IF($I81="","",(IFERROR(VLOOKUP($H81,'Calculations, Middle only'!$B:$AB,26,FALSE),"")))</f>
        <v/>
      </c>
      <c r="O81" s="76" t="str">
        <f>IF('School Data'!$A68="","",'School Data'!$A68)</f>
        <v/>
      </c>
      <c r="P81" s="85" t="str">
        <f>IF('Identified Schools'!$H69="","",'Identified Schools'!$H69)</f>
        <v/>
      </c>
      <c r="Q81" s="70" t="str">
        <f>IF($P81="","",(IFERROR(VLOOKUP($O81,'Calculations, High only'!$B:$AB,12,FALSE),"")))</f>
        <v/>
      </c>
      <c r="R81" s="70" t="str">
        <f>IF($P81="","",(IFERROR(VLOOKUP($O81,'Calculations, High only'!$B:$AB,16,FALSE),"")))</f>
        <v/>
      </c>
      <c r="S81" s="75" t="str">
        <f>IF($P81="","",(IFERROR(VLOOKUP($O81,'Calculations, High only'!$B:$AB,22,FALSE),"")))</f>
        <v/>
      </c>
      <c r="T81" s="75" t="str">
        <f>IF($P81="","",(IFERROR(VLOOKUP($O81,'Calculations, High only'!$B:$AB,26,FALSE),"")))</f>
        <v/>
      </c>
    </row>
    <row r="82" spans="1:20" ht="12" customHeight="1" x14ac:dyDescent="0.25">
      <c r="A82" s="76" t="str">
        <f>IF('School Data'!$A69="","",'School Data'!$A69)</f>
        <v/>
      </c>
      <c r="B82" s="85" t="str">
        <f>IF('Identified Schools'!$F70="","",'Identified Schools'!$F70)</f>
        <v/>
      </c>
      <c r="C82" s="70" t="str">
        <f>IF($B82="","",(IFERROR(VLOOKUP($A82,'Calculations, Elem only'!$B:$AB,12,FALSE),"")))</f>
        <v/>
      </c>
      <c r="D82" s="70" t="str">
        <f>IF($B82="","",(IFERROR(VLOOKUP($A82,'Calculations, Elem only'!$B:$AB,16,FALSE),"")))</f>
        <v/>
      </c>
      <c r="E82" s="75" t="str">
        <f>IF($B82="","",(IFERROR(VLOOKUP($A82,'Calculations, Elem only'!$B:$AB,22,FALSE),"")))</f>
        <v/>
      </c>
      <c r="F82" s="75" t="str">
        <f>IF($B82="","",(IFERROR(VLOOKUP($A82,'Calculations, Elem only'!$B:$AB,26,FALSE),"")))</f>
        <v/>
      </c>
      <c r="G82"/>
      <c r="H82" s="76" t="str">
        <f>IF('School Data'!$A69="","",'School Data'!$A69)</f>
        <v/>
      </c>
      <c r="I82" s="85" t="str">
        <f>IF('Identified Schools'!$G70="","",'Identified Schools'!$G70)</f>
        <v/>
      </c>
      <c r="J82" s="70" t="str">
        <f>IF($I82="","",(IFERROR(VLOOKUP($H82,'Calculations, Middle only'!$B:$AB,12,FALSE),"")))</f>
        <v/>
      </c>
      <c r="K82" s="70" t="str">
        <f>IF($I82="","",(IFERROR(VLOOKUP($H82,'Calculations, Middle only'!$B:$AB,16,FALSE),"")))</f>
        <v/>
      </c>
      <c r="L82" s="75" t="str">
        <f>IF($I82="","",(IFERROR(VLOOKUP($H82,'Calculations, Middle only'!$B:$AB,22,FALSE),"")))</f>
        <v/>
      </c>
      <c r="M82" s="75" t="str">
        <f>IF($I82="","",(IFERROR(VLOOKUP($H82,'Calculations, Middle only'!$B:$AB,26,FALSE),"")))</f>
        <v/>
      </c>
      <c r="O82" s="76" t="str">
        <f>IF('School Data'!$A69="","",'School Data'!$A69)</f>
        <v/>
      </c>
      <c r="P82" s="85" t="str">
        <f>IF('Identified Schools'!$H70="","",'Identified Schools'!$H70)</f>
        <v/>
      </c>
      <c r="Q82" s="70" t="str">
        <f>IF($P82="","",(IFERROR(VLOOKUP($O82,'Calculations, High only'!$B:$AB,12,FALSE),"")))</f>
        <v/>
      </c>
      <c r="R82" s="70" t="str">
        <f>IF($P82="","",(IFERROR(VLOOKUP($O82,'Calculations, High only'!$B:$AB,16,FALSE),"")))</f>
        <v/>
      </c>
      <c r="S82" s="75" t="str">
        <f>IF($P82="","",(IFERROR(VLOOKUP($O82,'Calculations, High only'!$B:$AB,22,FALSE),"")))</f>
        <v/>
      </c>
      <c r="T82" s="75" t="str">
        <f>IF($P82="","",(IFERROR(VLOOKUP($O82,'Calculations, High only'!$B:$AB,26,FALSE),"")))</f>
        <v/>
      </c>
    </row>
    <row r="83" spans="1:20" ht="12" customHeight="1" x14ac:dyDescent="0.25">
      <c r="A83" s="76" t="str">
        <f>IF('School Data'!$A70="","",'School Data'!$A70)</f>
        <v/>
      </c>
      <c r="B83" s="85" t="str">
        <f>IF('Identified Schools'!$F71="","",'Identified Schools'!$F71)</f>
        <v/>
      </c>
      <c r="C83" s="70" t="str">
        <f>IF($B83="","",(IFERROR(VLOOKUP($A83,'Calculations, Elem only'!$B:$AB,12,FALSE),"")))</f>
        <v/>
      </c>
      <c r="D83" s="70" t="str">
        <f>IF($B83="","",(IFERROR(VLOOKUP($A83,'Calculations, Elem only'!$B:$AB,16,FALSE),"")))</f>
        <v/>
      </c>
      <c r="E83" s="75" t="str">
        <f>IF($B83="","",(IFERROR(VLOOKUP($A83,'Calculations, Elem only'!$B:$AB,22,FALSE),"")))</f>
        <v/>
      </c>
      <c r="F83" s="75" t="str">
        <f>IF($B83="","",(IFERROR(VLOOKUP($A83,'Calculations, Elem only'!$B:$AB,26,FALSE),"")))</f>
        <v/>
      </c>
      <c r="G83"/>
      <c r="H83" s="76" t="str">
        <f>IF('School Data'!$A70="","",'School Data'!$A70)</f>
        <v/>
      </c>
      <c r="I83" s="85" t="str">
        <f>IF('Identified Schools'!$G71="","",'Identified Schools'!$G71)</f>
        <v/>
      </c>
      <c r="J83" s="70" t="str">
        <f>IF($I83="","",(IFERROR(VLOOKUP($H83,'Calculations, Middle only'!$B:$AB,12,FALSE),"")))</f>
        <v/>
      </c>
      <c r="K83" s="70" t="str">
        <f>IF($I83="","",(IFERROR(VLOOKUP($H83,'Calculations, Middle only'!$B:$AB,16,FALSE),"")))</f>
        <v/>
      </c>
      <c r="L83" s="75" t="str">
        <f>IF($I83="","",(IFERROR(VLOOKUP($H83,'Calculations, Middle only'!$B:$AB,22,FALSE),"")))</f>
        <v/>
      </c>
      <c r="M83" s="75" t="str">
        <f>IF($I83="","",(IFERROR(VLOOKUP($H83,'Calculations, Middle only'!$B:$AB,26,FALSE),"")))</f>
        <v/>
      </c>
      <c r="O83" s="76" t="str">
        <f>IF('School Data'!$A70="","",'School Data'!$A70)</f>
        <v/>
      </c>
      <c r="P83" s="85" t="str">
        <f>IF('Identified Schools'!$H71="","",'Identified Schools'!$H71)</f>
        <v/>
      </c>
      <c r="Q83" s="70" t="str">
        <f>IF($P83="","",(IFERROR(VLOOKUP($O83,'Calculations, High only'!$B:$AB,12,FALSE),"")))</f>
        <v/>
      </c>
      <c r="R83" s="70" t="str">
        <f>IF($P83="","",(IFERROR(VLOOKUP($O83,'Calculations, High only'!$B:$AB,16,FALSE),"")))</f>
        <v/>
      </c>
      <c r="S83" s="75" t="str">
        <f>IF($P83="","",(IFERROR(VLOOKUP($O83,'Calculations, High only'!$B:$AB,22,FALSE),"")))</f>
        <v/>
      </c>
      <c r="T83" s="75" t="str">
        <f>IF($P83="","",(IFERROR(VLOOKUP($O83,'Calculations, High only'!$B:$AB,26,FALSE),"")))</f>
        <v/>
      </c>
    </row>
    <row r="84" spans="1:20" ht="12" customHeight="1" x14ac:dyDescent="0.25">
      <c r="A84" s="76" t="str">
        <f>IF('School Data'!$A71="","",'School Data'!$A71)</f>
        <v/>
      </c>
      <c r="B84" s="85" t="str">
        <f>IF('Identified Schools'!$F72="","",'Identified Schools'!$F72)</f>
        <v/>
      </c>
      <c r="C84" s="70" t="str">
        <f>IF($B84="","",(IFERROR(VLOOKUP($A84,'Calculations, Elem only'!$B:$AB,12,FALSE),"")))</f>
        <v/>
      </c>
      <c r="D84" s="70" t="str">
        <f>IF($B84="","",(IFERROR(VLOOKUP($A84,'Calculations, Elem only'!$B:$AB,16,FALSE),"")))</f>
        <v/>
      </c>
      <c r="E84" s="75" t="str">
        <f>IF($B84="","",(IFERROR(VLOOKUP($A84,'Calculations, Elem only'!$B:$AB,22,FALSE),"")))</f>
        <v/>
      </c>
      <c r="F84" s="75" t="str">
        <f>IF($B84="","",(IFERROR(VLOOKUP($A84,'Calculations, Elem only'!$B:$AB,26,FALSE),"")))</f>
        <v/>
      </c>
      <c r="G84"/>
      <c r="H84" s="76" t="str">
        <f>IF('School Data'!$A71="","",'School Data'!$A71)</f>
        <v/>
      </c>
      <c r="I84" s="85" t="str">
        <f>IF('Identified Schools'!$G72="","",'Identified Schools'!$G72)</f>
        <v/>
      </c>
      <c r="J84" s="70" t="str">
        <f>IF($I84="","",(IFERROR(VLOOKUP($H84,'Calculations, Middle only'!$B:$AB,12,FALSE),"")))</f>
        <v/>
      </c>
      <c r="K84" s="70" t="str">
        <f>IF($I84="","",(IFERROR(VLOOKUP($H84,'Calculations, Middle only'!$B:$AB,16,FALSE),"")))</f>
        <v/>
      </c>
      <c r="L84" s="75" t="str">
        <f>IF($I84="","",(IFERROR(VLOOKUP($H84,'Calculations, Middle only'!$B:$AB,22,FALSE),"")))</f>
        <v/>
      </c>
      <c r="M84" s="75" t="str">
        <f>IF($I84="","",(IFERROR(VLOOKUP($H84,'Calculations, Middle only'!$B:$AB,26,FALSE),"")))</f>
        <v/>
      </c>
      <c r="O84" s="76" t="str">
        <f>IF('School Data'!$A71="","",'School Data'!$A71)</f>
        <v/>
      </c>
      <c r="P84" s="85" t="str">
        <f>IF('Identified Schools'!$H72="","",'Identified Schools'!$H72)</f>
        <v/>
      </c>
      <c r="Q84" s="70" t="str">
        <f>IF($P84="","",(IFERROR(VLOOKUP($O84,'Calculations, High only'!$B:$AB,12,FALSE),"")))</f>
        <v/>
      </c>
      <c r="R84" s="70" t="str">
        <f>IF($P84="","",(IFERROR(VLOOKUP($O84,'Calculations, High only'!$B:$AB,16,FALSE),"")))</f>
        <v/>
      </c>
      <c r="S84" s="75" t="str">
        <f>IF($P84="","",(IFERROR(VLOOKUP($O84,'Calculations, High only'!$B:$AB,22,FALSE),"")))</f>
        <v/>
      </c>
      <c r="T84" s="75" t="str">
        <f>IF($P84="","",(IFERROR(VLOOKUP($O84,'Calculations, High only'!$B:$AB,26,FALSE),"")))</f>
        <v/>
      </c>
    </row>
    <row r="85" spans="1:20" ht="12" customHeight="1" x14ac:dyDescent="0.25">
      <c r="A85" s="76" t="str">
        <f>IF('School Data'!$A72="","",'School Data'!$A72)</f>
        <v/>
      </c>
      <c r="B85" s="85" t="str">
        <f>IF('Identified Schools'!$F73="","",'Identified Schools'!$F73)</f>
        <v/>
      </c>
      <c r="C85" s="70" t="str">
        <f>IF($B85="","",(IFERROR(VLOOKUP($A85,'Calculations, Elem only'!$B:$AB,12,FALSE),"")))</f>
        <v/>
      </c>
      <c r="D85" s="70" t="str">
        <f>IF($B85="","",(IFERROR(VLOOKUP($A85,'Calculations, Elem only'!$B:$AB,16,FALSE),"")))</f>
        <v/>
      </c>
      <c r="E85" s="75" t="str">
        <f>IF($B85="","",(IFERROR(VLOOKUP($A85,'Calculations, Elem only'!$B:$AB,22,FALSE),"")))</f>
        <v/>
      </c>
      <c r="F85" s="75" t="str">
        <f>IF($B85="","",(IFERROR(VLOOKUP($A85,'Calculations, Elem only'!$B:$AB,26,FALSE),"")))</f>
        <v/>
      </c>
      <c r="G85"/>
      <c r="H85" s="76" t="str">
        <f>IF('School Data'!$A72="","",'School Data'!$A72)</f>
        <v/>
      </c>
      <c r="I85" s="85" t="str">
        <f>IF('Identified Schools'!$G73="","",'Identified Schools'!$G73)</f>
        <v/>
      </c>
      <c r="J85" s="70" t="str">
        <f>IF($I85="","",(IFERROR(VLOOKUP($H85,'Calculations, Middle only'!$B:$AB,12,FALSE),"")))</f>
        <v/>
      </c>
      <c r="K85" s="70" t="str">
        <f>IF($I85="","",(IFERROR(VLOOKUP($H85,'Calculations, Middle only'!$B:$AB,16,FALSE),"")))</f>
        <v/>
      </c>
      <c r="L85" s="75" t="str">
        <f>IF($I85="","",(IFERROR(VLOOKUP($H85,'Calculations, Middle only'!$B:$AB,22,FALSE),"")))</f>
        <v/>
      </c>
      <c r="M85" s="75" t="str">
        <f>IF($I85="","",(IFERROR(VLOOKUP($H85,'Calculations, Middle only'!$B:$AB,26,FALSE),"")))</f>
        <v/>
      </c>
      <c r="O85" s="76" t="str">
        <f>IF('School Data'!$A72="","",'School Data'!$A72)</f>
        <v/>
      </c>
      <c r="P85" s="85" t="str">
        <f>IF('Identified Schools'!$H73="","",'Identified Schools'!$H73)</f>
        <v/>
      </c>
      <c r="Q85" s="70" t="str">
        <f>IF($P85="","",(IFERROR(VLOOKUP($O85,'Calculations, High only'!$B:$AB,12,FALSE),"")))</f>
        <v/>
      </c>
      <c r="R85" s="70" t="str">
        <f>IF($P85="","",(IFERROR(VLOOKUP($O85,'Calculations, High only'!$B:$AB,16,FALSE),"")))</f>
        <v/>
      </c>
      <c r="S85" s="75" t="str">
        <f>IF($P85="","",(IFERROR(VLOOKUP($O85,'Calculations, High only'!$B:$AB,22,FALSE),"")))</f>
        <v/>
      </c>
      <c r="T85" s="75" t="str">
        <f>IF($P85="","",(IFERROR(VLOOKUP($O85,'Calculations, High only'!$B:$AB,26,FALSE),"")))</f>
        <v/>
      </c>
    </row>
    <row r="86" spans="1:20" ht="12" customHeight="1" x14ac:dyDescent="0.25">
      <c r="A86" s="76" t="str">
        <f>IF('School Data'!$A73="","",'School Data'!$A73)</f>
        <v/>
      </c>
      <c r="B86" s="85" t="str">
        <f>IF('Identified Schools'!$F74="","",'Identified Schools'!$F74)</f>
        <v/>
      </c>
      <c r="C86" s="70" t="str">
        <f>IF($B86="","",(IFERROR(VLOOKUP($A86,'Calculations, Elem only'!$B:$AB,12,FALSE),"")))</f>
        <v/>
      </c>
      <c r="D86" s="70" t="str">
        <f>IF($B86="","",(IFERROR(VLOOKUP($A86,'Calculations, Elem only'!$B:$AB,16,FALSE),"")))</f>
        <v/>
      </c>
      <c r="E86" s="75" t="str">
        <f>IF($B86="","",(IFERROR(VLOOKUP($A86,'Calculations, Elem only'!$B:$AB,22,FALSE),"")))</f>
        <v/>
      </c>
      <c r="F86" s="75" t="str">
        <f>IF($B86="","",(IFERROR(VLOOKUP($A86,'Calculations, Elem only'!$B:$AB,26,FALSE),"")))</f>
        <v/>
      </c>
      <c r="G86"/>
      <c r="H86" s="76" t="str">
        <f>IF('School Data'!$A73="","",'School Data'!$A73)</f>
        <v/>
      </c>
      <c r="I86" s="85" t="str">
        <f>IF('Identified Schools'!$G74="","",'Identified Schools'!$G74)</f>
        <v/>
      </c>
      <c r="J86" s="70" t="str">
        <f>IF($I86="","",(IFERROR(VLOOKUP($H86,'Calculations, Middle only'!$B:$AB,12,FALSE),"")))</f>
        <v/>
      </c>
      <c r="K86" s="70" t="str">
        <f>IF($I86="","",(IFERROR(VLOOKUP($H86,'Calculations, Middle only'!$B:$AB,16,FALSE),"")))</f>
        <v/>
      </c>
      <c r="L86" s="75" t="str">
        <f>IF($I86="","",(IFERROR(VLOOKUP($H86,'Calculations, Middle only'!$B:$AB,22,FALSE),"")))</f>
        <v/>
      </c>
      <c r="M86" s="75" t="str">
        <f>IF($I86="","",(IFERROR(VLOOKUP($H86,'Calculations, Middle only'!$B:$AB,26,FALSE),"")))</f>
        <v/>
      </c>
      <c r="O86" s="76" t="str">
        <f>IF('School Data'!$A73="","",'School Data'!$A73)</f>
        <v/>
      </c>
      <c r="P86" s="85" t="str">
        <f>IF('Identified Schools'!$H74="","",'Identified Schools'!$H74)</f>
        <v/>
      </c>
      <c r="Q86" s="70" t="str">
        <f>IF($P86="","",(IFERROR(VLOOKUP($O86,'Calculations, High only'!$B:$AB,12,FALSE),"")))</f>
        <v/>
      </c>
      <c r="R86" s="70" t="str">
        <f>IF($P86="","",(IFERROR(VLOOKUP($O86,'Calculations, High only'!$B:$AB,16,FALSE),"")))</f>
        <v/>
      </c>
      <c r="S86" s="75" t="str">
        <f>IF($P86="","",(IFERROR(VLOOKUP($O86,'Calculations, High only'!$B:$AB,22,FALSE),"")))</f>
        <v/>
      </c>
      <c r="T86" s="75" t="str">
        <f>IF($P86="","",(IFERROR(VLOOKUP($O86,'Calculations, High only'!$B:$AB,26,FALSE),"")))</f>
        <v/>
      </c>
    </row>
    <row r="87" spans="1:20" ht="12" customHeight="1" x14ac:dyDescent="0.25">
      <c r="A87" s="76" t="str">
        <f>IF('School Data'!$A74="","",'School Data'!$A74)</f>
        <v/>
      </c>
      <c r="B87" s="85" t="str">
        <f>IF('Identified Schools'!$F75="","",'Identified Schools'!$F75)</f>
        <v/>
      </c>
      <c r="C87" s="70" t="str">
        <f>IF($B87="","",(IFERROR(VLOOKUP($A87,'Calculations, Elem only'!$B:$AB,12,FALSE),"")))</f>
        <v/>
      </c>
      <c r="D87" s="70" t="str">
        <f>IF($B87="","",(IFERROR(VLOOKUP($A87,'Calculations, Elem only'!$B:$AB,16,FALSE),"")))</f>
        <v/>
      </c>
      <c r="E87" s="75" t="str">
        <f>IF($B87="","",(IFERROR(VLOOKUP($A87,'Calculations, Elem only'!$B:$AB,22,FALSE),"")))</f>
        <v/>
      </c>
      <c r="F87" s="75" t="str">
        <f>IF($B87="","",(IFERROR(VLOOKUP($A87,'Calculations, Elem only'!$B:$AB,26,FALSE),"")))</f>
        <v/>
      </c>
      <c r="G87"/>
      <c r="H87" s="76" t="str">
        <f>IF('School Data'!$A74="","",'School Data'!$A74)</f>
        <v/>
      </c>
      <c r="I87" s="85" t="str">
        <f>IF('Identified Schools'!$G75="","",'Identified Schools'!$G75)</f>
        <v/>
      </c>
      <c r="J87" s="70" t="str">
        <f>IF($I87="","",(IFERROR(VLOOKUP($H87,'Calculations, Middle only'!$B:$AB,12,FALSE),"")))</f>
        <v/>
      </c>
      <c r="K87" s="70" t="str">
        <f>IF($I87="","",(IFERROR(VLOOKUP($H87,'Calculations, Middle only'!$B:$AB,16,FALSE),"")))</f>
        <v/>
      </c>
      <c r="L87" s="75" t="str">
        <f>IF($I87="","",(IFERROR(VLOOKUP($H87,'Calculations, Middle only'!$B:$AB,22,FALSE),"")))</f>
        <v/>
      </c>
      <c r="M87" s="75" t="str">
        <f>IF($I87="","",(IFERROR(VLOOKUP($H87,'Calculations, Middle only'!$B:$AB,26,FALSE),"")))</f>
        <v/>
      </c>
      <c r="O87" s="76" t="str">
        <f>IF('School Data'!$A74="","",'School Data'!$A74)</f>
        <v/>
      </c>
      <c r="P87" s="85" t="str">
        <f>IF('Identified Schools'!$H75="","",'Identified Schools'!$H75)</f>
        <v/>
      </c>
      <c r="Q87" s="70" t="str">
        <f>IF($P87="","",(IFERROR(VLOOKUP($O87,'Calculations, High only'!$B:$AB,12,FALSE),"")))</f>
        <v/>
      </c>
      <c r="R87" s="70" t="str">
        <f>IF($P87="","",(IFERROR(VLOOKUP($O87,'Calculations, High only'!$B:$AB,16,FALSE),"")))</f>
        <v/>
      </c>
      <c r="S87" s="75" t="str">
        <f>IF($P87="","",(IFERROR(VLOOKUP($O87,'Calculations, High only'!$B:$AB,22,FALSE),"")))</f>
        <v/>
      </c>
      <c r="T87" s="75" t="str">
        <f>IF($P87="","",(IFERROR(VLOOKUP($O87,'Calculations, High only'!$B:$AB,26,FALSE),"")))</f>
        <v/>
      </c>
    </row>
    <row r="88" spans="1:20" ht="12" customHeight="1" x14ac:dyDescent="0.25">
      <c r="A88" s="76" t="str">
        <f>IF('School Data'!$A75="","",'School Data'!$A75)</f>
        <v/>
      </c>
      <c r="B88" s="85" t="str">
        <f>IF('Identified Schools'!$F76="","",'Identified Schools'!$F76)</f>
        <v/>
      </c>
      <c r="C88" s="70" t="str">
        <f>IF($B88="","",(IFERROR(VLOOKUP($A88,'Calculations, Elem only'!$B:$AB,12,FALSE),"")))</f>
        <v/>
      </c>
      <c r="D88" s="70" t="str">
        <f>IF($B88="","",(IFERROR(VLOOKUP($A88,'Calculations, Elem only'!$B:$AB,16,FALSE),"")))</f>
        <v/>
      </c>
      <c r="E88" s="75" t="str">
        <f>IF($B88="","",(IFERROR(VLOOKUP($A88,'Calculations, Elem only'!$B:$AB,22,FALSE),"")))</f>
        <v/>
      </c>
      <c r="F88" s="75" t="str">
        <f>IF($B88="","",(IFERROR(VLOOKUP($A88,'Calculations, Elem only'!$B:$AB,26,FALSE),"")))</f>
        <v/>
      </c>
      <c r="G88"/>
      <c r="H88" s="76" t="str">
        <f>IF('School Data'!$A75="","",'School Data'!$A75)</f>
        <v/>
      </c>
      <c r="I88" s="85" t="str">
        <f>IF('Identified Schools'!$G76="","",'Identified Schools'!$G76)</f>
        <v/>
      </c>
      <c r="J88" s="70" t="str">
        <f>IF($I88="","",(IFERROR(VLOOKUP($H88,'Calculations, Middle only'!$B:$AB,12,FALSE),"")))</f>
        <v/>
      </c>
      <c r="K88" s="70" t="str">
        <f>IF($I88="","",(IFERROR(VLOOKUP($H88,'Calculations, Middle only'!$B:$AB,16,FALSE),"")))</f>
        <v/>
      </c>
      <c r="L88" s="75" t="str">
        <f>IF($I88="","",(IFERROR(VLOOKUP($H88,'Calculations, Middle only'!$B:$AB,22,FALSE),"")))</f>
        <v/>
      </c>
      <c r="M88" s="75" t="str">
        <f>IF($I88="","",(IFERROR(VLOOKUP($H88,'Calculations, Middle only'!$B:$AB,26,FALSE),"")))</f>
        <v/>
      </c>
      <c r="O88" s="76" t="str">
        <f>IF('School Data'!$A75="","",'School Data'!$A75)</f>
        <v/>
      </c>
      <c r="P88" s="85" t="str">
        <f>IF('Identified Schools'!$H76="","",'Identified Schools'!$H76)</f>
        <v/>
      </c>
      <c r="Q88" s="70" t="str">
        <f>IF($P88="","",(IFERROR(VLOOKUP($O88,'Calculations, High only'!$B:$AB,12,FALSE),"")))</f>
        <v/>
      </c>
      <c r="R88" s="70" t="str">
        <f>IF($P88="","",(IFERROR(VLOOKUP($O88,'Calculations, High only'!$B:$AB,16,FALSE),"")))</f>
        <v/>
      </c>
      <c r="S88" s="75" t="str">
        <f>IF($P88="","",(IFERROR(VLOOKUP($O88,'Calculations, High only'!$B:$AB,22,FALSE),"")))</f>
        <v/>
      </c>
      <c r="T88" s="75" t="str">
        <f>IF($P88="","",(IFERROR(VLOOKUP($O88,'Calculations, High only'!$B:$AB,26,FALSE),"")))</f>
        <v/>
      </c>
    </row>
    <row r="89" spans="1:20" ht="12" customHeight="1" x14ac:dyDescent="0.25">
      <c r="A89" s="76" t="str">
        <f>IF('School Data'!$A76="","",'School Data'!$A76)</f>
        <v/>
      </c>
      <c r="B89" s="85" t="str">
        <f>IF('Identified Schools'!$F77="","",'Identified Schools'!$F77)</f>
        <v/>
      </c>
      <c r="C89" s="70" t="str">
        <f>IF($B89="","",(IFERROR(VLOOKUP($A89,'Calculations, Elem only'!$B:$AB,12,FALSE),"")))</f>
        <v/>
      </c>
      <c r="D89" s="70" t="str">
        <f>IF($B89="","",(IFERROR(VLOOKUP($A89,'Calculations, Elem only'!$B:$AB,16,FALSE),"")))</f>
        <v/>
      </c>
      <c r="E89" s="75" t="str">
        <f>IF($B89="","",(IFERROR(VLOOKUP($A89,'Calculations, Elem only'!$B:$AB,22,FALSE),"")))</f>
        <v/>
      </c>
      <c r="F89" s="75" t="str">
        <f>IF($B89="","",(IFERROR(VLOOKUP($A89,'Calculations, Elem only'!$B:$AB,26,FALSE),"")))</f>
        <v/>
      </c>
      <c r="G89"/>
      <c r="H89" s="76" t="str">
        <f>IF('School Data'!$A76="","",'School Data'!$A76)</f>
        <v/>
      </c>
      <c r="I89" s="85" t="str">
        <f>IF('Identified Schools'!$G77="","",'Identified Schools'!$G77)</f>
        <v/>
      </c>
      <c r="J89" s="70" t="str">
        <f>IF($I89="","",(IFERROR(VLOOKUP($H89,'Calculations, Middle only'!$B:$AB,12,FALSE),"")))</f>
        <v/>
      </c>
      <c r="K89" s="70" t="str">
        <f>IF($I89="","",(IFERROR(VLOOKUP($H89,'Calculations, Middle only'!$B:$AB,16,FALSE),"")))</f>
        <v/>
      </c>
      <c r="L89" s="75" t="str">
        <f>IF($I89="","",(IFERROR(VLOOKUP($H89,'Calculations, Middle only'!$B:$AB,22,FALSE),"")))</f>
        <v/>
      </c>
      <c r="M89" s="75" t="str">
        <f>IF($I89="","",(IFERROR(VLOOKUP($H89,'Calculations, Middle only'!$B:$AB,26,FALSE),"")))</f>
        <v/>
      </c>
      <c r="O89" s="76" t="str">
        <f>IF('School Data'!$A76="","",'School Data'!$A76)</f>
        <v/>
      </c>
      <c r="P89" s="85" t="str">
        <f>IF('Identified Schools'!$H77="","",'Identified Schools'!$H77)</f>
        <v/>
      </c>
      <c r="Q89" s="70" t="str">
        <f>IF($P89="","",(IFERROR(VLOOKUP($O89,'Calculations, High only'!$B:$AB,12,FALSE),"")))</f>
        <v/>
      </c>
      <c r="R89" s="70" t="str">
        <f>IF($P89="","",(IFERROR(VLOOKUP($O89,'Calculations, High only'!$B:$AB,16,FALSE),"")))</f>
        <v/>
      </c>
      <c r="S89" s="75" t="str">
        <f>IF($P89="","",(IFERROR(VLOOKUP($O89,'Calculations, High only'!$B:$AB,22,FALSE),"")))</f>
        <v/>
      </c>
      <c r="T89" s="75" t="str">
        <f>IF($P89="","",(IFERROR(VLOOKUP($O89,'Calculations, High only'!$B:$AB,26,FALSE),"")))</f>
        <v/>
      </c>
    </row>
    <row r="90" spans="1:20" ht="12" customHeight="1" x14ac:dyDescent="0.25">
      <c r="A90" s="76" t="str">
        <f>IF('School Data'!$A77="","",'School Data'!$A77)</f>
        <v/>
      </c>
      <c r="B90" s="85" t="str">
        <f>IF('Identified Schools'!$F78="","",'Identified Schools'!$F78)</f>
        <v/>
      </c>
      <c r="C90" s="70" t="str">
        <f>IF($B90="","",(IFERROR(VLOOKUP($A90,'Calculations, Elem only'!$B:$AB,12,FALSE),"")))</f>
        <v/>
      </c>
      <c r="D90" s="70" t="str">
        <f>IF($B90="","",(IFERROR(VLOOKUP($A90,'Calculations, Elem only'!$B:$AB,16,FALSE),"")))</f>
        <v/>
      </c>
      <c r="E90" s="75" t="str">
        <f>IF($B90="","",(IFERROR(VLOOKUP($A90,'Calculations, Elem only'!$B:$AB,22,FALSE),"")))</f>
        <v/>
      </c>
      <c r="F90" s="75" t="str">
        <f>IF($B90="","",(IFERROR(VLOOKUP($A90,'Calculations, Elem only'!$B:$AB,26,FALSE),"")))</f>
        <v/>
      </c>
      <c r="G90"/>
      <c r="H90" s="76" t="str">
        <f>IF('School Data'!$A77="","",'School Data'!$A77)</f>
        <v/>
      </c>
      <c r="I90" s="85" t="str">
        <f>IF('Identified Schools'!$G78="","",'Identified Schools'!$G78)</f>
        <v/>
      </c>
      <c r="J90" s="70" t="str">
        <f>IF($I90="","",(IFERROR(VLOOKUP($H90,'Calculations, Middle only'!$B:$AB,12,FALSE),"")))</f>
        <v/>
      </c>
      <c r="K90" s="70" t="str">
        <f>IF($I90="","",(IFERROR(VLOOKUP($H90,'Calculations, Middle only'!$B:$AB,16,FALSE),"")))</f>
        <v/>
      </c>
      <c r="L90" s="75" t="str">
        <f>IF($I90="","",(IFERROR(VLOOKUP($H90,'Calculations, Middle only'!$B:$AB,22,FALSE),"")))</f>
        <v/>
      </c>
      <c r="M90" s="75" t="str">
        <f>IF($I90="","",(IFERROR(VLOOKUP($H90,'Calculations, Middle only'!$B:$AB,26,FALSE),"")))</f>
        <v/>
      </c>
      <c r="O90" s="76" t="str">
        <f>IF('School Data'!$A77="","",'School Data'!$A77)</f>
        <v/>
      </c>
      <c r="P90" s="85" t="str">
        <f>IF('Identified Schools'!$H78="","",'Identified Schools'!$H78)</f>
        <v/>
      </c>
      <c r="Q90" s="70" t="str">
        <f>IF($P90="","",(IFERROR(VLOOKUP($O90,'Calculations, High only'!$B:$AB,12,FALSE),"")))</f>
        <v/>
      </c>
      <c r="R90" s="70" t="str">
        <f>IF($P90="","",(IFERROR(VLOOKUP($O90,'Calculations, High only'!$B:$AB,16,FALSE),"")))</f>
        <v/>
      </c>
      <c r="S90" s="75" t="str">
        <f>IF($P90="","",(IFERROR(VLOOKUP($O90,'Calculations, High only'!$B:$AB,22,FALSE),"")))</f>
        <v/>
      </c>
      <c r="T90" s="75" t="str">
        <f>IF($P90="","",(IFERROR(VLOOKUP($O90,'Calculations, High only'!$B:$AB,26,FALSE),"")))</f>
        <v/>
      </c>
    </row>
    <row r="91" spans="1:20" ht="12" customHeight="1" x14ac:dyDescent="0.25">
      <c r="A91" s="76" t="str">
        <f>IF('School Data'!$A78="","",'School Data'!$A78)</f>
        <v/>
      </c>
      <c r="B91" s="85" t="str">
        <f>IF('Identified Schools'!$F79="","",'Identified Schools'!$F79)</f>
        <v/>
      </c>
      <c r="C91" s="70" t="str">
        <f>IF($B91="","",(IFERROR(VLOOKUP($A91,'Calculations, Elem only'!$B:$AB,12,FALSE),"")))</f>
        <v/>
      </c>
      <c r="D91" s="70" t="str">
        <f>IF($B91="","",(IFERROR(VLOOKUP($A91,'Calculations, Elem only'!$B:$AB,16,FALSE),"")))</f>
        <v/>
      </c>
      <c r="E91" s="75" t="str">
        <f>IF($B91="","",(IFERROR(VLOOKUP($A91,'Calculations, Elem only'!$B:$AB,22,FALSE),"")))</f>
        <v/>
      </c>
      <c r="F91" s="75" t="str">
        <f>IF($B91="","",(IFERROR(VLOOKUP($A91,'Calculations, Elem only'!$B:$AB,26,FALSE),"")))</f>
        <v/>
      </c>
      <c r="G91"/>
      <c r="H91" s="76" t="str">
        <f>IF('School Data'!$A78="","",'School Data'!$A78)</f>
        <v/>
      </c>
      <c r="I91" s="85" t="str">
        <f>IF('Identified Schools'!$G79="","",'Identified Schools'!$G79)</f>
        <v/>
      </c>
      <c r="J91" s="70" t="str">
        <f>IF($I91="","",(IFERROR(VLOOKUP($H91,'Calculations, Middle only'!$B:$AB,12,FALSE),"")))</f>
        <v/>
      </c>
      <c r="K91" s="70" t="str">
        <f>IF($I91="","",(IFERROR(VLOOKUP($H91,'Calculations, Middle only'!$B:$AB,16,FALSE),"")))</f>
        <v/>
      </c>
      <c r="L91" s="75" t="str">
        <f>IF($I91="","",(IFERROR(VLOOKUP($H91,'Calculations, Middle only'!$B:$AB,22,FALSE),"")))</f>
        <v/>
      </c>
      <c r="M91" s="75" t="str">
        <f>IF($I91="","",(IFERROR(VLOOKUP($H91,'Calculations, Middle only'!$B:$AB,26,FALSE),"")))</f>
        <v/>
      </c>
      <c r="O91" s="76" t="str">
        <f>IF('School Data'!$A78="","",'School Data'!$A78)</f>
        <v/>
      </c>
      <c r="P91" s="85" t="str">
        <f>IF('Identified Schools'!$H79="","",'Identified Schools'!$H79)</f>
        <v/>
      </c>
      <c r="Q91" s="70" t="str">
        <f>IF($P91="","",(IFERROR(VLOOKUP($O91,'Calculations, High only'!$B:$AB,12,FALSE),"")))</f>
        <v/>
      </c>
      <c r="R91" s="70" t="str">
        <f>IF($P91="","",(IFERROR(VLOOKUP($O91,'Calculations, High only'!$B:$AB,16,FALSE),"")))</f>
        <v/>
      </c>
      <c r="S91" s="75" t="str">
        <f>IF($P91="","",(IFERROR(VLOOKUP($O91,'Calculations, High only'!$B:$AB,22,FALSE),"")))</f>
        <v/>
      </c>
      <c r="T91" s="75" t="str">
        <f>IF($P91="","",(IFERROR(VLOOKUP($O91,'Calculations, High only'!$B:$AB,26,FALSE),"")))</f>
        <v/>
      </c>
    </row>
    <row r="92" spans="1:20" ht="12" customHeight="1" x14ac:dyDescent="0.25">
      <c r="A92" s="76" t="str">
        <f>IF('School Data'!$A79="","",'School Data'!$A79)</f>
        <v/>
      </c>
      <c r="B92" s="85" t="str">
        <f>IF('Identified Schools'!$F80="","",'Identified Schools'!$F80)</f>
        <v/>
      </c>
      <c r="C92" s="70" t="str">
        <f>IF($B92="","",(IFERROR(VLOOKUP($A92,'Calculations, Elem only'!$B:$AB,12,FALSE),"")))</f>
        <v/>
      </c>
      <c r="D92" s="70" t="str">
        <f>IF($B92="","",(IFERROR(VLOOKUP($A92,'Calculations, Elem only'!$B:$AB,16,FALSE),"")))</f>
        <v/>
      </c>
      <c r="E92" s="75" t="str">
        <f>IF($B92="","",(IFERROR(VLOOKUP($A92,'Calculations, Elem only'!$B:$AB,22,FALSE),"")))</f>
        <v/>
      </c>
      <c r="F92" s="75" t="str">
        <f>IF($B92="","",(IFERROR(VLOOKUP($A92,'Calculations, Elem only'!$B:$AB,26,FALSE),"")))</f>
        <v/>
      </c>
      <c r="G92"/>
      <c r="H92" s="76" t="str">
        <f>IF('School Data'!$A79="","",'School Data'!$A79)</f>
        <v/>
      </c>
      <c r="I92" s="85" t="str">
        <f>IF('Identified Schools'!$G80="","",'Identified Schools'!$G80)</f>
        <v/>
      </c>
      <c r="J92" s="70" t="str">
        <f>IF($I92="","",(IFERROR(VLOOKUP($H92,'Calculations, Middle only'!$B:$AB,12,FALSE),"")))</f>
        <v/>
      </c>
      <c r="K92" s="70" t="str">
        <f>IF($I92="","",(IFERROR(VLOOKUP($H92,'Calculations, Middle only'!$B:$AB,16,FALSE),"")))</f>
        <v/>
      </c>
      <c r="L92" s="75" t="str">
        <f>IF($I92="","",(IFERROR(VLOOKUP($H92,'Calculations, Middle only'!$B:$AB,22,FALSE),"")))</f>
        <v/>
      </c>
      <c r="M92" s="75" t="str">
        <f>IF($I92="","",(IFERROR(VLOOKUP($H92,'Calculations, Middle only'!$B:$AB,26,FALSE),"")))</f>
        <v/>
      </c>
      <c r="O92" s="76" t="str">
        <f>IF('School Data'!$A79="","",'School Data'!$A79)</f>
        <v/>
      </c>
      <c r="P92" s="85" t="str">
        <f>IF('Identified Schools'!$H80="","",'Identified Schools'!$H80)</f>
        <v/>
      </c>
      <c r="Q92" s="70" t="str">
        <f>IF($P92="","",(IFERROR(VLOOKUP($O92,'Calculations, High only'!$B:$AB,12,FALSE),"")))</f>
        <v/>
      </c>
      <c r="R92" s="70" t="str">
        <f>IF($P92="","",(IFERROR(VLOOKUP($O92,'Calculations, High only'!$B:$AB,16,FALSE),"")))</f>
        <v/>
      </c>
      <c r="S92" s="75" t="str">
        <f>IF($P92="","",(IFERROR(VLOOKUP($O92,'Calculations, High only'!$B:$AB,22,FALSE),"")))</f>
        <v/>
      </c>
      <c r="T92" s="75" t="str">
        <f>IF($P92="","",(IFERROR(VLOOKUP($O92,'Calculations, High only'!$B:$AB,26,FALSE),"")))</f>
        <v/>
      </c>
    </row>
    <row r="93" spans="1:20" ht="12" customHeight="1" x14ac:dyDescent="0.25">
      <c r="A93" s="76" t="str">
        <f>IF('School Data'!$A80="","",'School Data'!$A80)</f>
        <v/>
      </c>
      <c r="B93" s="85" t="str">
        <f>IF('Identified Schools'!$F81="","",'Identified Schools'!$F81)</f>
        <v/>
      </c>
      <c r="C93" s="70" t="str">
        <f>IF($B93="","",(IFERROR(VLOOKUP($A93,'Calculations, Elem only'!$B:$AB,12,FALSE),"")))</f>
        <v/>
      </c>
      <c r="D93" s="70" t="str">
        <f>IF($B93="","",(IFERROR(VLOOKUP($A93,'Calculations, Elem only'!$B:$AB,16,FALSE),"")))</f>
        <v/>
      </c>
      <c r="E93" s="75" t="str">
        <f>IF($B93="","",(IFERROR(VLOOKUP($A93,'Calculations, Elem only'!$B:$AB,22,FALSE),"")))</f>
        <v/>
      </c>
      <c r="F93" s="75" t="str">
        <f>IF($B93="","",(IFERROR(VLOOKUP($A93,'Calculations, Elem only'!$B:$AB,26,FALSE),"")))</f>
        <v/>
      </c>
      <c r="G93"/>
      <c r="H93" s="76" t="str">
        <f>IF('School Data'!$A80="","",'School Data'!$A80)</f>
        <v/>
      </c>
      <c r="I93" s="85" t="str">
        <f>IF('Identified Schools'!$G81="","",'Identified Schools'!$G81)</f>
        <v/>
      </c>
      <c r="J93" s="70" t="str">
        <f>IF($I93="","",(IFERROR(VLOOKUP($H93,'Calculations, Middle only'!$B:$AB,12,FALSE),"")))</f>
        <v/>
      </c>
      <c r="K93" s="70" t="str">
        <f>IF($I93="","",(IFERROR(VLOOKUP($H93,'Calculations, Middle only'!$B:$AB,16,FALSE),"")))</f>
        <v/>
      </c>
      <c r="L93" s="75" t="str">
        <f>IF($I93="","",(IFERROR(VLOOKUP($H93,'Calculations, Middle only'!$B:$AB,22,FALSE),"")))</f>
        <v/>
      </c>
      <c r="M93" s="75" t="str">
        <f>IF($I93="","",(IFERROR(VLOOKUP($H93,'Calculations, Middle only'!$B:$AB,26,FALSE),"")))</f>
        <v/>
      </c>
      <c r="O93" s="76" t="str">
        <f>IF('School Data'!$A80="","",'School Data'!$A80)</f>
        <v/>
      </c>
      <c r="P93" s="85" t="str">
        <f>IF('Identified Schools'!$H81="","",'Identified Schools'!$H81)</f>
        <v/>
      </c>
      <c r="Q93" s="70" t="str">
        <f>IF($P93="","",(IFERROR(VLOOKUP($O93,'Calculations, High only'!$B:$AB,12,FALSE),"")))</f>
        <v/>
      </c>
      <c r="R93" s="70" t="str">
        <f>IF($P93="","",(IFERROR(VLOOKUP($O93,'Calculations, High only'!$B:$AB,16,FALSE),"")))</f>
        <v/>
      </c>
      <c r="S93" s="75" t="str">
        <f>IF($P93="","",(IFERROR(VLOOKUP($O93,'Calculations, High only'!$B:$AB,22,FALSE),"")))</f>
        <v/>
      </c>
      <c r="T93" s="75" t="str">
        <f>IF($P93="","",(IFERROR(VLOOKUP($O93,'Calculations, High only'!$B:$AB,26,FALSE),"")))</f>
        <v/>
      </c>
    </row>
    <row r="94" spans="1:20" ht="12" customHeight="1" x14ac:dyDescent="0.25">
      <c r="A94" s="76" t="str">
        <f>IF('School Data'!$A81="","",'School Data'!$A81)</f>
        <v/>
      </c>
      <c r="B94" s="85" t="str">
        <f>IF('Identified Schools'!$F82="","",'Identified Schools'!$F82)</f>
        <v/>
      </c>
      <c r="C94" s="70" t="str">
        <f>IF($B94="","",(IFERROR(VLOOKUP($A94,'Calculations, Elem only'!$B:$AB,12,FALSE),"")))</f>
        <v/>
      </c>
      <c r="D94" s="70" t="str">
        <f>IF($B94="","",(IFERROR(VLOOKUP($A94,'Calculations, Elem only'!$B:$AB,16,FALSE),"")))</f>
        <v/>
      </c>
      <c r="E94" s="75" t="str">
        <f>IF($B94="","",(IFERROR(VLOOKUP($A94,'Calculations, Elem only'!$B:$AB,22,FALSE),"")))</f>
        <v/>
      </c>
      <c r="F94" s="75" t="str">
        <f>IF($B94="","",(IFERROR(VLOOKUP($A94,'Calculations, Elem only'!$B:$AB,26,FALSE),"")))</f>
        <v/>
      </c>
      <c r="G94"/>
      <c r="H94" s="76" t="str">
        <f>IF('School Data'!$A81="","",'School Data'!$A81)</f>
        <v/>
      </c>
      <c r="I94" s="85" t="str">
        <f>IF('Identified Schools'!$G82="","",'Identified Schools'!$G82)</f>
        <v/>
      </c>
      <c r="J94" s="70" t="str">
        <f>IF($I94="","",(IFERROR(VLOOKUP($H94,'Calculations, Middle only'!$B:$AB,12,FALSE),"")))</f>
        <v/>
      </c>
      <c r="K94" s="70" t="str">
        <f>IF($I94="","",(IFERROR(VLOOKUP($H94,'Calculations, Middle only'!$B:$AB,16,FALSE),"")))</f>
        <v/>
      </c>
      <c r="L94" s="75" t="str">
        <f>IF($I94="","",(IFERROR(VLOOKUP($H94,'Calculations, Middle only'!$B:$AB,22,FALSE),"")))</f>
        <v/>
      </c>
      <c r="M94" s="75" t="str">
        <f>IF($I94="","",(IFERROR(VLOOKUP($H94,'Calculations, Middle only'!$B:$AB,26,FALSE),"")))</f>
        <v/>
      </c>
      <c r="O94" s="76" t="str">
        <f>IF('School Data'!$A81="","",'School Data'!$A81)</f>
        <v/>
      </c>
      <c r="P94" s="85" t="str">
        <f>IF('Identified Schools'!$H82="","",'Identified Schools'!$H82)</f>
        <v/>
      </c>
      <c r="Q94" s="70" t="str">
        <f>IF($P94="","",(IFERROR(VLOOKUP($O94,'Calculations, High only'!$B:$AB,12,FALSE),"")))</f>
        <v/>
      </c>
      <c r="R94" s="70" t="str">
        <f>IF($P94="","",(IFERROR(VLOOKUP($O94,'Calculations, High only'!$B:$AB,16,FALSE),"")))</f>
        <v/>
      </c>
      <c r="S94" s="75" t="str">
        <f>IF($P94="","",(IFERROR(VLOOKUP($O94,'Calculations, High only'!$B:$AB,22,FALSE),"")))</f>
        <v/>
      </c>
      <c r="T94" s="75" t="str">
        <f>IF($P94="","",(IFERROR(VLOOKUP($O94,'Calculations, High only'!$B:$AB,26,FALSE),"")))</f>
        <v/>
      </c>
    </row>
    <row r="95" spans="1:20" ht="12" customHeight="1" x14ac:dyDescent="0.25">
      <c r="A95" s="76" t="str">
        <f>IF('School Data'!$A82="","",'School Data'!$A82)</f>
        <v/>
      </c>
      <c r="B95" s="85" t="str">
        <f>IF('Identified Schools'!$F83="","",'Identified Schools'!$F83)</f>
        <v/>
      </c>
      <c r="C95" s="70" t="str">
        <f>IF($B95="","",(IFERROR(VLOOKUP($A95,'Calculations, Elem only'!$B:$AB,12,FALSE),"")))</f>
        <v/>
      </c>
      <c r="D95" s="70" t="str">
        <f>IF($B95="","",(IFERROR(VLOOKUP($A95,'Calculations, Elem only'!$B:$AB,16,FALSE),"")))</f>
        <v/>
      </c>
      <c r="E95" s="75" t="str">
        <f>IF($B95="","",(IFERROR(VLOOKUP($A95,'Calculations, Elem only'!$B:$AB,22,FALSE),"")))</f>
        <v/>
      </c>
      <c r="F95" s="75" t="str">
        <f>IF($B95="","",(IFERROR(VLOOKUP($A95,'Calculations, Elem only'!$B:$AB,26,FALSE),"")))</f>
        <v/>
      </c>
      <c r="G95"/>
      <c r="H95" s="76" t="str">
        <f>IF('School Data'!$A82="","",'School Data'!$A82)</f>
        <v/>
      </c>
      <c r="I95" s="85" t="str">
        <f>IF('Identified Schools'!$G83="","",'Identified Schools'!$G83)</f>
        <v/>
      </c>
      <c r="J95" s="70" t="str">
        <f>IF($I95="","",(IFERROR(VLOOKUP($H95,'Calculations, Middle only'!$B:$AB,12,FALSE),"")))</f>
        <v/>
      </c>
      <c r="K95" s="70" t="str">
        <f>IF($I95="","",(IFERROR(VLOOKUP($H95,'Calculations, Middle only'!$B:$AB,16,FALSE),"")))</f>
        <v/>
      </c>
      <c r="L95" s="75" t="str">
        <f>IF($I95="","",(IFERROR(VLOOKUP($H95,'Calculations, Middle only'!$B:$AB,22,FALSE),"")))</f>
        <v/>
      </c>
      <c r="M95" s="75" t="str">
        <f>IF($I95="","",(IFERROR(VLOOKUP($H95,'Calculations, Middle only'!$B:$AB,26,FALSE),"")))</f>
        <v/>
      </c>
      <c r="O95" s="76" t="str">
        <f>IF('School Data'!$A82="","",'School Data'!$A82)</f>
        <v/>
      </c>
      <c r="P95" s="85" t="str">
        <f>IF('Identified Schools'!$H83="","",'Identified Schools'!$H83)</f>
        <v/>
      </c>
      <c r="Q95" s="70" t="str">
        <f>IF($P95="","",(IFERROR(VLOOKUP($O95,'Calculations, High only'!$B:$AB,12,FALSE),"")))</f>
        <v/>
      </c>
      <c r="R95" s="70" t="str">
        <f>IF($P95="","",(IFERROR(VLOOKUP($O95,'Calculations, High only'!$B:$AB,16,FALSE),"")))</f>
        <v/>
      </c>
      <c r="S95" s="75" t="str">
        <f>IF($P95="","",(IFERROR(VLOOKUP($O95,'Calculations, High only'!$B:$AB,22,FALSE),"")))</f>
        <v/>
      </c>
      <c r="T95" s="75" t="str">
        <f>IF($P95="","",(IFERROR(VLOOKUP($O95,'Calculations, High only'!$B:$AB,26,FALSE),"")))</f>
        <v/>
      </c>
    </row>
    <row r="96" spans="1:20" ht="12" customHeight="1" x14ac:dyDescent="0.25">
      <c r="A96" s="76" t="str">
        <f>IF('School Data'!$A83="","",'School Data'!$A83)</f>
        <v/>
      </c>
      <c r="B96" s="85" t="str">
        <f>IF('Identified Schools'!$F84="","",'Identified Schools'!$F84)</f>
        <v/>
      </c>
      <c r="C96" s="70" t="str">
        <f>IF($B96="","",(IFERROR(VLOOKUP($A96,'Calculations, Elem only'!$B:$AB,12,FALSE),"")))</f>
        <v/>
      </c>
      <c r="D96" s="70" t="str">
        <f>IF($B96="","",(IFERROR(VLOOKUP($A96,'Calculations, Elem only'!$B:$AB,16,FALSE),"")))</f>
        <v/>
      </c>
      <c r="E96" s="75" t="str">
        <f>IF($B96="","",(IFERROR(VLOOKUP($A96,'Calculations, Elem only'!$B:$AB,22,FALSE),"")))</f>
        <v/>
      </c>
      <c r="F96" s="75" t="str">
        <f>IF($B96="","",(IFERROR(VLOOKUP($A96,'Calculations, Elem only'!$B:$AB,26,FALSE),"")))</f>
        <v/>
      </c>
      <c r="G96"/>
      <c r="H96" s="76" t="str">
        <f>IF('School Data'!$A83="","",'School Data'!$A83)</f>
        <v/>
      </c>
      <c r="I96" s="85" t="str">
        <f>IF('Identified Schools'!$G84="","",'Identified Schools'!$G84)</f>
        <v/>
      </c>
      <c r="J96" s="70" t="str">
        <f>IF($I96="","",(IFERROR(VLOOKUP($H96,'Calculations, Middle only'!$B:$AB,12,FALSE),"")))</f>
        <v/>
      </c>
      <c r="K96" s="70" t="str">
        <f>IF($I96="","",(IFERROR(VLOOKUP($H96,'Calculations, Middle only'!$B:$AB,16,FALSE),"")))</f>
        <v/>
      </c>
      <c r="L96" s="75" t="str">
        <f>IF($I96="","",(IFERROR(VLOOKUP($H96,'Calculations, Middle only'!$B:$AB,22,FALSE),"")))</f>
        <v/>
      </c>
      <c r="M96" s="75" t="str">
        <f>IF($I96="","",(IFERROR(VLOOKUP($H96,'Calculations, Middle only'!$B:$AB,26,FALSE),"")))</f>
        <v/>
      </c>
      <c r="O96" s="76" t="str">
        <f>IF('School Data'!$A83="","",'School Data'!$A83)</f>
        <v/>
      </c>
      <c r="P96" s="85" t="str">
        <f>IF('Identified Schools'!$H84="","",'Identified Schools'!$H84)</f>
        <v/>
      </c>
      <c r="Q96" s="70" t="str">
        <f>IF($P96="","",(IFERROR(VLOOKUP($O96,'Calculations, High only'!$B:$AB,12,FALSE),"")))</f>
        <v/>
      </c>
      <c r="R96" s="70" t="str">
        <f>IF($P96="","",(IFERROR(VLOOKUP($O96,'Calculations, High only'!$B:$AB,16,FALSE),"")))</f>
        <v/>
      </c>
      <c r="S96" s="75" t="str">
        <f>IF($P96="","",(IFERROR(VLOOKUP($O96,'Calculations, High only'!$B:$AB,22,FALSE),"")))</f>
        <v/>
      </c>
      <c r="T96" s="75" t="str">
        <f>IF($P96="","",(IFERROR(VLOOKUP($O96,'Calculations, High only'!$B:$AB,26,FALSE),"")))</f>
        <v/>
      </c>
    </row>
    <row r="97" spans="1:20" ht="12" customHeight="1" x14ac:dyDescent="0.25">
      <c r="A97" s="76" t="str">
        <f>IF('School Data'!$A84="","",'School Data'!$A84)</f>
        <v/>
      </c>
      <c r="B97" s="85" t="str">
        <f>IF('Identified Schools'!$F85="","",'Identified Schools'!$F85)</f>
        <v/>
      </c>
      <c r="C97" s="70" t="str">
        <f>IF($B97="","",(IFERROR(VLOOKUP($A97,'Calculations, Elem only'!$B:$AB,12,FALSE),"")))</f>
        <v/>
      </c>
      <c r="D97" s="70" t="str">
        <f>IF($B97="","",(IFERROR(VLOOKUP($A97,'Calculations, Elem only'!$B:$AB,16,FALSE),"")))</f>
        <v/>
      </c>
      <c r="E97" s="75" t="str">
        <f>IF($B97="","",(IFERROR(VLOOKUP($A97,'Calculations, Elem only'!$B:$AB,22,FALSE),"")))</f>
        <v/>
      </c>
      <c r="F97" s="75" t="str">
        <f>IF($B97="","",(IFERROR(VLOOKUP($A97,'Calculations, Elem only'!$B:$AB,26,FALSE),"")))</f>
        <v/>
      </c>
      <c r="G97"/>
      <c r="H97" s="76" t="str">
        <f>IF('School Data'!$A84="","",'School Data'!$A84)</f>
        <v/>
      </c>
      <c r="I97" s="85" t="str">
        <f>IF('Identified Schools'!$G85="","",'Identified Schools'!$G85)</f>
        <v/>
      </c>
      <c r="J97" s="70" t="str">
        <f>IF($I97="","",(IFERROR(VLOOKUP($H97,'Calculations, Middle only'!$B:$AB,12,FALSE),"")))</f>
        <v/>
      </c>
      <c r="K97" s="70" t="str">
        <f>IF($I97="","",(IFERROR(VLOOKUP($H97,'Calculations, Middle only'!$B:$AB,16,FALSE),"")))</f>
        <v/>
      </c>
      <c r="L97" s="75" t="str">
        <f>IF($I97="","",(IFERROR(VLOOKUP($H97,'Calculations, Middle only'!$B:$AB,22,FALSE),"")))</f>
        <v/>
      </c>
      <c r="M97" s="75" t="str">
        <f>IF($I97="","",(IFERROR(VLOOKUP($H97,'Calculations, Middle only'!$B:$AB,26,FALSE),"")))</f>
        <v/>
      </c>
      <c r="O97" s="76" t="str">
        <f>IF('School Data'!$A84="","",'School Data'!$A84)</f>
        <v/>
      </c>
      <c r="P97" s="85" t="str">
        <f>IF('Identified Schools'!$H85="","",'Identified Schools'!$H85)</f>
        <v/>
      </c>
      <c r="Q97" s="70" t="str">
        <f>IF($P97="","",(IFERROR(VLOOKUP($O97,'Calculations, High only'!$B:$AB,12,FALSE),"")))</f>
        <v/>
      </c>
      <c r="R97" s="70" t="str">
        <f>IF($P97="","",(IFERROR(VLOOKUP($O97,'Calculations, High only'!$B:$AB,16,FALSE),"")))</f>
        <v/>
      </c>
      <c r="S97" s="75" t="str">
        <f>IF($P97="","",(IFERROR(VLOOKUP($O97,'Calculations, High only'!$B:$AB,22,FALSE),"")))</f>
        <v/>
      </c>
      <c r="T97" s="75" t="str">
        <f>IF($P97="","",(IFERROR(VLOOKUP($O97,'Calculations, High only'!$B:$AB,26,FALSE),"")))</f>
        <v/>
      </c>
    </row>
    <row r="98" spans="1:20" ht="12" customHeight="1" x14ac:dyDescent="0.25">
      <c r="A98" s="76" t="str">
        <f>IF('School Data'!$A85="","",'School Data'!$A85)</f>
        <v/>
      </c>
      <c r="B98" s="85" t="str">
        <f>IF('Identified Schools'!$F86="","",'Identified Schools'!$F86)</f>
        <v/>
      </c>
      <c r="C98" s="70" t="str">
        <f>IF($B98="","",(IFERROR(VLOOKUP($A98,'Calculations, Elem only'!$B:$AB,12,FALSE),"")))</f>
        <v/>
      </c>
      <c r="D98" s="70" t="str">
        <f>IF($B98="","",(IFERROR(VLOOKUP($A98,'Calculations, Elem only'!$B:$AB,16,FALSE),"")))</f>
        <v/>
      </c>
      <c r="E98" s="75" t="str">
        <f>IF($B98="","",(IFERROR(VLOOKUP($A98,'Calculations, Elem only'!$B:$AB,22,FALSE),"")))</f>
        <v/>
      </c>
      <c r="F98" s="75" t="str">
        <f>IF($B98="","",(IFERROR(VLOOKUP($A98,'Calculations, Elem only'!$B:$AB,26,FALSE),"")))</f>
        <v/>
      </c>
      <c r="G98"/>
      <c r="H98" s="76" t="str">
        <f>IF('School Data'!$A85="","",'School Data'!$A85)</f>
        <v/>
      </c>
      <c r="I98" s="85" t="str">
        <f>IF('Identified Schools'!$G86="","",'Identified Schools'!$G86)</f>
        <v/>
      </c>
      <c r="J98" s="70" t="str">
        <f>IF($I98="","",(IFERROR(VLOOKUP($H98,'Calculations, Middle only'!$B:$AB,12,FALSE),"")))</f>
        <v/>
      </c>
      <c r="K98" s="70" t="str">
        <f>IF($I98="","",(IFERROR(VLOOKUP($H98,'Calculations, Middle only'!$B:$AB,16,FALSE),"")))</f>
        <v/>
      </c>
      <c r="L98" s="75" t="str">
        <f>IF($I98="","",(IFERROR(VLOOKUP($H98,'Calculations, Middle only'!$B:$AB,22,FALSE),"")))</f>
        <v/>
      </c>
      <c r="M98" s="75" t="str">
        <f>IF($I98="","",(IFERROR(VLOOKUP($H98,'Calculations, Middle only'!$B:$AB,26,FALSE),"")))</f>
        <v/>
      </c>
      <c r="O98" s="76" t="str">
        <f>IF('School Data'!$A85="","",'School Data'!$A85)</f>
        <v/>
      </c>
      <c r="P98" s="85" t="str">
        <f>IF('Identified Schools'!$H86="","",'Identified Schools'!$H86)</f>
        <v/>
      </c>
      <c r="Q98" s="70" t="str">
        <f>IF($P98="","",(IFERROR(VLOOKUP($O98,'Calculations, High only'!$B:$AB,12,FALSE),"")))</f>
        <v/>
      </c>
      <c r="R98" s="70" t="str">
        <f>IF($P98="","",(IFERROR(VLOOKUP($O98,'Calculations, High only'!$B:$AB,16,FALSE),"")))</f>
        <v/>
      </c>
      <c r="S98" s="75" t="str">
        <f>IF($P98="","",(IFERROR(VLOOKUP($O98,'Calculations, High only'!$B:$AB,22,FALSE),"")))</f>
        <v/>
      </c>
      <c r="T98" s="75" t="str">
        <f>IF($P98="","",(IFERROR(VLOOKUP($O98,'Calculations, High only'!$B:$AB,26,FALSE),"")))</f>
        <v/>
      </c>
    </row>
    <row r="99" spans="1:20" ht="12" customHeight="1" x14ac:dyDescent="0.25">
      <c r="A99" s="76" t="str">
        <f>IF('School Data'!$A86="","",'School Data'!$A86)</f>
        <v/>
      </c>
      <c r="B99" s="85" t="str">
        <f>IF('Identified Schools'!$F87="","",'Identified Schools'!$F87)</f>
        <v/>
      </c>
      <c r="C99" s="70" t="str">
        <f>IF($B99="","",(IFERROR(VLOOKUP($A99,'Calculations, Elem only'!$B:$AB,12,FALSE),"")))</f>
        <v/>
      </c>
      <c r="D99" s="70" t="str">
        <f>IF($B99="","",(IFERROR(VLOOKUP($A99,'Calculations, Elem only'!$B:$AB,16,FALSE),"")))</f>
        <v/>
      </c>
      <c r="E99" s="75" t="str">
        <f>IF($B99="","",(IFERROR(VLOOKUP($A99,'Calculations, Elem only'!$B:$AB,22,FALSE),"")))</f>
        <v/>
      </c>
      <c r="F99" s="75" t="str">
        <f>IF($B99="","",(IFERROR(VLOOKUP($A99,'Calculations, Elem only'!$B:$AB,26,FALSE),"")))</f>
        <v/>
      </c>
      <c r="G99"/>
      <c r="H99" s="76" t="str">
        <f>IF('School Data'!$A86="","",'School Data'!$A86)</f>
        <v/>
      </c>
      <c r="I99" s="85" t="str">
        <f>IF('Identified Schools'!$G87="","",'Identified Schools'!$G87)</f>
        <v/>
      </c>
      <c r="J99" s="70" t="str">
        <f>IF($I99="","",(IFERROR(VLOOKUP($H99,'Calculations, Middle only'!$B:$AB,12,FALSE),"")))</f>
        <v/>
      </c>
      <c r="K99" s="70" t="str">
        <f>IF($I99="","",(IFERROR(VLOOKUP($H99,'Calculations, Middle only'!$B:$AB,16,FALSE),"")))</f>
        <v/>
      </c>
      <c r="L99" s="75" t="str">
        <f>IF($I99="","",(IFERROR(VLOOKUP($H99,'Calculations, Middle only'!$B:$AB,22,FALSE),"")))</f>
        <v/>
      </c>
      <c r="M99" s="75" t="str">
        <f>IF($I99="","",(IFERROR(VLOOKUP($H99,'Calculations, Middle only'!$B:$AB,26,FALSE),"")))</f>
        <v/>
      </c>
      <c r="O99" s="76" t="str">
        <f>IF('School Data'!$A86="","",'School Data'!$A86)</f>
        <v/>
      </c>
      <c r="P99" s="85" t="str">
        <f>IF('Identified Schools'!$H87="","",'Identified Schools'!$H87)</f>
        <v/>
      </c>
      <c r="Q99" s="70" t="str">
        <f>IF($P99="","",(IFERROR(VLOOKUP($O99,'Calculations, High only'!$B:$AB,12,FALSE),"")))</f>
        <v/>
      </c>
      <c r="R99" s="70" t="str">
        <f>IF($P99="","",(IFERROR(VLOOKUP($O99,'Calculations, High only'!$B:$AB,16,FALSE),"")))</f>
        <v/>
      </c>
      <c r="S99" s="75" t="str">
        <f>IF($P99="","",(IFERROR(VLOOKUP($O99,'Calculations, High only'!$B:$AB,22,FALSE),"")))</f>
        <v/>
      </c>
      <c r="T99" s="75" t="str">
        <f>IF($P99="","",(IFERROR(VLOOKUP($O99,'Calculations, High only'!$B:$AB,26,FALSE),"")))</f>
        <v/>
      </c>
    </row>
    <row r="100" spans="1:20" ht="12" customHeight="1" x14ac:dyDescent="0.25">
      <c r="A100" s="76" t="str">
        <f>IF('School Data'!$A87="","",'School Data'!$A87)</f>
        <v/>
      </c>
      <c r="B100" s="85" t="str">
        <f>IF('Identified Schools'!$F88="","",'Identified Schools'!$F88)</f>
        <v/>
      </c>
      <c r="C100" s="70" t="str">
        <f>IF($B100="","",(IFERROR(VLOOKUP($A100,'Calculations, Elem only'!$B:$AB,12,FALSE),"")))</f>
        <v/>
      </c>
      <c r="D100" s="70" t="str">
        <f>IF($B100="","",(IFERROR(VLOOKUP($A100,'Calculations, Elem only'!$B:$AB,16,FALSE),"")))</f>
        <v/>
      </c>
      <c r="E100" s="75" t="str">
        <f>IF($B100="","",(IFERROR(VLOOKUP($A100,'Calculations, Elem only'!$B:$AB,22,FALSE),"")))</f>
        <v/>
      </c>
      <c r="F100" s="75" t="str">
        <f>IF($B100="","",(IFERROR(VLOOKUP($A100,'Calculations, Elem only'!$B:$AB,26,FALSE),"")))</f>
        <v/>
      </c>
      <c r="G100"/>
      <c r="H100" s="76" t="str">
        <f>IF('School Data'!$A87="","",'School Data'!$A87)</f>
        <v/>
      </c>
      <c r="I100" s="85" t="str">
        <f>IF('Identified Schools'!$G88="","",'Identified Schools'!$G88)</f>
        <v/>
      </c>
      <c r="J100" s="70" t="str">
        <f>IF($I100="","",(IFERROR(VLOOKUP($H100,'Calculations, Middle only'!$B:$AB,12,FALSE),"")))</f>
        <v/>
      </c>
      <c r="K100" s="70" t="str">
        <f>IF($I100="","",(IFERROR(VLOOKUP($H100,'Calculations, Middle only'!$B:$AB,16,FALSE),"")))</f>
        <v/>
      </c>
      <c r="L100" s="75" t="str">
        <f>IF($I100="","",(IFERROR(VLOOKUP($H100,'Calculations, Middle only'!$B:$AB,22,FALSE),"")))</f>
        <v/>
      </c>
      <c r="M100" s="75" t="str">
        <f>IF($I100="","",(IFERROR(VLOOKUP($H100,'Calculations, Middle only'!$B:$AB,26,FALSE),"")))</f>
        <v/>
      </c>
      <c r="O100" s="76" t="str">
        <f>IF('School Data'!$A87="","",'School Data'!$A87)</f>
        <v/>
      </c>
      <c r="P100" s="85" t="str">
        <f>IF('Identified Schools'!$H88="","",'Identified Schools'!$H88)</f>
        <v/>
      </c>
      <c r="Q100" s="70" t="str">
        <f>IF($P100="","",(IFERROR(VLOOKUP($O100,'Calculations, High only'!$B:$AB,12,FALSE),"")))</f>
        <v/>
      </c>
      <c r="R100" s="70" t="str">
        <f>IF($P100="","",(IFERROR(VLOOKUP($O100,'Calculations, High only'!$B:$AB,16,FALSE),"")))</f>
        <v/>
      </c>
      <c r="S100" s="75" t="str">
        <f>IF($P100="","",(IFERROR(VLOOKUP($O100,'Calculations, High only'!$B:$AB,22,FALSE),"")))</f>
        <v/>
      </c>
      <c r="T100" s="75" t="str">
        <f>IF($P100="","",(IFERROR(VLOOKUP($O100,'Calculations, High only'!$B:$AB,26,FALSE),"")))</f>
        <v/>
      </c>
    </row>
    <row r="101" spans="1:20" ht="12" customHeight="1" x14ac:dyDescent="0.25">
      <c r="A101" s="76" t="str">
        <f>IF('School Data'!$A88="","",'School Data'!$A88)</f>
        <v/>
      </c>
      <c r="B101" s="85" t="str">
        <f>IF('Identified Schools'!$F89="","",'Identified Schools'!$F89)</f>
        <v/>
      </c>
      <c r="C101" s="70" t="str">
        <f>IF($B101="","",(IFERROR(VLOOKUP($A101,'Calculations, Elem only'!$B:$AB,12,FALSE),"")))</f>
        <v/>
      </c>
      <c r="D101" s="70" t="str">
        <f>IF($B101="","",(IFERROR(VLOOKUP($A101,'Calculations, Elem only'!$B:$AB,16,FALSE),"")))</f>
        <v/>
      </c>
      <c r="E101" s="75" t="str">
        <f>IF($B101="","",(IFERROR(VLOOKUP($A101,'Calculations, Elem only'!$B:$AB,22,FALSE),"")))</f>
        <v/>
      </c>
      <c r="F101" s="75" t="str">
        <f>IF($B101="","",(IFERROR(VLOOKUP($A101,'Calculations, Elem only'!$B:$AB,26,FALSE),"")))</f>
        <v/>
      </c>
      <c r="G101"/>
      <c r="H101" s="76" t="str">
        <f>IF('School Data'!$A88="","",'School Data'!$A88)</f>
        <v/>
      </c>
      <c r="I101" s="85" t="str">
        <f>IF('Identified Schools'!$G89="","",'Identified Schools'!$G89)</f>
        <v/>
      </c>
      <c r="J101" s="70" t="str">
        <f>IF($I101="","",(IFERROR(VLOOKUP($H101,'Calculations, Middle only'!$B:$AB,12,FALSE),"")))</f>
        <v/>
      </c>
      <c r="K101" s="70" t="str">
        <f>IF($I101="","",(IFERROR(VLOOKUP($H101,'Calculations, Middle only'!$B:$AB,16,FALSE),"")))</f>
        <v/>
      </c>
      <c r="L101" s="75" t="str">
        <f>IF($I101="","",(IFERROR(VLOOKUP($H101,'Calculations, Middle only'!$B:$AB,22,FALSE),"")))</f>
        <v/>
      </c>
      <c r="M101" s="75" t="str">
        <f>IF($I101="","",(IFERROR(VLOOKUP($H101,'Calculations, Middle only'!$B:$AB,26,FALSE),"")))</f>
        <v/>
      </c>
      <c r="O101" s="76" t="str">
        <f>IF('School Data'!$A88="","",'School Data'!$A88)</f>
        <v/>
      </c>
      <c r="P101" s="85" t="str">
        <f>IF('Identified Schools'!$H89="","",'Identified Schools'!$H89)</f>
        <v/>
      </c>
      <c r="Q101" s="70" t="str">
        <f>IF($P101="","",(IFERROR(VLOOKUP($O101,'Calculations, High only'!$B:$AB,12,FALSE),"")))</f>
        <v/>
      </c>
      <c r="R101" s="70" t="str">
        <f>IF($P101="","",(IFERROR(VLOOKUP($O101,'Calculations, High only'!$B:$AB,16,FALSE),"")))</f>
        <v/>
      </c>
      <c r="S101" s="75" t="str">
        <f>IF($P101="","",(IFERROR(VLOOKUP($O101,'Calculations, High only'!$B:$AB,22,FALSE),"")))</f>
        <v/>
      </c>
      <c r="T101" s="75" t="str">
        <f>IF($P101="","",(IFERROR(VLOOKUP($O101,'Calculations, High only'!$B:$AB,26,FALSE),"")))</f>
        <v/>
      </c>
    </row>
    <row r="102" spans="1:20" ht="12" customHeight="1" x14ac:dyDescent="0.25">
      <c r="A102" s="76" t="str">
        <f>IF('School Data'!$A89="","",'School Data'!$A89)</f>
        <v/>
      </c>
      <c r="B102" s="85" t="str">
        <f>IF('Identified Schools'!$F90="","",'Identified Schools'!$F90)</f>
        <v/>
      </c>
      <c r="C102" s="70" t="str">
        <f>IF($B102="","",(IFERROR(VLOOKUP($A102,'Calculations, Elem only'!$B:$AB,12,FALSE),"")))</f>
        <v/>
      </c>
      <c r="D102" s="70" t="str">
        <f>IF($B102="","",(IFERROR(VLOOKUP($A102,'Calculations, Elem only'!$B:$AB,16,FALSE),"")))</f>
        <v/>
      </c>
      <c r="E102" s="75" t="str">
        <f>IF($B102="","",(IFERROR(VLOOKUP($A102,'Calculations, Elem only'!$B:$AB,22,FALSE),"")))</f>
        <v/>
      </c>
      <c r="F102" s="75" t="str">
        <f>IF($B102="","",(IFERROR(VLOOKUP($A102,'Calculations, Elem only'!$B:$AB,26,FALSE),"")))</f>
        <v/>
      </c>
      <c r="G102"/>
      <c r="H102" s="76" t="str">
        <f>IF('School Data'!$A89="","",'School Data'!$A89)</f>
        <v/>
      </c>
      <c r="I102" s="85" t="str">
        <f>IF('Identified Schools'!$G90="","",'Identified Schools'!$G90)</f>
        <v/>
      </c>
      <c r="J102" s="70" t="str">
        <f>IF($I102="","",(IFERROR(VLOOKUP($H102,'Calculations, Middle only'!$B:$AB,12,FALSE),"")))</f>
        <v/>
      </c>
      <c r="K102" s="70" t="str">
        <f>IF($I102="","",(IFERROR(VLOOKUP($H102,'Calculations, Middle only'!$B:$AB,16,FALSE),"")))</f>
        <v/>
      </c>
      <c r="L102" s="75" t="str">
        <f>IF($I102="","",(IFERROR(VLOOKUP($H102,'Calculations, Middle only'!$B:$AB,22,FALSE),"")))</f>
        <v/>
      </c>
      <c r="M102" s="75" t="str">
        <f>IF($I102="","",(IFERROR(VLOOKUP($H102,'Calculations, Middle only'!$B:$AB,26,FALSE),"")))</f>
        <v/>
      </c>
      <c r="O102" s="76" t="str">
        <f>IF('School Data'!$A89="","",'School Data'!$A89)</f>
        <v/>
      </c>
      <c r="P102" s="85" t="str">
        <f>IF('Identified Schools'!$H90="","",'Identified Schools'!$H90)</f>
        <v/>
      </c>
      <c r="Q102" s="70" t="str">
        <f>IF($P102="","",(IFERROR(VLOOKUP($O102,'Calculations, High only'!$B:$AB,12,FALSE),"")))</f>
        <v/>
      </c>
      <c r="R102" s="70" t="str">
        <f>IF($P102="","",(IFERROR(VLOOKUP($O102,'Calculations, High only'!$B:$AB,16,FALSE),"")))</f>
        <v/>
      </c>
      <c r="S102" s="75" t="str">
        <f>IF($P102="","",(IFERROR(VLOOKUP($O102,'Calculations, High only'!$B:$AB,22,FALSE),"")))</f>
        <v/>
      </c>
      <c r="T102" s="75" t="str">
        <f>IF($P102="","",(IFERROR(VLOOKUP($O102,'Calculations, High only'!$B:$AB,26,FALSE),"")))</f>
        <v/>
      </c>
    </row>
    <row r="103" spans="1:20" ht="12" customHeight="1" x14ac:dyDescent="0.25">
      <c r="A103" s="76" t="str">
        <f>IF('School Data'!$A90="","",'School Data'!$A90)</f>
        <v/>
      </c>
      <c r="B103" s="85" t="str">
        <f>IF('Identified Schools'!$F91="","",'Identified Schools'!$F91)</f>
        <v/>
      </c>
      <c r="C103" s="70" t="str">
        <f>IF($B103="","",(IFERROR(VLOOKUP($A103,'Calculations, Elem only'!$B:$AB,12,FALSE),"")))</f>
        <v/>
      </c>
      <c r="D103" s="70" t="str">
        <f>IF($B103="","",(IFERROR(VLOOKUP($A103,'Calculations, Elem only'!$B:$AB,16,FALSE),"")))</f>
        <v/>
      </c>
      <c r="E103" s="75" t="str">
        <f>IF($B103="","",(IFERROR(VLOOKUP($A103,'Calculations, Elem only'!$B:$AB,22,FALSE),"")))</f>
        <v/>
      </c>
      <c r="F103" s="75" t="str">
        <f>IF($B103="","",(IFERROR(VLOOKUP($A103,'Calculations, Elem only'!$B:$AB,26,FALSE),"")))</f>
        <v/>
      </c>
      <c r="G103"/>
      <c r="H103" s="76" t="str">
        <f>IF('School Data'!$A90="","",'School Data'!$A90)</f>
        <v/>
      </c>
      <c r="I103" s="85" t="str">
        <f>IF('Identified Schools'!$G91="","",'Identified Schools'!$G91)</f>
        <v/>
      </c>
      <c r="J103" s="70" t="str">
        <f>IF($I103="","",(IFERROR(VLOOKUP($H103,'Calculations, Middle only'!$B:$AB,12,FALSE),"")))</f>
        <v/>
      </c>
      <c r="K103" s="70" t="str">
        <f>IF($I103="","",(IFERROR(VLOOKUP($H103,'Calculations, Middle only'!$B:$AB,16,FALSE),"")))</f>
        <v/>
      </c>
      <c r="L103" s="75" t="str">
        <f>IF($I103="","",(IFERROR(VLOOKUP($H103,'Calculations, Middle only'!$B:$AB,22,FALSE),"")))</f>
        <v/>
      </c>
      <c r="M103" s="75" t="str">
        <f>IF($I103="","",(IFERROR(VLOOKUP($H103,'Calculations, Middle only'!$B:$AB,26,FALSE),"")))</f>
        <v/>
      </c>
      <c r="O103" s="76" t="str">
        <f>IF('School Data'!$A90="","",'School Data'!$A90)</f>
        <v/>
      </c>
      <c r="P103" s="85" t="str">
        <f>IF('Identified Schools'!$H91="","",'Identified Schools'!$H91)</f>
        <v/>
      </c>
      <c r="Q103" s="70" t="str">
        <f>IF($P103="","",(IFERROR(VLOOKUP($O103,'Calculations, High only'!$B:$AB,12,FALSE),"")))</f>
        <v/>
      </c>
      <c r="R103" s="70" t="str">
        <f>IF($P103="","",(IFERROR(VLOOKUP($O103,'Calculations, High only'!$B:$AB,16,FALSE),"")))</f>
        <v/>
      </c>
      <c r="S103" s="75" t="str">
        <f>IF($P103="","",(IFERROR(VLOOKUP($O103,'Calculations, High only'!$B:$AB,22,FALSE),"")))</f>
        <v/>
      </c>
      <c r="T103" s="75" t="str">
        <f>IF($P103="","",(IFERROR(VLOOKUP($O103,'Calculations, High only'!$B:$AB,26,FALSE),"")))</f>
        <v/>
      </c>
    </row>
    <row r="104" spans="1:20" ht="12" customHeight="1" x14ac:dyDescent="0.25">
      <c r="A104" s="76" t="str">
        <f>IF('School Data'!$A91="","",'School Data'!$A91)</f>
        <v/>
      </c>
      <c r="B104" s="85" t="str">
        <f>IF('Identified Schools'!$F92="","",'Identified Schools'!$F92)</f>
        <v/>
      </c>
      <c r="C104" s="70" t="str">
        <f>IF($B104="","",(IFERROR(VLOOKUP($A104,'Calculations, Elem only'!$B:$AB,12,FALSE),"")))</f>
        <v/>
      </c>
      <c r="D104" s="70" t="str">
        <f>IF($B104="","",(IFERROR(VLOOKUP($A104,'Calculations, Elem only'!$B:$AB,16,FALSE),"")))</f>
        <v/>
      </c>
      <c r="E104" s="75" t="str">
        <f>IF($B104="","",(IFERROR(VLOOKUP($A104,'Calculations, Elem only'!$B:$AB,22,FALSE),"")))</f>
        <v/>
      </c>
      <c r="F104" s="75" t="str">
        <f>IF($B104="","",(IFERROR(VLOOKUP($A104,'Calculations, Elem only'!$B:$AB,26,FALSE),"")))</f>
        <v/>
      </c>
      <c r="G104"/>
      <c r="H104" s="76" t="str">
        <f>IF('School Data'!$A91="","",'School Data'!$A91)</f>
        <v/>
      </c>
      <c r="I104" s="85" t="str">
        <f>IF('Identified Schools'!$G92="","",'Identified Schools'!$G92)</f>
        <v/>
      </c>
      <c r="J104" s="70" t="str">
        <f>IF($I104="","",(IFERROR(VLOOKUP($H104,'Calculations, Middle only'!$B:$AB,12,FALSE),"")))</f>
        <v/>
      </c>
      <c r="K104" s="70" t="str">
        <f>IF($I104="","",(IFERROR(VLOOKUP($H104,'Calculations, Middle only'!$B:$AB,16,FALSE),"")))</f>
        <v/>
      </c>
      <c r="L104" s="75" t="str">
        <f>IF($I104="","",(IFERROR(VLOOKUP($H104,'Calculations, Middle only'!$B:$AB,22,FALSE),"")))</f>
        <v/>
      </c>
      <c r="M104" s="75" t="str">
        <f>IF($I104="","",(IFERROR(VLOOKUP($H104,'Calculations, Middle only'!$B:$AB,26,FALSE),"")))</f>
        <v/>
      </c>
      <c r="O104" s="76" t="str">
        <f>IF('School Data'!$A91="","",'School Data'!$A91)</f>
        <v/>
      </c>
      <c r="P104" s="85" t="str">
        <f>IF('Identified Schools'!$H92="","",'Identified Schools'!$H92)</f>
        <v/>
      </c>
      <c r="Q104" s="70" t="str">
        <f>IF($P104="","",(IFERROR(VLOOKUP($O104,'Calculations, High only'!$B:$AB,12,FALSE),"")))</f>
        <v/>
      </c>
      <c r="R104" s="70" t="str">
        <f>IF($P104="","",(IFERROR(VLOOKUP($O104,'Calculations, High only'!$B:$AB,16,FALSE),"")))</f>
        <v/>
      </c>
      <c r="S104" s="75" t="str">
        <f>IF($P104="","",(IFERROR(VLOOKUP($O104,'Calculations, High only'!$B:$AB,22,FALSE),"")))</f>
        <v/>
      </c>
      <c r="T104" s="75" t="str">
        <f>IF($P104="","",(IFERROR(VLOOKUP($O104,'Calculations, High only'!$B:$AB,26,FALSE),"")))</f>
        <v/>
      </c>
    </row>
    <row r="105" spans="1:20" ht="12" customHeight="1" x14ac:dyDescent="0.25">
      <c r="A105" s="76" t="str">
        <f>IF('School Data'!$A92="","",'School Data'!$A92)</f>
        <v/>
      </c>
      <c r="B105" s="85" t="str">
        <f>IF('Identified Schools'!$F93="","",'Identified Schools'!$F93)</f>
        <v/>
      </c>
      <c r="C105" s="70" t="str">
        <f>IF($B105="","",(IFERROR(VLOOKUP($A105,'Calculations, Elem only'!$B:$AB,12,FALSE),"")))</f>
        <v/>
      </c>
      <c r="D105" s="70" t="str">
        <f>IF($B105="","",(IFERROR(VLOOKUP($A105,'Calculations, Elem only'!$B:$AB,16,FALSE),"")))</f>
        <v/>
      </c>
      <c r="E105" s="75" t="str">
        <f>IF($B105="","",(IFERROR(VLOOKUP($A105,'Calculations, Elem only'!$B:$AB,22,FALSE),"")))</f>
        <v/>
      </c>
      <c r="F105" s="75" t="str">
        <f>IF($B105="","",(IFERROR(VLOOKUP($A105,'Calculations, Elem only'!$B:$AB,26,FALSE),"")))</f>
        <v/>
      </c>
      <c r="G105"/>
      <c r="H105" s="76" t="str">
        <f>IF('School Data'!$A92="","",'School Data'!$A92)</f>
        <v/>
      </c>
      <c r="I105" s="85" t="str">
        <f>IF('Identified Schools'!$G93="","",'Identified Schools'!$G93)</f>
        <v/>
      </c>
      <c r="J105" s="70" t="str">
        <f>IF($I105="","",(IFERROR(VLOOKUP($H105,'Calculations, Middle only'!$B:$AB,12,FALSE),"")))</f>
        <v/>
      </c>
      <c r="K105" s="70" t="str">
        <f>IF($I105="","",(IFERROR(VLOOKUP($H105,'Calculations, Middle only'!$B:$AB,16,FALSE),"")))</f>
        <v/>
      </c>
      <c r="L105" s="75" t="str">
        <f>IF($I105="","",(IFERROR(VLOOKUP($H105,'Calculations, Middle only'!$B:$AB,22,FALSE),"")))</f>
        <v/>
      </c>
      <c r="M105" s="75" t="str">
        <f>IF($I105="","",(IFERROR(VLOOKUP($H105,'Calculations, Middle only'!$B:$AB,26,FALSE),"")))</f>
        <v/>
      </c>
      <c r="O105" s="76" t="str">
        <f>IF('School Data'!$A92="","",'School Data'!$A92)</f>
        <v/>
      </c>
      <c r="P105" s="85" t="str">
        <f>IF('Identified Schools'!$H93="","",'Identified Schools'!$H93)</f>
        <v/>
      </c>
      <c r="Q105" s="70" t="str">
        <f>IF($P105="","",(IFERROR(VLOOKUP($O105,'Calculations, High only'!$B:$AB,12,FALSE),"")))</f>
        <v/>
      </c>
      <c r="R105" s="70" t="str">
        <f>IF($P105="","",(IFERROR(VLOOKUP($O105,'Calculations, High only'!$B:$AB,16,FALSE),"")))</f>
        <v/>
      </c>
      <c r="S105" s="75" t="str">
        <f>IF($P105="","",(IFERROR(VLOOKUP($O105,'Calculations, High only'!$B:$AB,22,FALSE),"")))</f>
        <v/>
      </c>
      <c r="T105" s="75" t="str">
        <f>IF($P105="","",(IFERROR(VLOOKUP($O105,'Calculations, High only'!$B:$AB,26,FALSE),"")))</f>
        <v/>
      </c>
    </row>
    <row r="106" spans="1:20" ht="12" customHeight="1" x14ac:dyDescent="0.25">
      <c r="A106" s="76" t="str">
        <f>IF('School Data'!$A93="","",'School Data'!$A93)</f>
        <v/>
      </c>
      <c r="B106" s="85" t="str">
        <f>IF('Identified Schools'!$F94="","",'Identified Schools'!$F94)</f>
        <v/>
      </c>
      <c r="C106" s="70" t="str">
        <f>IF($B106="","",(IFERROR(VLOOKUP($A106,'Calculations, Elem only'!$B:$AB,12,FALSE),"")))</f>
        <v/>
      </c>
      <c r="D106" s="70" t="str">
        <f>IF($B106="","",(IFERROR(VLOOKUP($A106,'Calculations, Elem only'!$B:$AB,16,FALSE),"")))</f>
        <v/>
      </c>
      <c r="E106" s="75" t="str">
        <f>IF($B106="","",(IFERROR(VLOOKUP($A106,'Calculations, Elem only'!$B:$AB,22,FALSE),"")))</f>
        <v/>
      </c>
      <c r="F106" s="75" t="str">
        <f>IF($B106="","",(IFERROR(VLOOKUP($A106,'Calculations, Elem only'!$B:$AB,26,FALSE),"")))</f>
        <v/>
      </c>
      <c r="G106"/>
      <c r="H106" s="76" t="str">
        <f>IF('School Data'!$A93="","",'School Data'!$A93)</f>
        <v/>
      </c>
      <c r="I106" s="85" t="str">
        <f>IF('Identified Schools'!$G94="","",'Identified Schools'!$G94)</f>
        <v/>
      </c>
      <c r="J106" s="70" t="str">
        <f>IF($I106="","",(IFERROR(VLOOKUP($H106,'Calculations, Middle only'!$B:$AB,12,FALSE),"")))</f>
        <v/>
      </c>
      <c r="K106" s="70" t="str">
        <f>IF($I106="","",(IFERROR(VLOOKUP($H106,'Calculations, Middle only'!$B:$AB,16,FALSE),"")))</f>
        <v/>
      </c>
      <c r="L106" s="75" t="str">
        <f>IF($I106="","",(IFERROR(VLOOKUP($H106,'Calculations, Middle only'!$B:$AB,22,FALSE),"")))</f>
        <v/>
      </c>
      <c r="M106" s="75" t="str">
        <f>IF($I106="","",(IFERROR(VLOOKUP($H106,'Calculations, Middle only'!$B:$AB,26,FALSE),"")))</f>
        <v/>
      </c>
      <c r="O106" s="76" t="str">
        <f>IF('School Data'!$A93="","",'School Data'!$A93)</f>
        <v/>
      </c>
      <c r="P106" s="85" t="str">
        <f>IF('Identified Schools'!$H94="","",'Identified Schools'!$H94)</f>
        <v/>
      </c>
      <c r="Q106" s="70" t="str">
        <f>IF($P106="","",(IFERROR(VLOOKUP($O106,'Calculations, High only'!$B:$AB,12,FALSE),"")))</f>
        <v/>
      </c>
      <c r="R106" s="70" t="str">
        <f>IF($P106="","",(IFERROR(VLOOKUP($O106,'Calculations, High only'!$B:$AB,16,FALSE),"")))</f>
        <v/>
      </c>
      <c r="S106" s="75" t="str">
        <f>IF($P106="","",(IFERROR(VLOOKUP($O106,'Calculations, High only'!$B:$AB,22,FALSE),"")))</f>
        <v/>
      </c>
      <c r="T106" s="75" t="str">
        <f>IF($P106="","",(IFERROR(VLOOKUP($O106,'Calculations, High only'!$B:$AB,26,FALSE),"")))</f>
        <v/>
      </c>
    </row>
    <row r="107" spans="1:20" ht="12" customHeight="1" x14ac:dyDescent="0.25">
      <c r="A107" s="76" t="str">
        <f>IF('School Data'!$A94="","",'School Data'!$A94)</f>
        <v/>
      </c>
      <c r="B107" s="85" t="str">
        <f>IF('Identified Schools'!$F95="","",'Identified Schools'!$F95)</f>
        <v/>
      </c>
      <c r="C107" s="70" t="str">
        <f>IF($B107="","",(IFERROR(VLOOKUP($A107,'Calculations, Elem only'!$B:$AB,12,FALSE),"")))</f>
        <v/>
      </c>
      <c r="D107" s="70" t="str">
        <f>IF($B107="","",(IFERROR(VLOOKUP($A107,'Calculations, Elem only'!$B:$AB,16,FALSE),"")))</f>
        <v/>
      </c>
      <c r="E107" s="75" t="str">
        <f>IF($B107="","",(IFERROR(VLOOKUP($A107,'Calculations, Elem only'!$B:$AB,22,FALSE),"")))</f>
        <v/>
      </c>
      <c r="F107" s="75" t="str">
        <f>IF($B107="","",(IFERROR(VLOOKUP($A107,'Calculations, Elem only'!$B:$AB,26,FALSE),"")))</f>
        <v/>
      </c>
      <c r="G107"/>
      <c r="H107" s="76" t="str">
        <f>IF('School Data'!$A94="","",'School Data'!$A94)</f>
        <v/>
      </c>
      <c r="I107" s="85" t="str">
        <f>IF('Identified Schools'!$G95="","",'Identified Schools'!$G95)</f>
        <v/>
      </c>
      <c r="J107" s="70" t="str">
        <f>IF($I107="","",(IFERROR(VLOOKUP($H107,'Calculations, Middle only'!$B:$AB,12,FALSE),"")))</f>
        <v/>
      </c>
      <c r="K107" s="70" t="str">
        <f>IF($I107="","",(IFERROR(VLOOKUP($H107,'Calculations, Middle only'!$B:$AB,16,FALSE),"")))</f>
        <v/>
      </c>
      <c r="L107" s="75" t="str">
        <f>IF($I107="","",(IFERROR(VLOOKUP($H107,'Calculations, Middle only'!$B:$AB,22,FALSE),"")))</f>
        <v/>
      </c>
      <c r="M107" s="75" t="str">
        <f>IF($I107="","",(IFERROR(VLOOKUP($H107,'Calculations, Middle only'!$B:$AB,26,FALSE),"")))</f>
        <v/>
      </c>
      <c r="O107" s="76" t="str">
        <f>IF('School Data'!$A94="","",'School Data'!$A94)</f>
        <v/>
      </c>
      <c r="P107" s="85" t="str">
        <f>IF('Identified Schools'!$H95="","",'Identified Schools'!$H95)</f>
        <v/>
      </c>
      <c r="Q107" s="70" t="str">
        <f>IF($P107="","",(IFERROR(VLOOKUP($O107,'Calculations, High only'!$B:$AB,12,FALSE),"")))</f>
        <v/>
      </c>
      <c r="R107" s="70" t="str">
        <f>IF($P107="","",(IFERROR(VLOOKUP($O107,'Calculations, High only'!$B:$AB,16,FALSE),"")))</f>
        <v/>
      </c>
      <c r="S107" s="75" t="str">
        <f>IF($P107="","",(IFERROR(VLOOKUP($O107,'Calculations, High only'!$B:$AB,22,FALSE),"")))</f>
        <v/>
      </c>
      <c r="T107" s="75" t="str">
        <f>IF($P107="","",(IFERROR(VLOOKUP($O107,'Calculations, High only'!$B:$AB,26,FALSE),"")))</f>
        <v/>
      </c>
    </row>
    <row r="108" spans="1:20" ht="12" customHeight="1" x14ac:dyDescent="0.25">
      <c r="A108" s="76" t="str">
        <f>IF('School Data'!$A95="","",'School Data'!$A95)</f>
        <v/>
      </c>
      <c r="B108" s="85" t="str">
        <f>IF('Identified Schools'!$F96="","",'Identified Schools'!$F96)</f>
        <v/>
      </c>
      <c r="C108" s="70" t="str">
        <f>IF($B108="","",(IFERROR(VLOOKUP($A108,'Calculations, Elem only'!$B:$AB,12,FALSE),"")))</f>
        <v/>
      </c>
      <c r="D108" s="70" t="str">
        <f>IF($B108="","",(IFERROR(VLOOKUP($A108,'Calculations, Elem only'!$B:$AB,16,FALSE),"")))</f>
        <v/>
      </c>
      <c r="E108" s="75" t="str">
        <f>IF($B108="","",(IFERROR(VLOOKUP($A108,'Calculations, Elem only'!$B:$AB,22,FALSE),"")))</f>
        <v/>
      </c>
      <c r="F108" s="75" t="str">
        <f>IF($B108="","",(IFERROR(VLOOKUP($A108,'Calculations, Elem only'!$B:$AB,26,FALSE),"")))</f>
        <v/>
      </c>
      <c r="G108"/>
      <c r="H108" s="76" t="str">
        <f>IF('School Data'!$A95="","",'School Data'!$A95)</f>
        <v/>
      </c>
      <c r="I108" s="85" t="str">
        <f>IF('Identified Schools'!$G96="","",'Identified Schools'!$G96)</f>
        <v/>
      </c>
      <c r="J108" s="70" t="str">
        <f>IF($I108="","",(IFERROR(VLOOKUP($H108,'Calculations, Middle only'!$B:$AB,12,FALSE),"")))</f>
        <v/>
      </c>
      <c r="K108" s="70" t="str">
        <f>IF($I108="","",(IFERROR(VLOOKUP($H108,'Calculations, Middle only'!$B:$AB,16,FALSE),"")))</f>
        <v/>
      </c>
      <c r="L108" s="75" t="str">
        <f>IF($I108="","",(IFERROR(VLOOKUP($H108,'Calculations, Middle only'!$B:$AB,22,FALSE),"")))</f>
        <v/>
      </c>
      <c r="M108" s="75" t="str">
        <f>IF($I108="","",(IFERROR(VLOOKUP($H108,'Calculations, Middle only'!$B:$AB,26,FALSE),"")))</f>
        <v/>
      </c>
      <c r="O108" s="76" t="str">
        <f>IF('School Data'!$A95="","",'School Data'!$A95)</f>
        <v/>
      </c>
      <c r="P108" s="85" t="str">
        <f>IF('Identified Schools'!$H96="","",'Identified Schools'!$H96)</f>
        <v/>
      </c>
      <c r="Q108" s="70" t="str">
        <f>IF($P108="","",(IFERROR(VLOOKUP($O108,'Calculations, High only'!$B:$AB,12,FALSE),"")))</f>
        <v/>
      </c>
      <c r="R108" s="70" t="str">
        <f>IF($P108="","",(IFERROR(VLOOKUP($O108,'Calculations, High only'!$B:$AB,16,FALSE),"")))</f>
        <v/>
      </c>
      <c r="S108" s="75" t="str">
        <f>IF($P108="","",(IFERROR(VLOOKUP($O108,'Calculations, High only'!$B:$AB,22,FALSE),"")))</f>
        <v/>
      </c>
      <c r="T108" s="75" t="str">
        <f>IF($P108="","",(IFERROR(VLOOKUP($O108,'Calculations, High only'!$B:$AB,26,FALSE),"")))</f>
        <v/>
      </c>
    </row>
    <row r="109" spans="1:20" ht="12" customHeight="1" x14ac:dyDescent="0.25">
      <c r="A109" s="76" t="str">
        <f>IF('School Data'!$A96="","",'School Data'!$A96)</f>
        <v/>
      </c>
      <c r="B109" s="85" t="str">
        <f>IF('Identified Schools'!$F97="","",'Identified Schools'!$F97)</f>
        <v/>
      </c>
      <c r="C109" s="70" t="str">
        <f>IF($B109="","",(IFERROR(VLOOKUP($A109,'Calculations, Elem only'!$B:$AB,12,FALSE),"")))</f>
        <v/>
      </c>
      <c r="D109" s="70" t="str">
        <f>IF($B109="","",(IFERROR(VLOOKUP($A109,'Calculations, Elem only'!$B:$AB,16,FALSE),"")))</f>
        <v/>
      </c>
      <c r="E109" s="75" t="str">
        <f>IF($B109="","",(IFERROR(VLOOKUP($A109,'Calculations, Elem only'!$B:$AB,22,FALSE),"")))</f>
        <v/>
      </c>
      <c r="F109" s="75" t="str">
        <f>IF($B109="","",(IFERROR(VLOOKUP($A109,'Calculations, Elem only'!$B:$AB,26,FALSE),"")))</f>
        <v/>
      </c>
      <c r="G109"/>
      <c r="H109" s="76" t="str">
        <f>IF('School Data'!$A96="","",'School Data'!$A96)</f>
        <v/>
      </c>
      <c r="I109" s="85" t="str">
        <f>IF('Identified Schools'!$G97="","",'Identified Schools'!$G97)</f>
        <v/>
      </c>
      <c r="J109" s="70" t="str">
        <f>IF($I109="","",(IFERROR(VLOOKUP($H109,'Calculations, Middle only'!$B:$AB,12,FALSE),"")))</f>
        <v/>
      </c>
      <c r="K109" s="70" t="str">
        <f>IF($I109="","",(IFERROR(VLOOKUP($H109,'Calculations, Middle only'!$B:$AB,16,FALSE),"")))</f>
        <v/>
      </c>
      <c r="L109" s="75" t="str">
        <f>IF($I109="","",(IFERROR(VLOOKUP($H109,'Calculations, Middle only'!$B:$AB,22,FALSE),"")))</f>
        <v/>
      </c>
      <c r="M109" s="75" t="str">
        <f>IF($I109="","",(IFERROR(VLOOKUP($H109,'Calculations, Middle only'!$B:$AB,26,FALSE),"")))</f>
        <v/>
      </c>
      <c r="O109" s="76" t="str">
        <f>IF('School Data'!$A96="","",'School Data'!$A96)</f>
        <v/>
      </c>
      <c r="P109" s="85" t="str">
        <f>IF('Identified Schools'!$H97="","",'Identified Schools'!$H97)</f>
        <v/>
      </c>
      <c r="Q109" s="70" t="str">
        <f>IF($P109="","",(IFERROR(VLOOKUP($O109,'Calculations, High only'!$B:$AB,12,FALSE),"")))</f>
        <v/>
      </c>
      <c r="R109" s="70" t="str">
        <f>IF($P109="","",(IFERROR(VLOOKUP($O109,'Calculations, High only'!$B:$AB,16,FALSE),"")))</f>
        <v/>
      </c>
      <c r="S109" s="75" t="str">
        <f>IF($P109="","",(IFERROR(VLOOKUP($O109,'Calculations, High only'!$B:$AB,22,FALSE),"")))</f>
        <v/>
      </c>
      <c r="T109" s="75" t="str">
        <f>IF($P109="","",(IFERROR(VLOOKUP($O109,'Calculations, High only'!$B:$AB,26,FALSE),"")))</f>
        <v/>
      </c>
    </row>
    <row r="110" spans="1:20" ht="12" customHeight="1" x14ac:dyDescent="0.25">
      <c r="A110" s="76" t="str">
        <f>IF('School Data'!$A97="","",'School Data'!$A97)</f>
        <v/>
      </c>
      <c r="B110" s="85" t="str">
        <f>IF('Identified Schools'!$F98="","",'Identified Schools'!$F98)</f>
        <v/>
      </c>
      <c r="C110" s="70" t="str">
        <f>IF($B110="","",(IFERROR(VLOOKUP($A110,'Calculations, Elem only'!$B:$AB,12,FALSE),"")))</f>
        <v/>
      </c>
      <c r="D110" s="70" t="str">
        <f>IF($B110="","",(IFERROR(VLOOKUP($A110,'Calculations, Elem only'!$B:$AB,16,FALSE),"")))</f>
        <v/>
      </c>
      <c r="E110" s="75" t="str">
        <f>IF($B110="","",(IFERROR(VLOOKUP($A110,'Calculations, Elem only'!$B:$AB,22,FALSE),"")))</f>
        <v/>
      </c>
      <c r="F110" s="75" t="str">
        <f>IF($B110="","",(IFERROR(VLOOKUP($A110,'Calculations, Elem only'!$B:$AB,26,FALSE),"")))</f>
        <v/>
      </c>
      <c r="G110"/>
      <c r="H110" s="76" t="str">
        <f>IF('School Data'!$A97="","",'School Data'!$A97)</f>
        <v/>
      </c>
      <c r="I110" s="85" t="str">
        <f>IF('Identified Schools'!$G98="","",'Identified Schools'!$G98)</f>
        <v/>
      </c>
      <c r="J110" s="70" t="str">
        <f>IF($I110="","",(IFERROR(VLOOKUP($H110,'Calculations, Middle only'!$B:$AB,12,FALSE),"")))</f>
        <v/>
      </c>
      <c r="K110" s="70" t="str">
        <f>IF($I110="","",(IFERROR(VLOOKUP($H110,'Calculations, Middle only'!$B:$AB,16,FALSE),"")))</f>
        <v/>
      </c>
      <c r="L110" s="75" t="str">
        <f>IF($I110="","",(IFERROR(VLOOKUP($H110,'Calculations, Middle only'!$B:$AB,22,FALSE),"")))</f>
        <v/>
      </c>
      <c r="M110" s="75" t="str">
        <f>IF($I110="","",(IFERROR(VLOOKUP($H110,'Calculations, Middle only'!$B:$AB,26,FALSE),"")))</f>
        <v/>
      </c>
      <c r="O110" s="76" t="str">
        <f>IF('School Data'!$A97="","",'School Data'!$A97)</f>
        <v/>
      </c>
      <c r="P110" s="85" t="str">
        <f>IF('Identified Schools'!$H98="","",'Identified Schools'!$H98)</f>
        <v/>
      </c>
      <c r="Q110" s="70" t="str">
        <f>IF($P110="","",(IFERROR(VLOOKUP($O110,'Calculations, High only'!$B:$AB,12,FALSE),"")))</f>
        <v/>
      </c>
      <c r="R110" s="70" t="str">
        <f>IF($P110="","",(IFERROR(VLOOKUP($O110,'Calculations, High only'!$B:$AB,16,FALSE),"")))</f>
        <v/>
      </c>
      <c r="S110" s="75" t="str">
        <f>IF($P110="","",(IFERROR(VLOOKUP($O110,'Calculations, High only'!$B:$AB,22,FALSE),"")))</f>
        <v/>
      </c>
      <c r="T110" s="75" t="str">
        <f>IF($P110="","",(IFERROR(VLOOKUP($O110,'Calculations, High only'!$B:$AB,26,FALSE),"")))</f>
        <v/>
      </c>
    </row>
    <row r="111" spans="1:20" ht="12" customHeight="1" x14ac:dyDescent="0.25">
      <c r="A111" s="76" t="str">
        <f>IF('School Data'!$A98="","",'School Data'!$A98)</f>
        <v/>
      </c>
      <c r="B111" s="85" t="str">
        <f>IF('Identified Schools'!$F99="","",'Identified Schools'!$F99)</f>
        <v/>
      </c>
      <c r="C111" s="70" t="str">
        <f>IF($B111="","",(IFERROR(VLOOKUP($A111,'Calculations, Elem only'!$B:$AB,12,FALSE),"")))</f>
        <v/>
      </c>
      <c r="D111" s="70" t="str">
        <f>IF($B111="","",(IFERROR(VLOOKUP($A111,'Calculations, Elem only'!$B:$AB,16,FALSE),"")))</f>
        <v/>
      </c>
      <c r="E111" s="75" t="str">
        <f>IF($B111="","",(IFERROR(VLOOKUP($A111,'Calculations, Elem only'!$B:$AB,22,FALSE),"")))</f>
        <v/>
      </c>
      <c r="F111" s="75" t="str">
        <f>IF($B111="","",(IFERROR(VLOOKUP($A111,'Calculations, Elem only'!$B:$AB,26,FALSE),"")))</f>
        <v/>
      </c>
      <c r="G111"/>
      <c r="H111" s="76" t="str">
        <f>IF('School Data'!$A98="","",'School Data'!$A98)</f>
        <v/>
      </c>
      <c r="I111" s="85" t="str">
        <f>IF('Identified Schools'!$G99="","",'Identified Schools'!$G99)</f>
        <v/>
      </c>
      <c r="J111" s="70" t="str">
        <f>IF($I111="","",(IFERROR(VLOOKUP($H111,'Calculations, Middle only'!$B:$AB,12,FALSE),"")))</f>
        <v/>
      </c>
      <c r="K111" s="70" t="str">
        <f>IF($I111="","",(IFERROR(VLOOKUP($H111,'Calculations, Middle only'!$B:$AB,16,FALSE),"")))</f>
        <v/>
      </c>
      <c r="L111" s="75" t="str">
        <f>IF($I111="","",(IFERROR(VLOOKUP($H111,'Calculations, Middle only'!$B:$AB,22,FALSE),"")))</f>
        <v/>
      </c>
      <c r="M111" s="75" t="str">
        <f>IF($I111="","",(IFERROR(VLOOKUP($H111,'Calculations, Middle only'!$B:$AB,26,FALSE),"")))</f>
        <v/>
      </c>
      <c r="O111" s="76" t="str">
        <f>IF('School Data'!$A98="","",'School Data'!$A98)</f>
        <v/>
      </c>
      <c r="P111" s="85" t="str">
        <f>IF('Identified Schools'!$H99="","",'Identified Schools'!$H99)</f>
        <v/>
      </c>
      <c r="Q111" s="70" t="str">
        <f>IF($P111="","",(IFERROR(VLOOKUP($O111,'Calculations, High only'!$B:$AB,12,FALSE),"")))</f>
        <v/>
      </c>
      <c r="R111" s="70" t="str">
        <f>IF($P111="","",(IFERROR(VLOOKUP($O111,'Calculations, High only'!$B:$AB,16,FALSE),"")))</f>
        <v/>
      </c>
      <c r="S111" s="75" t="str">
        <f>IF($P111="","",(IFERROR(VLOOKUP($O111,'Calculations, High only'!$B:$AB,22,FALSE),"")))</f>
        <v/>
      </c>
      <c r="T111" s="75" t="str">
        <f>IF($P111="","",(IFERROR(VLOOKUP($O111,'Calculations, High only'!$B:$AB,26,FALSE),"")))</f>
        <v/>
      </c>
    </row>
    <row r="112" spans="1:20" ht="12" customHeight="1" x14ac:dyDescent="0.25">
      <c r="A112" s="76" t="str">
        <f>IF('School Data'!$A99="","",'School Data'!$A99)</f>
        <v/>
      </c>
      <c r="B112" s="85" t="str">
        <f>IF('Identified Schools'!$F100="","",'Identified Schools'!$F100)</f>
        <v/>
      </c>
      <c r="C112" s="70" t="str">
        <f>IF($B112="","",(IFERROR(VLOOKUP($A112,'Calculations, Elem only'!$B:$AB,12,FALSE),"")))</f>
        <v/>
      </c>
      <c r="D112" s="70" t="str">
        <f>IF($B112="","",(IFERROR(VLOOKUP($A112,'Calculations, Elem only'!$B:$AB,16,FALSE),"")))</f>
        <v/>
      </c>
      <c r="E112" s="75" t="str">
        <f>IF($B112="","",(IFERROR(VLOOKUP($A112,'Calculations, Elem only'!$B:$AB,22,FALSE),"")))</f>
        <v/>
      </c>
      <c r="F112" s="75" t="str">
        <f>IF($B112="","",(IFERROR(VLOOKUP($A112,'Calculations, Elem only'!$B:$AB,26,FALSE),"")))</f>
        <v/>
      </c>
      <c r="G112"/>
      <c r="H112" s="76" t="str">
        <f>IF('School Data'!$A99="","",'School Data'!$A99)</f>
        <v/>
      </c>
      <c r="I112" s="85" t="str">
        <f>IF('Identified Schools'!$G100="","",'Identified Schools'!$G100)</f>
        <v/>
      </c>
      <c r="J112" s="70" t="str">
        <f>IF($I112="","",(IFERROR(VLOOKUP($H112,'Calculations, Middle only'!$B:$AB,12,FALSE),"")))</f>
        <v/>
      </c>
      <c r="K112" s="70" t="str">
        <f>IF($I112="","",(IFERROR(VLOOKUP($H112,'Calculations, Middle only'!$B:$AB,16,FALSE),"")))</f>
        <v/>
      </c>
      <c r="L112" s="75" t="str">
        <f>IF($I112="","",(IFERROR(VLOOKUP($H112,'Calculations, Middle only'!$B:$AB,22,FALSE),"")))</f>
        <v/>
      </c>
      <c r="M112" s="75" t="str">
        <f>IF($I112="","",(IFERROR(VLOOKUP($H112,'Calculations, Middle only'!$B:$AB,26,FALSE),"")))</f>
        <v/>
      </c>
      <c r="O112" s="76" t="str">
        <f>IF('School Data'!$A99="","",'School Data'!$A99)</f>
        <v/>
      </c>
      <c r="P112" s="85" t="str">
        <f>IF('Identified Schools'!$H100="","",'Identified Schools'!$H100)</f>
        <v/>
      </c>
      <c r="Q112" s="70" t="str">
        <f>IF($P112="","",(IFERROR(VLOOKUP($O112,'Calculations, High only'!$B:$AB,12,FALSE),"")))</f>
        <v/>
      </c>
      <c r="R112" s="70" t="str">
        <f>IF($P112="","",(IFERROR(VLOOKUP($O112,'Calculations, High only'!$B:$AB,16,FALSE),"")))</f>
        <v/>
      </c>
      <c r="S112" s="75" t="str">
        <f>IF($P112="","",(IFERROR(VLOOKUP($O112,'Calculations, High only'!$B:$AB,22,FALSE),"")))</f>
        <v/>
      </c>
      <c r="T112" s="75" t="str">
        <f>IF($P112="","",(IFERROR(VLOOKUP($O112,'Calculations, High only'!$B:$AB,26,FALSE),"")))</f>
        <v/>
      </c>
    </row>
    <row r="113" spans="1:20" ht="12" customHeight="1" x14ac:dyDescent="0.25">
      <c r="A113" s="76" t="str">
        <f>IF('School Data'!$A100="","",'School Data'!$A100)</f>
        <v/>
      </c>
      <c r="B113" s="85" t="str">
        <f>IF('Identified Schools'!$F101="","",'Identified Schools'!$F101)</f>
        <v/>
      </c>
      <c r="C113" s="70" t="str">
        <f>IF($B113="","",(IFERROR(VLOOKUP($A113,'Calculations, Elem only'!$B:$AB,12,FALSE),"")))</f>
        <v/>
      </c>
      <c r="D113" s="70" t="str">
        <f>IF($B113="","",(IFERROR(VLOOKUP($A113,'Calculations, Elem only'!$B:$AB,16,FALSE),"")))</f>
        <v/>
      </c>
      <c r="E113" s="75" t="str">
        <f>IF($B113="","",(IFERROR(VLOOKUP($A113,'Calculations, Elem only'!$B:$AB,22,FALSE),"")))</f>
        <v/>
      </c>
      <c r="F113" s="75" t="str">
        <f>IF($B113="","",(IFERROR(VLOOKUP($A113,'Calculations, Elem only'!$B:$AB,26,FALSE),"")))</f>
        <v/>
      </c>
      <c r="G113"/>
      <c r="H113" s="76" t="str">
        <f>IF('School Data'!$A100="","",'School Data'!$A100)</f>
        <v/>
      </c>
      <c r="I113" s="85" t="str">
        <f>IF('Identified Schools'!$G101="","",'Identified Schools'!$G101)</f>
        <v/>
      </c>
      <c r="J113" s="70" t="str">
        <f>IF($I113="","",(IFERROR(VLOOKUP($H113,'Calculations, Middle only'!$B:$AB,12,FALSE),"")))</f>
        <v/>
      </c>
      <c r="K113" s="70" t="str">
        <f>IF($I113="","",(IFERROR(VLOOKUP($H113,'Calculations, Middle only'!$B:$AB,16,FALSE),"")))</f>
        <v/>
      </c>
      <c r="L113" s="75" t="str">
        <f>IF($I113="","",(IFERROR(VLOOKUP($H113,'Calculations, Middle only'!$B:$AB,22,FALSE),"")))</f>
        <v/>
      </c>
      <c r="M113" s="75" t="str">
        <f>IF($I113="","",(IFERROR(VLOOKUP($H113,'Calculations, Middle only'!$B:$AB,26,FALSE),"")))</f>
        <v/>
      </c>
      <c r="O113" s="76" t="str">
        <f>IF('School Data'!$A100="","",'School Data'!$A100)</f>
        <v/>
      </c>
      <c r="P113" s="85" t="str">
        <f>IF('Identified Schools'!$H101="","",'Identified Schools'!$H101)</f>
        <v/>
      </c>
      <c r="Q113" s="70" t="str">
        <f>IF($P113="","",(IFERROR(VLOOKUP($O113,'Calculations, High only'!$B:$AB,12,FALSE),"")))</f>
        <v/>
      </c>
      <c r="R113" s="70" t="str">
        <f>IF($P113="","",(IFERROR(VLOOKUP($O113,'Calculations, High only'!$B:$AB,16,FALSE),"")))</f>
        <v/>
      </c>
      <c r="S113" s="75" t="str">
        <f>IF($P113="","",(IFERROR(VLOOKUP($O113,'Calculations, High only'!$B:$AB,22,FALSE),"")))</f>
        <v/>
      </c>
      <c r="T113" s="75" t="str">
        <f>IF($P113="","",(IFERROR(VLOOKUP($O113,'Calculations, High only'!$B:$AB,26,FALSE),"")))</f>
        <v/>
      </c>
    </row>
    <row r="114" spans="1:20" ht="12" customHeight="1" x14ac:dyDescent="0.25">
      <c r="A114" s="76" t="str">
        <f>IF('School Data'!$A101="","",'School Data'!$A101)</f>
        <v/>
      </c>
      <c r="B114" s="85" t="str">
        <f>IF('Identified Schools'!$F102="","",'Identified Schools'!$F102)</f>
        <v/>
      </c>
      <c r="C114" s="70" t="str">
        <f>IF($B114="","",(IFERROR(VLOOKUP($A114,'Calculations, Elem only'!$B:$AB,12,FALSE),"")))</f>
        <v/>
      </c>
      <c r="D114" s="70" t="str">
        <f>IF($B114="","",(IFERROR(VLOOKUP($A114,'Calculations, Elem only'!$B:$AB,16,FALSE),"")))</f>
        <v/>
      </c>
      <c r="E114" s="75" t="str">
        <f>IF($B114="","",(IFERROR(VLOOKUP($A114,'Calculations, Elem only'!$B:$AB,22,FALSE),"")))</f>
        <v/>
      </c>
      <c r="F114" s="75" t="str">
        <f>IF($B114="","",(IFERROR(VLOOKUP($A114,'Calculations, Elem only'!$B:$AB,26,FALSE),"")))</f>
        <v/>
      </c>
      <c r="G114"/>
      <c r="H114" s="76" t="str">
        <f>IF('School Data'!$A101="","",'School Data'!$A101)</f>
        <v/>
      </c>
      <c r="I114" s="85" t="str">
        <f>IF('Identified Schools'!$G102="","",'Identified Schools'!$G102)</f>
        <v/>
      </c>
      <c r="J114" s="70" t="str">
        <f>IF($I114="","",(IFERROR(VLOOKUP($H114,'Calculations, Middle only'!$B:$AB,12,FALSE),"")))</f>
        <v/>
      </c>
      <c r="K114" s="70" t="str">
        <f>IF($I114="","",(IFERROR(VLOOKUP($H114,'Calculations, Middle only'!$B:$AB,16,FALSE),"")))</f>
        <v/>
      </c>
      <c r="L114" s="75" t="str">
        <f>IF($I114="","",(IFERROR(VLOOKUP($H114,'Calculations, Middle only'!$B:$AB,22,FALSE),"")))</f>
        <v/>
      </c>
      <c r="M114" s="75" t="str">
        <f>IF($I114="","",(IFERROR(VLOOKUP($H114,'Calculations, Middle only'!$B:$AB,26,FALSE),"")))</f>
        <v/>
      </c>
      <c r="O114" s="76" t="str">
        <f>IF('School Data'!$A101="","",'School Data'!$A101)</f>
        <v/>
      </c>
      <c r="P114" s="85" t="str">
        <f>IF('Identified Schools'!$H102="","",'Identified Schools'!$H102)</f>
        <v/>
      </c>
      <c r="Q114" s="70" t="str">
        <f>IF($P114="","",(IFERROR(VLOOKUP($O114,'Calculations, High only'!$B:$AB,12,FALSE),"")))</f>
        <v/>
      </c>
      <c r="R114" s="70" t="str">
        <f>IF($P114="","",(IFERROR(VLOOKUP($O114,'Calculations, High only'!$B:$AB,16,FALSE),"")))</f>
        <v/>
      </c>
      <c r="S114" s="75" t="str">
        <f>IF($P114="","",(IFERROR(VLOOKUP($O114,'Calculations, High only'!$B:$AB,22,FALSE),"")))</f>
        <v/>
      </c>
      <c r="T114" s="75" t="str">
        <f>IF($P114="","",(IFERROR(VLOOKUP($O114,'Calculations, High only'!$B:$AB,26,FALSE),"")))</f>
        <v/>
      </c>
    </row>
    <row r="115" spans="1:20" ht="12" customHeight="1" x14ac:dyDescent="0.25">
      <c r="A115" s="76" t="str">
        <f>IF('School Data'!$A102="","",'School Data'!$A102)</f>
        <v/>
      </c>
      <c r="B115" s="85" t="str">
        <f>IF('Identified Schools'!$F103="","",'Identified Schools'!$F103)</f>
        <v/>
      </c>
      <c r="C115" s="70" t="str">
        <f>IF($B115="","",(IFERROR(VLOOKUP($A115,'Calculations, Elem only'!$B:$AB,12,FALSE),"")))</f>
        <v/>
      </c>
      <c r="D115" s="70" t="str">
        <f>IF($B115="","",(IFERROR(VLOOKUP($A115,'Calculations, Elem only'!$B:$AB,16,FALSE),"")))</f>
        <v/>
      </c>
      <c r="E115" s="75" t="str">
        <f>IF($B115="","",(IFERROR(VLOOKUP($A115,'Calculations, Elem only'!$B:$AB,22,FALSE),"")))</f>
        <v/>
      </c>
      <c r="F115" s="75" t="str">
        <f>IF($B115="","",(IFERROR(VLOOKUP($A115,'Calculations, Elem only'!$B:$AB,26,FALSE),"")))</f>
        <v/>
      </c>
      <c r="G115"/>
      <c r="H115" s="76" t="str">
        <f>IF('School Data'!$A102="","",'School Data'!$A102)</f>
        <v/>
      </c>
      <c r="I115" s="85" t="str">
        <f>IF('Identified Schools'!$G103="","",'Identified Schools'!$G103)</f>
        <v/>
      </c>
      <c r="J115" s="70" t="str">
        <f>IF($I115="","",(IFERROR(VLOOKUP($H115,'Calculations, Middle only'!$B:$AB,12,FALSE),"")))</f>
        <v/>
      </c>
      <c r="K115" s="70" t="str">
        <f>IF($I115="","",(IFERROR(VLOOKUP($H115,'Calculations, Middle only'!$B:$AB,16,FALSE),"")))</f>
        <v/>
      </c>
      <c r="L115" s="75" t="str">
        <f>IF($I115="","",(IFERROR(VLOOKUP($H115,'Calculations, Middle only'!$B:$AB,22,FALSE),"")))</f>
        <v/>
      </c>
      <c r="M115" s="75" t="str">
        <f>IF($I115="","",(IFERROR(VLOOKUP($H115,'Calculations, Middle only'!$B:$AB,26,FALSE),"")))</f>
        <v/>
      </c>
      <c r="O115" s="76" t="str">
        <f>IF('School Data'!$A102="","",'School Data'!$A102)</f>
        <v/>
      </c>
      <c r="P115" s="85" t="str">
        <f>IF('Identified Schools'!$H103="","",'Identified Schools'!$H103)</f>
        <v/>
      </c>
      <c r="Q115" s="70" t="str">
        <f>IF($P115="","",(IFERROR(VLOOKUP($O115,'Calculations, High only'!$B:$AB,12,FALSE),"")))</f>
        <v/>
      </c>
      <c r="R115" s="70" t="str">
        <f>IF($P115="","",(IFERROR(VLOOKUP($O115,'Calculations, High only'!$B:$AB,16,FALSE),"")))</f>
        <v/>
      </c>
      <c r="S115" s="75" t="str">
        <f>IF($P115="","",(IFERROR(VLOOKUP($O115,'Calculations, High only'!$B:$AB,22,FALSE),"")))</f>
        <v/>
      </c>
      <c r="T115" s="75" t="str">
        <f>IF($P115="","",(IFERROR(VLOOKUP($O115,'Calculations, High only'!$B:$AB,26,FALSE),"")))</f>
        <v/>
      </c>
    </row>
    <row r="116" spans="1:20" ht="12" customHeight="1" x14ac:dyDescent="0.25">
      <c r="A116" s="76" t="str">
        <f>IF('School Data'!$A103="","",'School Data'!$A103)</f>
        <v/>
      </c>
      <c r="B116" s="85" t="str">
        <f>IF('Identified Schools'!$F104="","",'Identified Schools'!$F104)</f>
        <v/>
      </c>
      <c r="C116" s="70" t="str">
        <f>IF($B116="","",(IFERROR(VLOOKUP($A116,'Calculations, Elem only'!$B:$AB,12,FALSE),"")))</f>
        <v/>
      </c>
      <c r="D116" s="70" t="str">
        <f>IF($B116="","",(IFERROR(VLOOKUP($A116,'Calculations, Elem only'!$B:$AB,16,FALSE),"")))</f>
        <v/>
      </c>
      <c r="E116" s="75" t="str">
        <f>IF($B116="","",(IFERROR(VLOOKUP($A116,'Calculations, Elem only'!$B:$AB,22,FALSE),"")))</f>
        <v/>
      </c>
      <c r="F116" s="75" t="str">
        <f>IF($B116="","",(IFERROR(VLOOKUP($A116,'Calculations, Elem only'!$B:$AB,26,FALSE),"")))</f>
        <v/>
      </c>
      <c r="G116"/>
      <c r="H116" s="76" t="str">
        <f>IF('School Data'!$A103="","",'School Data'!$A103)</f>
        <v/>
      </c>
      <c r="I116" s="85" t="str">
        <f>IF('Identified Schools'!$G104="","",'Identified Schools'!$G104)</f>
        <v/>
      </c>
      <c r="J116" s="70" t="str">
        <f>IF($I116="","",(IFERROR(VLOOKUP($H116,'Calculations, Middle only'!$B:$AB,12,FALSE),"")))</f>
        <v/>
      </c>
      <c r="K116" s="70" t="str">
        <f>IF($I116="","",(IFERROR(VLOOKUP($H116,'Calculations, Middle only'!$B:$AB,16,FALSE),"")))</f>
        <v/>
      </c>
      <c r="L116" s="75" t="str">
        <f>IF($I116="","",(IFERROR(VLOOKUP($H116,'Calculations, Middle only'!$B:$AB,22,FALSE),"")))</f>
        <v/>
      </c>
      <c r="M116" s="75" t="str">
        <f>IF($I116="","",(IFERROR(VLOOKUP($H116,'Calculations, Middle only'!$B:$AB,26,FALSE),"")))</f>
        <v/>
      </c>
      <c r="O116" s="76" t="str">
        <f>IF('School Data'!$A103="","",'School Data'!$A103)</f>
        <v/>
      </c>
      <c r="P116" s="85" t="str">
        <f>IF('Identified Schools'!$H104="","",'Identified Schools'!$H104)</f>
        <v/>
      </c>
      <c r="Q116" s="70" t="str">
        <f>IF($P116="","",(IFERROR(VLOOKUP($O116,'Calculations, High only'!$B:$AB,12,FALSE),"")))</f>
        <v/>
      </c>
      <c r="R116" s="70" t="str">
        <f>IF($P116="","",(IFERROR(VLOOKUP($O116,'Calculations, High only'!$B:$AB,16,FALSE),"")))</f>
        <v/>
      </c>
      <c r="S116" s="75" t="str">
        <f>IF($P116="","",(IFERROR(VLOOKUP($O116,'Calculations, High only'!$B:$AB,22,FALSE),"")))</f>
        <v/>
      </c>
      <c r="T116" s="75" t="str">
        <f>IF($P116="","",(IFERROR(VLOOKUP($O116,'Calculations, High only'!$B:$AB,26,FALSE),"")))</f>
        <v/>
      </c>
    </row>
    <row r="117" spans="1:20" ht="12" customHeight="1" x14ac:dyDescent="0.25">
      <c r="A117" s="76" t="str">
        <f>IF('School Data'!$A104="","",'School Data'!$A104)</f>
        <v/>
      </c>
      <c r="B117" s="85" t="str">
        <f>IF('Identified Schools'!$F105="","",'Identified Schools'!$F105)</f>
        <v/>
      </c>
      <c r="C117" s="70" t="str">
        <f>IF($B117="","",(IFERROR(VLOOKUP($A117,'Calculations, Elem only'!$B:$AB,12,FALSE),"")))</f>
        <v/>
      </c>
      <c r="D117" s="70" t="str">
        <f>IF($B117="","",(IFERROR(VLOOKUP($A117,'Calculations, Elem only'!$B:$AB,16,FALSE),"")))</f>
        <v/>
      </c>
      <c r="E117" s="75" t="str">
        <f>IF($B117="","",(IFERROR(VLOOKUP($A117,'Calculations, Elem only'!$B:$AB,22,FALSE),"")))</f>
        <v/>
      </c>
      <c r="F117" s="75" t="str">
        <f>IF($B117="","",(IFERROR(VLOOKUP($A117,'Calculations, Elem only'!$B:$AB,26,FALSE),"")))</f>
        <v/>
      </c>
      <c r="G117"/>
      <c r="H117" s="76" t="str">
        <f>IF('School Data'!$A104="","",'School Data'!$A104)</f>
        <v/>
      </c>
      <c r="I117" s="85" t="str">
        <f>IF('Identified Schools'!$G105="","",'Identified Schools'!$G105)</f>
        <v/>
      </c>
      <c r="J117" s="70" t="str">
        <f>IF($I117="","",(IFERROR(VLOOKUP($H117,'Calculations, Middle only'!$B:$AB,12,FALSE),"")))</f>
        <v/>
      </c>
      <c r="K117" s="70" t="str">
        <f>IF($I117="","",(IFERROR(VLOOKUP($H117,'Calculations, Middle only'!$B:$AB,16,FALSE),"")))</f>
        <v/>
      </c>
      <c r="L117" s="75" t="str">
        <f>IF($I117="","",(IFERROR(VLOOKUP($H117,'Calculations, Middle only'!$B:$AB,22,FALSE),"")))</f>
        <v/>
      </c>
      <c r="M117" s="75" t="str">
        <f>IF($I117="","",(IFERROR(VLOOKUP($H117,'Calculations, Middle only'!$B:$AB,26,FALSE),"")))</f>
        <v/>
      </c>
      <c r="O117" s="76" t="str">
        <f>IF('School Data'!$A104="","",'School Data'!$A104)</f>
        <v/>
      </c>
      <c r="P117" s="85" t="str">
        <f>IF('Identified Schools'!$H105="","",'Identified Schools'!$H105)</f>
        <v/>
      </c>
      <c r="Q117" s="70" t="str">
        <f>IF($P117="","",(IFERROR(VLOOKUP($O117,'Calculations, High only'!$B:$AB,12,FALSE),"")))</f>
        <v/>
      </c>
      <c r="R117" s="70" t="str">
        <f>IF($P117="","",(IFERROR(VLOOKUP($O117,'Calculations, High only'!$B:$AB,16,FALSE),"")))</f>
        <v/>
      </c>
      <c r="S117" s="75" t="str">
        <f>IF($P117="","",(IFERROR(VLOOKUP($O117,'Calculations, High only'!$B:$AB,22,FALSE),"")))</f>
        <v/>
      </c>
      <c r="T117" s="75" t="str">
        <f>IF($P117="","",(IFERROR(VLOOKUP($O117,'Calculations, High only'!$B:$AB,26,FALSE),"")))</f>
        <v/>
      </c>
    </row>
    <row r="118" spans="1:20" ht="12" customHeight="1" x14ac:dyDescent="0.25">
      <c r="A118" s="76" t="str">
        <f>IF('School Data'!$A105="","",'School Data'!$A105)</f>
        <v/>
      </c>
      <c r="B118" s="85" t="str">
        <f>IF('Identified Schools'!$F106="","",'Identified Schools'!$F106)</f>
        <v/>
      </c>
      <c r="C118" s="70" t="str">
        <f>IF($B118="","",(IFERROR(VLOOKUP($A118,'Calculations, Elem only'!$B:$AB,12,FALSE),"")))</f>
        <v/>
      </c>
      <c r="D118" s="70" t="str">
        <f>IF($B118="","",(IFERROR(VLOOKUP($A118,'Calculations, Elem only'!$B:$AB,16,FALSE),"")))</f>
        <v/>
      </c>
      <c r="E118" s="75" t="str">
        <f>IF($B118="","",(IFERROR(VLOOKUP($A118,'Calculations, Elem only'!$B:$AB,22,FALSE),"")))</f>
        <v/>
      </c>
      <c r="F118" s="75" t="str">
        <f>IF($B118="","",(IFERROR(VLOOKUP($A118,'Calculations, Elem only'!$B:$AB,26,FALSE),"")))</f>
        <v/>
      </c>
      <c r="G118"/>
      <c r="H118" s="76" t="str">
        <f>IF('School Data'!$A105="","",'School Data'!$A105)</f>
        <v/>
      </c>
      <c r="I118" s="85" t="str">
        <f>IF('Identified Schools'!$G106="","",'Identified Schools'!$G106)</f>
        <v/>
      </c>
      <c r="J118" s="70" t="str">
        <f>IF($I118="","",(IFERROR(VLOOKUP($H118,'Calculations, Middle only'!$B:$AB,12,FALSE),"")))</f>
        <v/>
      </c>
      <c r="K118" s="70" t="str">
        <f>IF($I118="","",(IFERROR(VLOOKUP($H118,'Calculations, Middle only'!$B:$AB,16,FALSE),"")))</f>
        <v/>
      </c>
      <c r="L118" s="75" t="str">
        <f>IF($I118="","",(IFERROR(VLOOKUP($H118,'Calculations, Middle only'!$B:$AB,22,FALSE),"")))</f>
        <v/>
      </c>
      <c r="M118" s="75" t="str">
        <f>IF($I118="","",(IFERROR(VLOOKUP($H118,'Calculations, Middle only'!$B:$AB,26,FALSE),"")))</f>
        <v/>
      </c>
      <c r="O118" s="76" t="str">
        <f>IF('School Data'!$A105="","",'School Data'!$A105)</f>
        <v/>
      </c>
      <c r="P118" s="85" t="str">
        <f>IF('Identified Schools'!$H106="","",'Identified Schools'!$H106)</f>
        <v/>
      </c>
      <c r="Q118" s="70" t="str">
        <f>IF($P118="","",(IFERROR(VLOOKUP($O118,'Calculations, High only'!$B:$AB,12,FALSE),"")))</f>
        <v/>
      </c>
      <c r="R118" s="70" t="str">
        <f>IF($P118="","",(IFERROR(VLOOKUP($O118,'Calculations, High only'!$B:$AB,16,FALSE),"")))</f>
        <v/>
      </c>
      <c r="S118" s="75" t="str">
        <f>IF($P118="","",(IFERROR(VLOOKUP($O118,'Calculations, High only'!$B:$AB,22,FALSE),"")))</f>
        <v/>
      </c>
      <c r="T118" s="75" t="str">
        <f>IF($P118="","",(IFERROR(VLOOKUP($O118,'Calculations, High only'!$B:$AB,26,FALSE),"")))</f>
        <v/>
      </c>
    </row>
    <row r="119" spans="1:20" ht="12" customHeight="1" x14ac:dyDescent="0.25">
      <c r="A119" s="76" t="str">
        <f>IF('School Data'!$A106="","",'School Data'!$A106)</f>
        <v/>
      </c>
      <c r="B119" s="85" t="str">
        <f>IF('Identified Schools'!$F107="","",'Identified Schools'!$F107)</f>
        <v/>
      </c>
      <c r="C119" s="70" t="str">
        <f>IF($B119="","",(IFERROR(VLOOKUP($A119,'Calculations, Elem only'!$B:$AB,12,FALSE),"")))</f>
        <v/>
      </c>
      <c r="D119" s="70" t="str">
        <f>IF($B119="","",(IFERROR(VLOOKUP($A119,'Calculations, Elem only'!$B:$AB,16,FALSE),"")))</f>
        <v/>
      </c>
      <c r="E119" s="75" t="str">
        <f>IF($B119="","",(IFERROR(VLOOKUP($A119,'Calculations, Elem only'!$B:$AB,22,FALSE),"")))</f>
        <v/>
      </c>
      <c r="F119" s="75" t="str">
        <f>IF($B119="","",(IFERROR(VLOOKUP($A119,'Calculations, Elem only'!$B:$AB,26,FALSE),"")))</f>
        <v/>
      </c>
      <c r="G119"/>
      <c r="H119" s="76" t="str">
        <f>IF('School Data'!$A106="","",'School Data'!$A106)</f>
        <v/>
      </c>
      <c r="I119" s="85" t="str">
        <f>IF('Identified Schools'!$G107="","",'Identified Schools'!$G107)</f>
        <v/>
      </c>
      <c r="J119" s="70" t="str">
        <f>IF($I119="","",(IFERROR(VLOOKUP($H119,'Calculations, Middle only'!$B:$AB,12,FALSE),"")))</f>
        <v/>
      </c>
      <c r="K119" s="70" t="str">
        <f>IF($I119="","",(IFERROR(VLOOKUP($H119,'Calculations, Middle only'!$B:$AB,16,FALSE),"")))</f>
        <v/>
      </c>
      <c r="L119" s="75" t="str">
        <f>IF($I119="","",(IFERROR(VLOOKUP($H119,'Calculations, Middle only'!$B:$AB,22,FALSE),"")))</f>
        <v/>
      </c>
      <c r="M119" s="75" t="str">
        <f>IF($I119="","",(IFERROR(VLOOKUP($H119,'Calculations, Middle only'!$B:$AB,26,FALSE),"")))</f>
        <v/>
      </c>
      <c r="O119" s="76" t="str">
        <f>IF('School Data'!$A106="","",'School Data'!$A106)</f>
        <v/>
      </c>
      <c r="P119" s="85" t="str">
        <f>IF('Identified Schools'!$H107="","",'Identified Schools'!$H107)</f>
        <v/>
      </c>
      <c r="Q119" s="70" t="str">
        <f>IF($P119="","",(IFERROR(VLOOKUP($O119,'Calculations, High only'!$B:$AB,12,FALSE),"")))</f>
        <v/>
      </c>
      <c r="R119" s="70" t="str">
        <f>IF($P119="","",(IFERROR(VLOOKUP($O119,'Calculations, High only'!$B:$AB,16,FALSE),"")))</f>
        <v/>
      </c>
      <c r="S119" s="75" t="str">
        <f>IF($P119="","",(IFERROR(VLOOKUP($O119,'Calculations, High only'!$B:$AB,22,FALSE),"")))</f>
        <v/>
      </c>
      <c r="T119" s="75" t="str">
        <f>IF($P119="","",(IFERROR(VLOOKUP($O119,'Calculations, High only'!$B:$AB,26,FALSE),"")))</f>
        <v/>
      </c>
    </row>
    <row r="120" spans="1:20" ht="12" customHeight="1" x14ac:dyDescent="0.25">
      <c r="A120" s="76" t="str">
        <f>IF('School Data'!$A107="","",'School Data'!$A107)</f>
        <v/>
      </c>
      <c r="B120" s="85" t="str">
        <f>IF('Identified Schools'!$F108="","",'Identified Schools'!$F108)</f>
        <v/>
      </c>
      <c r="C120" s="70" t="str">
        <f>IF($B120="","",(IFERROR(VLOOKUP($A120,'Calculations, Elem only'!$B:$AB,12,FALSE),"")))</f>
        <v/>
      </c>
      <c r="D120" s="70" t="str">
        <f>IF($B120="","",(IFERROR(VLOOKUP($A120,'Calculations, Elem only'!$B:$AB,16,FALSE),"")))</f>
        <v/>
      </c>
      <c r="E120" s="75" t="str">
        <f>IF($B120="","",(IFERROR(VLOOKUP($A120,'Calculations, Elem only'!$B:$AB,22,FALSE),"")))</f>
        <v/>
      </c>
      <c r="F120" s="75" t="str">
        <f>IF($B120="","",(IFERROR(VLOOKUP($A120,'Calculations, Elem only'!$B:$AB,26,FALSE),"")))</f>
        <v/>
      </c>
      <c r="G120"/>
      <c r="H120" s="76" t="str">
        <f>IF('School Data'!$A107="","",'School Data'!$A107)</f>
        <v/>
      </c>
      <c r="I120" s="85" t="str">
        <f>IF('Identified Schools'!$G108="","",'Identified Schools'!$G108)</f>
        <v/>
      </c>
      <c r="J120" s="70" t="str">
        <f>IF($I120="","",(IFERROR(VLOOKUP($H120,'Calculations, Middle only'!$B:$AB,12,FALSE),"")))</f>
        <v/>
      </c>
      <c r="K120" s="70" t="str">
        <f>IF($I120="","",(IFERROR(VLOOKUP($H120,'Calculations, Middle only'!$B:$AB,16,FALSE),"")))</f>
        <v/>
      </c>
      <c r="L120" s="75" t="str">
        <f>IF($I120="","",(IFERROR(VLOOKUP($H120,'Calculations, Middle only'!$B:$AB,22,FALSE),"")))</f>
        <v/>
      </c>
      <c r="M120" s="75" t="str">
        <f>IF($I120="","",(IFERROR(VLOOKUP($H120,'Calculations, Middle only'!$B:$AB,26,FALSE),"")))</f>
        <v/>
      </c>
      <c r="O120" s="76" t="str">
        <f>IF('School Data'!$A107="","",'School Data'!$A107)</f>
        <v/>
      </c>
      <c r="P120" s="85" t="str">
        <f>IF('Identified Schools'!$H108="","",'Identified Schools'!$H108)</f>
        <v/>
      </c>
      <c r="Q120" s="70" t="str">
        <f>IF($P120="","",(IFERROR(VLOOKUP($O120,'Calculations, High only'!$B:$AB,12,FALSE),"")))</f>
        <v/>
      </c>
      <c r="R120" s="70" t="str">
        <f>IF($P120="","",(IFERROR(VLOOKUP($O120,'Calculations, High only'!$B:$AB,16,FALSE),"")))</f>
        <v/>
      </c>
      <c r="S120" s="75" t="str">
        <f>IF($P120="","",(IFERROR(VLOOKUP($O120,'Calculations, High only'!$B:$AB,22,FALSE),"")))</f>
        <v/>
      </c>
      <c r="T120" s="75" t="str">
        <f>IF($P120="","",(IFERROR(VLOOKUP($O120,'Calculations, High only'!$B:$AB,26,FALSE),"")))</f>
        <v/>
      </c>
    </row>
    <row r="121" spans="1:20" ht="12" customHeight="1" x14ac:dyDescent="0.25">
      <c r="A121" s="76" t="str">
        <f>IF('School Data'!$A108="","",'School Data'!$A108)</f>
        <v/>
      </c>
      <c r="B121" s="85" t="str">
        <f>IF('Identified Schools'!$F109="","",'Identified Schools'!$F109)</f>
        <v/>
      </c>
      <c r="C121" s="70" t="str">
        <f>IF($B121="","",(IFERROR(VLOOKUP($A121,'Calculations, Elem only'!$B:$AB,12,FALSE),"")))</f>
        <v/>
      </c>
      <c r="D121" s="70" t="str">
        <f>IF($B121="","",(IFERROR(VLOOKUP($A121,'Calculations, Elem only'!$B:$AB,16,FALSE),"")))</f>
        <v/>
      </c>
      <c r="E121" s="75" t="str">
        <f>IF($B121="","",(IFERROR(VLOOKUP($A121,'Calculations, Elem only'!$B:$AB,22,FALSE),"")))</f>
        <v/>
      </c>
      <c r="F121" s="75" t="str">
        <f>IF($B121="","",(IFERROR(VLOOKUP($A121,'Calculations, Elem only'!$B:$AB,26,FALSE),"")))</f>
        <v/>
      </c>
      <c r="G121"/>
      <c r="H121" s="76" t="str">
        <f>IF('School Data'!$A108="","",'School Data'!$A108)</f>
        <v/>
      </c>
      <c r="I121" s="85" t="str">
        <f>IF('Identified Schools'!$G109="","",'Identified Schools'!$G109)</f>
        <v/>
      </c>
      <c r="J121" s="70" t="str">
        <f>IF($I121="","",(IFERROR(VLOOKUP($H121,'Calculations, Middle only'!$B:$AB,12,FALSE),"")))</f>
        <v/>
      </c>
      <c r="K121" s="70" t="str">
        <f>IF($I121="","",(IFERROR(VLOOKUP($H121,'Calculations, Middle only'!$B:$AB,16,FALSE),"")))</f>
        <v/>
      </c>
      <c r="L121" s="75" t="str">
        <f>IF($I121="","",(IFERROR(VLOOKUP($H121,'Calculations, Middle only'!$B:$AB,22,FALSE),"")))</f>
        <v/>
      </c>
      <c r="M121" s="75" t="str">
        <f>IF($I121="","",(IFERROR(VLOOKUP($H121,'Calculations, Middle only'!$B:$AB,26,FALSE),"")))</f>
        <v/>
      </c>
      <c r="O121" s="76" t="str">
        <f>IF('School Data'!$A108="","",'School Data'!$A108)</f>
        <v/>
      </c>
      <c r="P121" s="85" t="str">
        <f>IF('Identified Schools'!$H109="","",'Identified Schools'!$H109)</f>
        <v/>
      </c>
      <c r="Q121" s="70" t="str">
        <f>IF($P121="","",(IFERROR(VLOOKUP($O121,'Calculations, High only'!$B:$AB,12,FALSE),"")))</f>
        <v/>
      </c>
      <c r="R121" s="70" t="str">
        <f>IF($P121="","",(IFERROR(VLOOKUP($O121,'Calculations, High only'!$B:$AB,16,FALSE),"")))</f>
        <v/>
      </c>
      <c r="S121" s="75" t="str">
        <f>IF($P121="","",(IFERROR(VLOOKUP($O121,'Calculations, High only'!$B:$AB,22,FALSE),"")))</f>
        <v/>
      </c>
      <c r="T121" s="75" t="str">
        <f>IF($P121="","",(IFERROR(VLOOKUP($O121,'Calculations, High only'!$B:$AB,26,FALSE),"")))</f>
        <v/>
      </c>
    </row>
    <row r="122" spans="1:20" ht="12" customHeight="1" x14ac:dyDescent="0.25">
      <c r="A122" s="76" t="str">
        <f>IF('School Data'!$A109="","",'School Data'!$A109)</f>
        <v/>
      </c>
      <c r="B122" s="85" t="str">
        <f>IF('Identified Schools'!$F110="","",'Identified Schools'!$F110)</f>
        <v/>
      </c>
      <c r="C122" s="70" t="str">
        <f>IF($B122="","",(IFERROR(VLOOKUP($A122,'Calculations, Elem only'!$B:$AB,12,FALSE),"")))</f>
        <v/>
      </c>
      <c r="D122" s="70" t="str">
        <f>IF($B122="","",(IFERROR(VLOOKUP($A122,'Calculations, Elem only'!$B:$AB,16,FALSE),"")))</f>
        <v/>
      </c>
      <c r="E122" s="75" t="str">
        <f>IF($B122="","",(IFERROR(VLOOKUP($A122,'Calculations, Elem only'!$B:$AB,22,FALSE),"")))</f>
        <v/>
      </c>
      <c r="F122" s="75" t="str">
        <f>IF($B122="","",(IFERROR(VLOOKUP($A122,'Calculations, Elem only'!$B:$AB,26,FALSE),"")))</f>
        <v/>
      </c>
      <c r="G122"/>
      <c r="H122" s="76" t="str">
        <f>IF('School Data'!$A109="","",'School Data'!$A109)</f>
        <v/>
      </c>
      <c r="I122" s="85" t="str">
        <f>IF('Identified Schools'!$G110="","",'Identified Schools'!$G110)</f>
        <v/>
      </c>
      <c r="J122" s="70" t="str">
        <f>IF($I122="","",(IFERROR(VLOOKUP($H122,'Calculations, Middle only'!$B:$AB,12,FALSE),"")))</f>
        <v/>
      </c>
      <c r="K122" s="70" t="str">
        <f>IF($I122="","",(IFERROR(VLOOKUP($H122,'Calculations, Middle only'!$B:$AB,16,FALSE),"")))</f>
        <v/>
      </c>
      <c r="L122" s="75" t="str">
        <f>IF($I122="","",(IFERROR(VLOOKUP($H122,'Calculations, Middle only'!$B:$AB,22,FALSE),"")))</f>
        <v/>
      </c>
      <c r="M122" s="75" t="str">
        <f>IF($I122="","",(IFERROR(VLOOKUP($H122,'Calculations, Middle only'!$B:$AB,26,FALSE),"")))</f>
        <v/>
      </c>
      <c r="O122" s="76" t="str">
        <f>IF('School Data'!$A109="","",'School Data'!$A109)</f>
        <v/>
      </c>
      <c r="P122" s="85" t="str">
        <f>IF('Identified Schools'!$H110="","",'Identified Schools'!$H110)</f>
        <v/>
      </c>
      <c r="Q122" s="70" t="str">
        <f>IF($P122="","",(IFERROR(VLOOKUP($O122,'Calculations, High only'!$B:$AB,12,FALSE),"")))</f>
        <v/>
      </c>
      <c r="R122" s="70" t="str">
        <f>IF($P122="","",(IFERROR(VLOOKUP($O122,'Calculations, High only'!$B:$AB,16,FALSE),"")))</f>
        <v/>
      </c>
      <c r="S122" s="75" t="str">
        <f>IF($P122="","",(IFERROR(VLOOKUP($O122,'Calculations, High only'!$B:$AB,22,FALSE),"")))</f>
        <v/>
      </c>
      <c r="T122" s="75" t="str">
        <f>IF($P122="","",(IFERROR(VLOOKUP($O122,'Calculations, High only'!$B:$AB,26,FALSE),"")))</f>
        <v/>
      </c>
    </row>
    <row r="123" spans="1:20" ht="12" customHeight="1" x14ac:dyDescent="0.25">
      <c r="A123" s="76" t="str">
        <f>IF('School Data'!$A110="","",'School Data'!$A110)</f>
        <v/>
      </c>
      <c r="B123" s="85" t="str">
        <f>IF('Identified Schools'!$F111="","",'Identified Schools'!$F111)</f>
        <v/>
      </c>
      <c r="C123" s="70" t="str">
        <f>IF($B123="","",(IFERROR(VLOOKUP($A123,'Calculations, Elem only'!$B:$AB,12,FALSE),"")))</f>
        <v/>
      </c>
      <c r="D123" s="70" t="str">
        <f>IF($B123="","",(IFERROR(VLOOKUP($A123,'Calculations, Elem only'!$B:$AB,16,FALSE),"")))</f>
        <v/>
      </c>
      <c r="E123" s="75" t="str">
        <f>IF($B123="","",(IFERROR(VLOOKUP($A123,'Calculations, Elem only'!$B:$AB,22,FALSE),"")))</f>
        <v/>
      </c>
      <c r="F123" s="75" t="str">
        <f>IF($B123="","",(IFERROR(VLOOKUP($A123,'Calculations, Elem only'!$B:$AB,26,FALSE),"")))</f>
        <v/>
      </c>
      <c r="G123"/>
      <c r="H123" s="76" t="str">
        <f>IF('School Data'!$A110="","",'School Data'!$A110)</f>
        <v/>
      </c>
      <c r="I123" s="85" t="str">
        <f>IF('Identified Schools'!$G111="","",'Identified Schools'!$G111)</f>
        <v/>
      </c>
      <c r="J123" s="70" t="str">
        <f>IF($I123="","",(IFERROR(VLOOKUP($H123,'Calculations, Middle only'!$B:$AB,12,FALSE),"")))</f>
        <v/>
      </c>
      <c r="K123" s="70" t="str">
        <f>IF($I123="","",(IFERROR(VLOOKUP($H123,'Calculations, Middle only'!$B:$AB,16,FALSE),"")))</f>
        <v/>
      </c>
      <c r="L123" s="75" t="str">
        <f>IF($I123="","",(IFERROR(VLOOKUP($H123,'Calculations, Middle only'!$B:$AB,22,FALSE),"")))</f>
        <v/>
      </c>
      <c r="M123" s="75" t="str">
        <f>IF($I123="","",(IFERROR(VLOOKUP($H123,'Calculations, Middle only'!$B:$AB,26,FALSE),"")))</f>
        <v/>
      </c>
      <c r="O123" s="76" t="str">
        <f>IF('School Data'!$A110="","",'School Data'!$A110)</f>
        <v/>
      </c>
      <c r="P123" s="85" t="str">
        <f>IF('Identified Schools'!$H111="","",'Identified Schools'!$H111)</f>
        <v/>
      </c>
      <c r="Q123" s="70" t="str">
        <f>IF($P123="","",(IFERROR(VLOOKUP($O123,'Calculations, High only'!$B:$AB,12,FALSE),"")))</f>
        <v/>
      </c>
      <c r="R123" s="70" t="str">
        <f>IF($P123="","",(IFERROR(VLOOKUP($O123,'Calculations, High only'!$B:$AB,16,FALSE),"")))</f>
        <v/>
      </c>
      <c r="S123" s="75" t="str">
        <f>IF($P123="","",(IFERROR(VLOOKUP($O123,'Calculations, High only'!$B:$AB,22,FALSE),"")))</f>
        <v/>
      </c>
      <c r="T123" s="75" t="str">
        <f>IF($P123="","",(IFERROR(VLOOKUP($O123,'Calculations, High only'!$B:$AB,26,FALSE),"")))</f>
        <v/>
      </c>
    </row>
    <row r="124" spans="1:20" ht="12" customHeight="1" x14ac:dyDescent="0.25">
      <c r="A124" s="76" t="str">
        <f>IF('School Data'!$A111="","",'School Data'!$A111)</f>
        <v/>
      </c>
      <c r="B124" s="85" t="str">
        <f>IF('Identified Schools'!$F112="","",'Identified Schools'!$F112)</f>
        <v/>
      </c>
      <c r="C124" s="70" t="str">
        <f>IF($B124="","",(IFERROR(VLOOKUP($A124,'Calculations, Elem only'!$B:$AB,12,FALSE),"")))</f>
        <v/>
      </c>
      <c r="D124" s="70" t="str">
        <f>IF($B124="","",(IFERROR(VLOOKUP($A124,'Calculations, Elem only'!$B:$AB,16,FALSE),"")))</f>
        <v/>
      </c>
      <c r="E124" s="75" t="str">
        <f>IF($B124="","",(IFERROR(VLOOKUP($A124,'Calculations, Elem only'!$B:$AB,22,FALSE),"")))</f>
        <v/>
      </c>
      <c r="F124" s="75" t="str">
        <f>IF($B124="","",(IFERROR(VLOOKUP($A124,'Calculations, Elem only'!$B:$AB,26,FALSE),"")))</f>
        <v/>
      </c>
      <c r="G124"/>
      <c r="H124" s="76" t="str">
        <f>IF('School Data'!$A111="","",'School Data'!$A111)</f>
        <v/>
      </c>
      <c r="I124" s="85" t="str">
        <f>IF('Identified Schools'!$G112="","",'Identified Schools'!$G112)</f>
        <v/>
      </c>
      <c r="J124" s="70" t="str">
        <f>IF($I124="","",(IFERROR(VLOOKUP($H124,'Calculations, Middle only'!$B:$AB,12,FALSE),"")))</f>
        <v/>
      </c>
      <c r="K124" s="70" t="str">
        <f>IF($I124="","",(IFERROR(VLOOKUP($H124,'Calculations, Middle only'!$B:$AB,16,FALSE),"")))</f>
        <v/>
      </c>
      <c r="L124" s="75" t="str">
        <f>IF($I124="","",(IFERROR(VLOOKUP($H124,'Calculations, Middle only'!$B:$AB,22,FALSE),"")))</f>
        <v/>
      </c>
      <c r="M124" s="75" t="str">
        <f>IF($I124="","",(IFERROR(VLOOKUP($H124,'Calculations, Middle only'!$B:$AB,26,FALSE),"")))</f>
        <v/>
      </c>
      <c r="O124" s="76" t="str">
        <f>IF('School Data'!$A111="","",'School Data'!$A111)</f>
        <v/>
      </c>
      <c r="P124" s="85" t="str">
        <f>IF('Identified Schools'!$H112="","",'Identified Schools'!$H112)</f>
        <v/>
      </c>
      <c r="Q124" s="70" t="str">
        <f>IF($P124="","",(IFERROR(VLOOKUP($O124,'Calculations, High only'!$B:$AB,12,FALSE),"")))</f>
        <v/>
      </c>
      <c r="R124" s="70" t="str">
        <f>IF($P124="","",(IFERROR(VLOOKUP($O124,'Calculations, High only'!$B:$AB,16,FALSE),"")))</f>
        <v/>
      </c>
      <c r="S124" s="75" t="str">
        <f>IF($P124="","",(IFERROR(VLOOKUP($O124,'Calculations, High only'!$B:$AB,22,FALSE),"")))</f>
        <v/>
      </c>
      <c r="T124" s="75" t="str">
        <f>IF($P124="","",(IFERROR(VLOOKUP($O124,'Calculations, High only'!$B:$AB,26,FALSE),"")))</f>
        <v/>
      </c>
    </row>
    <row r="125" spans="1:20" ht="12" customHeight="1" x14ac:dyDescent="0.25">
      <c r="A125" s="76" t="str">
        <f>IF('School Data'!$A112="","",'School Data'!$A112)</f>
        <v/>
      </c>
      <c r="B125" s="85" t="str">
        <f>IF('Identified Schools'!$F113="","",'Identified Schools'!$F113)</f>
        <v/>
      </c>
      <c r="C125" s="70" t="str">
        <f>IF($B125="","",(IFERROR(VLOOKUP($A125,'Calculations, Elem only'!$B:$AB,12,FALSE),"")))</f>
        <v/>
      </c>
      <c r="D125" s="70" t="str">
        <f>IF($B125="","",(IFERROR(VLOOKUP($A125,'Calculations, Elem only'!$B:$AB,16,FALSE),"")))</f>
        <v/>
      </c>
      <c r="E125" s="75" t="str">
        <f>IF($B125="","",(IFERROR(VLOOKUP($A125,'Calculations, Elem only'!$B:$AB,22,FALSE),"")))</f>
        <v/>
      </c>
      <c r="F125" s="75" t="str">
        <f>IF($B125="","",(IFERROR(VLOOKUP($A125,'Calculations, Elem only'!$B:$AB,26,FALSE),"")))</f>
        <v/>
      </c>
      <c r="G125"/>
      <c r="H125" s="76" t="str">
        <f>IF('School Data'!$A112="","",'School Data'!$A112)</f>
        <v/>
      </c>
      <c r="I125" s="85" t="str">
        <f>IF('Identified Schools'!$G113="","",'Identified Schools'!$G113)</f>
        <v/>
      </c>
      <c r="J125" s="70" t="str">
        <f>IF($I125="","",(IFERROR(VLOOKUP($H125,'Calculations, Middle only'!$B:$AB,12,FALSE),"")))</f>
        <v/>
      </c>
      <c r="K125" s="70" t="str">
        <f>IF($I125="","",(IFERROR(VLOOKUP($H125,'Calculations, Middle only'!$B:$AB,16,FALSE),"")))</f>
        <v/>
      </c>
      <c r="L125" s="75" t="str">
        <f>IF($I125="","",(IFERROR(VLOOKUP($H125,'Calculations, Middle only'!$B:$AB,22,FALSE),"")))</f>
        <v/>
      </c>
      <c r="M125" s="75" t="str">
        <f>IF($I125="","",(IFERROR(VLOOKUP($H125,'Calculations, Middle only'!$B:$AB,26,FALSE),"")))</f>
        <v/>
      </c>
      <c r="O125" s="76" t="str">
        <f>IF('School Data'!$A112="","",'School Data'!$A112)</f>
        <v/>
      </c>
      <c r="P125" s="85" t="str">
        <f>IF('Identified Schools'!$H113="","",'Identified Schools'!$H113)</f>
        <v/>
      </c>
      <c r="Q125" s="70" t="str">
        <f>IF($P125="","",(IFERROR(VLOOKUP($O125,'Calculations, High only'!$B:$AB,12,FALSE),"")))</f>
        <v/>
      </c>
      <c r="R125" s="70" t="str">
        <f>IF($P125="","",(IFERROR(VLOOKUP($O125,'Calculations, High only'!$B:$AB,16,FALSE),"")))</f>
        <v/>
      </c>
      <c r="S125" s="75" t="str">
        <f>IF($P125="","",(IFERROR(VLOOKUP($O125,'Calculations, High only'!$B:$AB,22,FALSE),"")))</f>
        <v/>
      </c>
      <c r="T125" s="75" t="str">
        <f>IF($P125="","",(IFERROR(VLOOKUP($O125,'Calculations, High only'!$B:$AB,26,FALSE),"")))</f>
        <v/>
      </c>
    </row>
    <row r="126" spans="1:20" ht="12" customHeight="1" x14ac:dyDescent="0.25">
      <c r="A126" s="76" t="str">
        <f>IF('School Data'!$A113="","",'School Data'!$A113)</f>
        <v/>
      </c>
      <c r="B126" s="85" t="str">
        <f>IF('Identified Schools'!$F114="","",'Identified Schools'!$F114)</f>
        <v/>
      </c>
      <c r="C126" s="70" t="str">
        <f>IF($B126="","",(IFERROR(VLOOKUP($A126,'Calculations, Elem only'!$B:$AB,12,FALSE),"")))</f>
        <v/>
      </c>
      <c r="D126" s="70" t="str">
        <f>IF($B126="","",(IFERROR(VLOOKUP($A126,'Calculations, Elem only'!$B:$AB,16,FALSE),"")))</f>
        <v/>
      </c>
      <c r="E126" s="75" t="str">
        <f>IF($B126="","",(IFERROR(VLOOKUP($A126,'Calculations, Elem only'!$B:$AB,22,FALSE),"")))</f>
        <v/>
      </c>
      <c r="F126" s="75" t="str">
        <f>IF($B126="","",(IFERROR(VLOOKUP($A126,'Calculations, Elem only'!$B:$AB,26,FALSE),"")))</f>
        <v/>
      </c>
      <c r="G126"/>
      <c r="H126" s="76" t="str">
        <f>IF('School Data'!$A113="","",'School Data'!$A113)</f>
        <v/>
      </c>
      <c r="I126" s="85" t="str">
        <f>IF('Identified Schools'!$G114="","",'Identified Schools'!$G114)</f>
        <v/>
      </c>
      <c r="J126" s="70" t="str">
        <f>IF($I126="","",(IFERROR(VLOOKUP($H126,'Calculations, Middle only'!$B:$AB,12,FALSE),"")))</f>
        <v/>
      </c>
      <c r="K126" s="70" t="str">
        <f>IF($I126="","",(IFERROR(VLOOKUP($H126,'Calculations, Middle only'!$B:$AB,16,FALSE),"")))</f>
        <v/>
      </c>
      <c r="L126" s="75" t="str">
        <f>IF($I126="","",(IFERROR(VLOOKUP($H126,'Calculations, Middle only'!$B:$AB,22,FALSE),"")))</f>
        <v/>
      </c>
      <c r="M126" s="75" t="str">
        <f>IF($I126="","",(IFERROR(VLOOKUP($H126,'Calculations, Middle only'!$B:$AB,26,FALSE),"")))</f>
        <v/>
      </c>
      <c r="O126" s="76" t="str">
        <f>IF('School Data'!$A113="","",'School Data'!$A113)</f>
        <v/>
      </c>
      <c r="P126" s="85" t="str">
        <f>IF('Identified Schools'!$H114="","",'Identified Schools'!$H114)</f>
        <v/>
      </c>
      <c r="Q126" s="70" t="str">
        <f>IF($P126="","",(IFERROR(VLOOKUP($O126,'Calculations, High only'!$B:$AB,12,FALSE),"")))</f>
        <v/>
      </c>
      <c r="R126" s="70" t="str">
        <f>IF($P126="","",(IFERROR(VLOOKUP($O126,'Calculations, High only'!$B:$AB,16,FALSE),"")))</f>
        <v/>
      </c>
      <c r="S126" s="75" t="str">
        <f>IF($P126="","",(IFERROR(VLOOKUP($O126,'Calculations, High only'!$B:$AB,22,FALSE),"")))</f>
        <v/>
      </c>
      <c r="T126" s="75" t="str">
        <f>IF($P126="","",(IFERROR(VLOOKUP($O126,'Calculations, High only'!$B:$AB,26,FALSE),"")))</f>
        <v/>
      </c>
    </row>
    <row r="127" spans="1:20" ht="12" customHeight="1" x14ac:dyDescent="0.25">
      <c r="A127" s="76" t="str">
        <f>IF('School Data'!$A114="","",'School Data'!$A114)</f>
        <v/>
      </c>
      <c r="B127" s="85" t="str">
        <f>IF('Identified Schools'!$F115="","",'Identified Schools'!$F115)</f>
        <v/>
      </c>
      <c r="C127" s="70" t="str">
        <f>IF($B127="","",(IFERROR(VLOOKUP($A127,'Calculations, Elem only'!$B:$AB,12,FALSE),"")))</f>
        <v/>
      </c>
      <c r="D127" s="70" t="str">
        <f>IF($B127="","",(IFERROR(VLOOKUP($A127,'Calculations, Elem only'!$B:$AB,16,FALSE),"")))</f>
        <v/>
      </c>
      <c r="E127" s="75" t="str">
        <f>IF($B127="","",(IFERROR(VLOOKUP($A127,'Calculations, Elem only'!$B:$AB,22,FALSE),"")))</f>
        <v/>
      </c>
      <c r="F127" s="75" t="str">
        <f>IF($B127="","",(IFERROR(VLOOKUP($A127,'Calculations, Elem only'!$B:$AB,26,FALSE),"")))</f>
        <v/>
      </c>
      <c r="G127"/>
      <c r="H127" s="76" t="str">
        <f>IF('School Data'!$A114="","",'School Data'!$A114)</f>
        <v/>
      </c>
      <c r="I127" s="85" t="str">
        <f>IF('Identified Schools'!$G115="","",'Identified Schools'!$G115)</f>
        <v/>
      </c>
      <c r="J127" s="70" t="str">
        <f>IF($I127="","",(IFERROR(VLOOKUP($H127,'Calculations, Middle only'!$B:$AB,12,FALSE),"")))</f>
        <v/>
      </c>
      <c r="K127" s="70" t="str">
        <f>IF($I127="","",(IFERROR(VLOOKUP($H127,'Calculations, Middle only'!$B:$AB,16,FALSE),"")))</f>
        <v/>
      </c>
      <c r="L127" s="75" t="str">
        <f>IF($I127="","",(IFERROR(VLOOKUP($H127,'Calculations, Middle only'!$B:$AB,22,FALSE),"")))</f>
        <v/>
      </c>
      <c r="M127" s="75" t="str">
        <f>IF($I127="","",(IFERROR(VLOOKUP($H127,'Calculations, Middle only'!$B:$AB,26,FALSE),"")))</f>
        <v/>
      </c>
      <c r="O127" s="76" t="str">
        <f>IF('School Data'!$A114="","",'School Data'!$A114)</f>
        <v/>
      </c>
      <c r="P127" s="85" t="str">
        <f>IF('Identified Schools'!$H115="","",'Identified Schools'!$H115)</f>
        <v/>
      </c>
      <c r="Q127" s="70" t="str">
        <f>IF($P127="","",(IFERROR(VLOOKUP($O127,'Calculations, High only'!$B:$AB,12,FALSE),"")))</f>
        <v/>
      </c>
      <c r="R127" s="70" t="str">
        <f>IF($P127="","",(IFERROR(VLOOKUP($O127,'Calculations, High only'!$B:$AB,16,FALSE),"")))</f>
        <v/>
      </c>
      <c r="S127" s="75" t="str">
        <f>IF($P127="","",(IFERROR(VLOOKUP($O127,'Calculations, High only'!$B:$AB,22,FALSE),"")))</f>
        <v/>
      </c>
      <c r="T127" s="75" t="str">
        <f>IF($P127="","",(IFERROR(VLOOKUP($O127,'Calculations, High only'!$B:$AB,26,FALSE),"")))</f>
        <v/>
      </c>
    </row>
    <row r="128" spans="1:20" ht="12" customHeight="1" x14ac:dyDescent="0.25">
      <c r="A128" s="76" t="str">
        <f>IF('School Data'!$A115="","",'School Data'!$A115)</f>
        <v/>
      </c>
      <c r="B128" s="85" t="str">
        <f>IF('Identified Schools'!$F116="","",'Identified Schools'!$F116)</f>
        <v/>
      </c>
      <c r="C128" s="70" t="str">
        <f>IF($B128="","",(IFERROR(VLOOKUP($A128,'Calculations, Elem only'!$B:$AB,12,FALSE),"")))</f>
        <v/>
      </c>
      <c r="D128" s="70" t="str">
        <f>IF($B128="","",(IFERROR(VLOOKUP($A128,'Calculations, Elem only'!$B:$AB,16,FALSE),"")))</f>
        <v/>
      </c>
      <c r="E128" s="75" t="str">
        <f>IF($B128="","",(IFERROR(VLOOKUP($A128,'Calculations, Elem only'!$B:$AB,22,FALSE),"")))</f>
        <v/>
      </c>
      <c r="F128" s="75" t="str">
        <f>IF($B128="","",(IFERROR(VLOOKUP($A128,'Calculations, Elem only'!$B:$AB,26,FALSE),"")))</f>
        <v/>
      </c>
      <c r="G128"/>
      <c r="H128" s="76" t="str">
        <f>IF('School Data'!$A115="","",'School Data'!$A115)</f>
        <v/>
      </c>
      <c r="I128" s="85" t="str">
        <f>IF('Identified Schools'!$G116="","",'Identified Schools'!$G116)</f>
        <v/>
      </c>
      <c r="J128" s="70" t="str">
        <f>IF($I128="","",(IFERROR(VLOOKUP($H128,'Calculations, Middle only'!$B:$AB,12,FALSE),"")))</f>
        <v/>
      </c>
      <c r="K128" s="70" t="str">
        <f>IF($I128="","",(IFERROR(VLOOKUP($H128,'Calculations, Middle only'!$B:$AB,16,FALSE),"")))</f>
        <v/>
      </c>
      <c r="L128" s="75" t="str">
        <f>IF($I128="","",(IFERROR(VLOOKUP($H128,'Calculations, Middle only'!$B:$AB,22,FALSE),"")))</f>
        <v/>
      </c>
      <c r="M128" s="75" t="str">
        <f>IF($I128="","",(IFERROR(VLOOKUP($H128,'Calculations, Middle only'!$B:$AB,26,FALSE),"")))</f>
        <v/>
      </c>
      <c r="O128" s="76" t="str">
        <f>IF('School Data'!$A115="","",'School Data'!$A115)</f>
        <v/>
      </c>
      <c r="P128" s="85" t="str">
        <f>IF('Identified Schools'!$H116="","",'Identified Schools'!$H116)</f>
        <v/>
      </c>
      <c r="Q128" s="70" t="str">
        <f>IF($P128="","",(IFERROR(VLOOKUP($O128,'Calculations, High only'!$B:$AB,12,FALSE),"")))</f>
        <v/>
      </c>
      <c r="R128" s="70" t="str">
        <f>IF($P128="","",(IFERROR(VLOOKUP($O128,'Calculations, High only'!$B:$AB,16,FALSE),"")))</f>
        <v/>
      </c>
      <c r="S128" s="75" t="str">
        <f>IF($P128="","",(IFERROR(VLOOKUP($O128,'Calculations, High only'!$B:$AB,22,FALSE),"")))</f>
        <v/>
      </c>
      <c r="T128" s="75" t="str">
        <f>IF($P128="","",(IFERROR(VLOOKUP($O128,'Calculations, High only'!$B:$AB,26,FALSE),"")))</f>
        <v/>
      </c>
    </row>
    <row r="129" spans="1:20" ht="12" customHeight="1" x14ac:dyDescent="0.25">
      <c r="A129" s="76" t="str">
        <f>IF('School Data'!$A116="","",'School Data'!$A116)</f>
        <v/>
      </c>
      <c r="B129" s="85" t="str">
        <f>IF('Identified Schools'!$F117="","",'Identified Schools'!$F117)</f>
        <v/>
      </c>
      <c r="C129" s="70" t="str">
        <f>IF($B129="","",(IFERROR(VLOOKUP($A129,'Calculations, Elem only'!$B:$AB,12,FALSE),"")))</f>
        <v/>
      </c>
      <c r="D129" s="70" t="str">
        <f>IF($B129="","",(IFERROR(VLOOKUP($A129,'Calculations, Elem only'!$B:$AB,16,FALSE),"")))</f>
        <v/>
      </c>
      <c r="E129" s="75" t="str">
        <f>IF($B129="","",(IFERROR(VLOOKUP($A129,'Calculations, Elem only'!$B:$AB,22,FALSE),"")))</f>
        <v/>
      </c>
      <c r="F129" s="75" t="str">
        <f>IF($B129="","",(IFERROR(VLOOKUP($A129,'Calculations, Elem only'!$B:$AB,26,FALSE),"")))</f>
        <v/>
      </c>
      <c r="G129"/>
      <c r="H129" s="76" t="str">
        <f>IF('School Data'!$A116="","",'School Data'!$A116)</f>
        <v/>
      </c>
      <c r="I129" s="85" t="str">
        <f>IF('Identified Schools'!$G117="","",'Identified Schools'!$G117)</f>
        <v/>
      </c>
      <c r="J129" s="70" t="str">
        <f>IF($I129="","",(IFERROR(VLOOKUP($H129,'Calculations, Middle only'!$B:$AB,12,FALSE),"")))</f>
        <v/>
      </c>
      <c r="K129" s="70" t="str">
        <f>IF($I129="","",(IFERROR(VLOOKUP($H129,'Calculations, Middle only'!$B:$AB,16,FALSE),"")))</f>
        <v/>
      </c>
      <c r="L129" s="75" t="str">
        <f>IF($I129="","",(IFERROR(VLOOKUP($H129,'Calculations, Middle only'!$B:$AB,22,FALSE),"")))</f>
        <v/>
      </c>
      <c r="M129" s="75" t="str">
        <f>IF($I129="","",(IFERROR(VLOOKUP($H129,'Calculations, Middle only'!$B:$AB,26,FALSE),"")))</f>
        <v/>
      </c>
      <c r="O129" s="76" t="str">
        <f>IF('School Data'!$A116="","",'School Data'!$A116)</f>
        <v/>
      </c>
      <c r="P129" s="85" t="str">
        <f>IF('Identified Schools'!$H117="","",'Identified Schools'!$H117)</f>
        <v/>
      </c>
      <c r="Q129" s="70" t="str">
        <f>IF($P129="","",(IFERROR(VLOOKUP($O129,'Calculations, High only'!$B:$AB,12,FALSE),"")))</f>
        <v/>
      </c>
      <c r="R129" s="70" t="str">
        <f>IF($P129="","",(IFERROR(VLOOKUP($O129,'Calculations, High only'!$B:$AB,16,FALSE),"")))</f>
        <v/>
      </c>
      <c r="S129" s="75" t="str">
        <f>IF($P129="","",(IFERROR(VLOOKUP($O129,'Calculations, High only'!$B:$AB,22,FALSE),"")))</f>
        <v/>
      </c>
      <c r="T129" s="75" t="str">
        <f>IF($P129="","",(IFERROR(VLOOKUP($O129,'Calculations, High only'!$B:$AB,26,FALSE),"")))</f>
        <v/>
      </c>
    </row>
    <row r="130" spans="1:20" ht="12" customHeight="1" x14ac:dyDescent="0.25">
      <c r="A130" s="76" t="str">
        <f>IF('School Data'!$A117="","",'School Data'!$A117)</f>
        <v/>
      </c>
      <c r="B130" s="85" t="str">
        <f>IF('Identified Schools'!$F118="","",'Identified Schools'!$F118)</f>
        <v/>
      </c>
      <c r="C130" s="70" t="str">
        <f>IF($B130="","",(IFERROR(VLOOKUP($A130,'Calculations, Elem only'!$B:$AB,12,FALSE),"")))</f>
        <v/>
      </c>
      <c r="D130" s="70" t="str">
        <f>IF($B130="","",(IFERROR(VLOOKUP($A130,'Calculations, Elem only'!$B:$AB,16,FALSE),"")))</f>
        <v/>
      </c>
      <c r="E130" s="75" t="str">
        <f>IF($B130="","",(IFERROR(VLOOKUP($A130,'Calculations, Elem only'!$B:$AB,22,FALSE),"")))</f>
        <v/>
      </c>
      <c r="F130" s="75" t="str">
        <f>IF($B130="","",(IFERROR(VLOOKUP($A130,'Calculations, Elem only'!$B:$AB,26,FALSE),"")))</f>
        <v/>
      </c>
      <c r="G130"/>
      <c r="H130" s="76" t="str">
        <f>IF('School Data'!$A117="","",'School Data'!$A117)</f>
        <v/>
      </c>
      <c r="I130" s="85" t="str">
        <f>IF('Identified Schools'!$G118="","",'Identified Schools'!$G118)</f>
        <v/>
      </c>
      <c r="J130" s="70" t="str">
        <f>IF($I130="","",(IFERROR(VLOOKUP($H130,'Calculations, Middle only'!$B:$AB,12,FALSE),"")))</f>
        <v/>
      </c>
      <c r="K130" s="70" t="str">
        <f>IF($I130="","",(IFERROR(VLOOKUP($H130,'Calculations, Middle only'!$B:$AB,16,FALSE),"")))</f>
        <v/>
      </c>
      <c r="L130" s="75" t="str">
        <f>IF($I130="","",(IFERROR(VLOOKUP($H130,'Calculations, Middle only'!$B:$AB,22,FALSE),"")))</f>
        <v/>
      </c>
      <c r="M130" s="75" t="str">
        <f>IF($I130="","",(IFERROR(VLOOKUP($H130,'Calculations, Middle only'!$B:$AB,26,FALSE),"")))</f>
        <v/>
      </c>
      <c r="O130" s="76" t="str">
        <f>IF('School Data'!$A117="","",'School Data'!$A117)</f>
        <v/>
      </c>
      <c r="P130" s="85" t="str">
        <f>IF('Identified Schools'!$H118="","",'Identified Schools'!$H118)</f>
        <v/>
      </c>
      <c r="Q130" s="70" t="str">
        <f>IF($P130="","",(IFERROR(VLOOKUP($O130,'Calculations, High only'!$B:$AB,12,FALSE),"")))</f>
        <v/>
      </c>
      <c r="R130" s="70" t="str">
        <f>IF($P130="","",(IFERROR(VLOOKUP($O130,'Calculations, High only'!$B:$AB,16,FALSE),"")))</f>
        <v/>
      </c>
      <c r="S130" s="75" t="str">
        <f>IF($P130="","",(IFERROR(VLOOKUP($O130,'Calculations, High only'!$B:$AB,22,FALSE),"")))</f>
        <v/>
      </c>
      <c r="T130" s="75" t="str">
        <f>IF($P130="","",(IFERROR(VLOOKUP($O130,'Calculations, High only'!$B:$AB,26,FALSE),"")))</f>
        <v/>
      </c>
    </row>
    <row r="131" spans="1:20" ht="12" customHeight="1" x14ac:dyDescent="0.25">
      <c r="A131" s="76" t="str">
        <f>IF('School Data'!$A118="","",'School Data'!$A118)</f>
        <v/>
      </c>
      <c r="B131" s="85" t="str">
        <f>IF('Identified Schools'!$F119="","",'Identified Schools'!$F119)</f>
        <v/>
      </c>
      <c r="C131" s="70" t="str">
        <f>IF($B131="","",(IFERROR(VLOOKUP($A131,'Calculations, Elem only'!$B:$AB,12,FALSE),"")))</f>
        <v/>
      </c>
      <c r="D131" s="70" t="str">
        <f>IF($B131="","",(IFERROR(VLOOKUP($A131,'Calculations, Elem only'!$B:$AB,16,FALSE),"")))</f>
        <v/>
      </c>
      <c r="E131" s="75" t="str">
        <f>IF($B131="","",(IFERROR(VLOOKUP($A131,'Calculations, Elem only'!$B:$AB,22,FALSE),"")))</f>
        <v/>
      </c>
      <c r="F131" s="75" t="str">
        <f>IF($B131="","",(IFERROR(VLOOKUP($A131,'Calculations, Elem only'!$B:$AB,26,FALSE),"")))</f>
        <v/>
      </c>
      <c r="G131"/>
      <c r="H131" s="76" t="str">
        <f>IF('School Data'!$A118="","",'School Data'!$A118)</f>
        <v/>
      </c>
      <c r="I131" s="85" t="str">
        <f>IF('Identified Schools'!$G119="","",'Identified Schools'!$G119)</f>
        <v/>
      </c>
      <c r="J131" s="70" t="str">
        <f>IF($I131="","",(IFERROR(VLOOKUP($H131,'Calculations, Middle only'!$B:$AB,12,FALSE),"")))</f>
        <v/>
      </c>
      <c r="K131" s="70" t="str">
        <f>IF($I131="","",(IFERROR(VLOOKUP($H131,'Calculations, Middle only'!$B:$AB,16,FALSE),"")))</f>
        <v/>
      </c>
      <c r="L131" s="75" t="str">
        <f>IF($I131="","",(IFERROR(VLOOKUP($H131,'Calculations, Middle only'!$B:$AB,22,FALSE),"")))</f>
        <v/>
      </c>
      <c r="M131" s="75" t="str">
        <f>IF($I131="","",(IFERROR(VLOOKUP($H131,'Calculations, Middle only'!$B:$AB,26,FALSE),"")))</f>
        <v/>
      </c>
      <c r="O131" s="76" t="str">
        <f>IF('School Data'!$A118="","",'School Data'!$A118)</f>
        <v/>
      </c>
      <c r="P131" s="85" t="str">
        <f>IF('Identified Schools'!$H119="","",'Identified Schools'!$H119)</f>
        <v/>
      </c>
      <c r="Q131" s="70" t="str">
        <f>IF($P131="","",(IFERROR(VLOOKUP($O131,'Calculations, High only'!$B:$AB,12,FALSE),"")))</f>
        <v/>
      </c>
      <c r="R131" s="70" t="str">
        <f>IF($P131="","",(IFERROR(VLOOKUP($O131,'Calculations, High only'!$B:$AB,16,FALSE),"")))</f>
        <v/>
      </c>
      <c r="S131" s="75" t="str">
        <f>IF($P131="","",(IFERROR(VLOOKUP($O131,'Calculations, High only'!$B:$AB,22,FALSE),"")))</f>
        <v/>
      </c>
      <c r="T131" s="75" t="str">
        <f>IF($P131="","",(IFERROR(VLOOKUP($O131,'Calculations, High only'!$B:$AB,26,FALSE),"")))</f>
        <v/>
      </c>
    </row>
    <row r="132" spans="1:20" ht="12" customHeight="1" x14ac:dyDescent="0.25">
      <c r="A132" s="76" t="str">
        <f>IF('School Data'!$A119="","",'School Data'!$A119)</f>
        <v/>
      </c>
      <c r="B132" s="85" t="str">
        <f>IF('Identified Schools'!$F120="","",'Identified Schools'!$F120)</f>
        <v/>
      </c>
      <c r="C132" s="70" t="str">
        <f>IF($B132="","",(IFERROR(VLOOKUP($A132,'Calculations, Elem only'!$B:$AB,12,FALSE),"")))</f>
        <v/>
      </c>
      <c r="D132" s="70" t="str">
        <f>IF($B132="","",(IFERROR(VLOOKUP($A132,'Calculations, Elem only'!$B:$AB,16,FALSE),"")))</f>
        <v/>
      </c>
      <c r="E132" s="75" t="str">
        <f>IF($B132="","",(IFERROR(VLOOKUP($A132,'Calculations, Elem only'!$B:$AB,22,FALSE),"")))</f>
        <v/>
      </c>
      <c r="F132" s="75" t="str">
        <f>IF($B132="","",(IFERROR(VLOOKUP($A132,'Calculations, Elem only'!$B:$AB,26,FALSE),"")))</f>
        <v/>
      </c>
      <c r="G132"/>
      <c r="H132" s="76" t="str">
        <f>IF('School Data'!$A119="","",'School Data'!$A119)</f>
        <v/>
      </c>
      <c r="I132" s="85" t="str">
        <f>IF('Identified Schools'!$G120="","",'Identified Schools'!$G120)</f>
        <v/>
      </c>
      <c r="J132" s="70" t="str">
        <f>IF($I132="","",(IFERROR(VLOOKUP($H132,'Calculations, Middle only'!$B:$AB,12,FALSE),"")))</f>
        <v/>
      </c>
      <c r="K132" s="70" t="str">
        <f>IF($I132="","",(IFERROR(VLOOKUP($H132,'Calculations, Middle only'!$B:$AB,16,FALSE),"")))</f>
        <v/>
      </c>
      <c r="L132" s="75" t="str">
        <f>IF($I132="","",(IFERROR(VLOOKUP($H132,'Calculations, Middle only'!$B:$AB,22,FALSE),"")))</f>
        <v/>
      </c>
      <c r="M132" s="75" t="str">
        <f>IF($I132="","",(IFERROR(VLOOKUP($H132,'Calculations, Middle only'!$B:$AB,26,FALSE),"")))</f>
        <v/>
      </c>
      <c r="O132" s="76" t="str">
        <f>IF('School Data'!$A119="","",'School Data'!$A119)</f>
        <v/>
      </c>
      <c r="P132" s="85" t="str">
        <f>IF('Identified Schools'!$H120="","",'Identified Schools'!$H120)</f>
        <v/>
      </c>
      <c r="Q132" s="70" t="str">
        <f>IF($P132="","",(IFERROR(VLOOKUP($O132,'Calculations, High only'!$B:$AB,12,FALSE),"")))</f>
        <v/>
      </c>
      <c r="R132" s="70" t="str">
        <f>IF($P132="","",(IFERROR(VLOOKUP($O132,'Calculations, High only'!$B:$AB,16,FALSE),"")))</f>
        <v/>
      </c>
      <c r="S132" s="75" t="str">
        <f>IF($P132="","",(IFERROR(VLOOKUP($O132,'Calculations, High only'!$B:$AB,22,FALSE),"")))</f>
        <v/>
      </c>
      <c r="T132" s="75" t="str">
        <f>IF($P132="","",(IFERROR(VLOOKUP($O132,'Calculations, High only'!$B:$AB,26,FALSE),"")))</f>
        <v/>
      </c>
    </row>
    <row r="133" spans="1:20" ht="12" customHeight="1" x14ac:dyDescent="0.25">
      <c r="A133" s="76" t="str">
        <f>IF('School Data'!$A120="","",'School Data'!$A120)</f>
        <v/>
      </c>
      <c r="B133" s="85" t="str">
        <f>IF('Identified Schools'!$F121="","",'Identified Schools'!$F121)</f>
        <v/>
      </c>
      <c r="C133" s="70" t="str">
        <f>IF($B133="","",(IFERROR(VLOOKUP($A133,'Calculations, Elem only'!$B:$AB,12,FALSE),"")))</f>
        <v/>
      </c>
      <c r="D133" s="70" t="str">
        <f>IF($B133="","",(IFERROR(VLOOKUP($A133,'Calculations, Elem only'!$B:$AB,16,FALSE),"")))</f>
        <v/>
      </c>
      <c r="E133" s="75" t="str">
        <f>IF($B133="","",(IFERROR(VLOOKUP($A133,'Calculations, Elem only'!$B:$AB,22,FALSE),"")))</f>
        <v/>
      </c>
      <c r="F133" s="75" t="str">
        <f>IF($B133="","",(IFERROR(VLOOKUP($A133,'Calculations, Elem only'!$B:$AB,26,FALSE),"")))</f>
        <v/>
      </c>
      <c r="G133"/>
      <c r="H133" s="76" t="str">
        <f>IF('School Data'!$A120="","",'School Data'!$A120)</f>
        <v/>
      </c>
      <c r="I133" s="85" t="str">
        <f>IF('Identified Schools'!$G121="","",'Identified Schools'!$G121)</f>
        <v/>
      </c>
      <c r="J133" s="70" t="str">
        <f>IF($I133="","",(IFERROR(VLOOKUP($H133,'Calculations, Middle only'!$B:$AB,12,FALSE),"")))</f>
        <v/>
      </c>
      <c r="K133" s="70" t="str">
        <f>IF($I133="","",(IFERROR(VLOOKUP($H133,'Calculations, Middle only'!$B:$AB,16,FALSE),"")))</f>
        <v/>
      </c>
      <c r="L133" s="75" t="str">
        <f>IF($I133="","",(IFERROR(VLOOKUP($H133,'Calculations, Middle only'!$B:$AB,22,FALSE),"")))</f>
        <v/>
      </c>
      <c r="M133" s="75" t="str">
        <f>IF($I133="","",(IFERROR(VLOOKUP($H133,'Calculations, Middle only'!$B:$AB,26,FALSE),"")))</f>
        <v/>
      </c>
      <c r="O133" s="76" t="str">
        <f>IF('School Data'!$A120="","",'School Data'!$A120)</f>
        <v/>
      </c>
      <c r="P133" s="85" t="str">
        <f>IF('Identified Schools'!$H121="","",'Identified Schools'!$H121)</f>
        <v/>
      </c>
      <c r="Q133" s="70" t="str">
        <f>IF($P133="","",(IFERROR(VLOOKUP($O133,'Calculations, High only'!$B:$AB,12,FALSE),"")))</f>
        <v/>
      </c>
      <c r="R133" s="70" t="str">
        <f>IF($P133="","",(IFERROR(VLOOKUP($O133,'Calculations, High only'!$B:$AB,16,FALSE),"")))</f>
        <v/>
      </c>
      <c r="S133" s="75" t="str">
        <f>IF($P133="","",(IFERROR(VLOOKUP($O133,'Calculations, High only'!$B:$AB,22,FALSE),"")))</f>
        <v/>
      </c>
      <c r="T133" s="75" t="str">
        <f>IF($P133="","",(IFERROR(VLOOKUP($O133,'Calculations, High only'!$B:$AB,26,FALSE),"")))</f>
        <v/>
      </c>
    </row>
    <row r="134" spans="1:20" ht="12" customHeight="1" x14ac:dyDescent="0.25">
      <c r="A134" s="76" t="str">
        <f>IF('School Data'!$A121="","",'School Data'!$A121)</f>
        <v/>
      </c>
      <c r="B134" s="85" t="str">
        <f>IF('Identified Schools'!$F122="","",'Identified Schools'!$F122)</f>
        <v/>
      </c>
      <c r="C134" s="70" t="str">
        <f>IF($B134="","",(IFERROR(VLOOKUP($A134,'Calculations, Elem only'!$B:$AB,12,FALSE),"")))</f>
        <v/>
      </c>
      <c r="D134" s="70" t="str">
        <f>IF($B134="","",(IFERROR(VLOOKUP($A134,'Calculations, Elem only'!$B:$AB,16,FALSE),"")))</f>
        <v/>
      </c>
      <c r="E134" s="75" t="str">
        <f>IF($B134="","",(IFERROR(VLOOKUP($A134,'Calculations, Elem only'!$B:$AB,22,FALSE),"")))</f>
        <v/>
      </c>
      <c r="F134" s="75" t="str">
        <f>IF($B134="","",(IFERROR(VLOOKUP($A134,'Calculations, Elem only'!$B:$AB,26,FALSE),"")))</f>
        <v/>
      </c>
      <c r="G134"/>
      <c r="H134" s="76" t="str">
        <f>IF('School Data'!$A121="","",'School Data'!$A121)</f>
        <v/>
      </c>
      <c r="I134" s="85" t="str">
        <f>IF('Identified Schools'!$G122="","",'Identified Schools'!$G122)</f>
        <v/>
      </c>
      <c r="J134" s="70" t="str">
        <f>IF($I134="","",(IFERROR(VLOOKUP($H134,'Calculations, Middle only'!$B:$AB,12,FALSE),"")))</f>
        <v/>
      </c>
      <c r="K134" s="70" t="str">
        <f>IF($I134="","",(IFERROR(VLOOKUP($H134,'Calculations, Middle only'!$B:$AB,16,FALSE),"")))</f>
        <v/>
      </c>
      <c r="L134" s="75" t="str">
        <f>IF($I134="","",(IFERROR(VLOOKUP($H134,'Calculations, Middle only'!$B:$AB,22,FALSE),"")))</f>
        <v/>
      </c>
      <c r="M134" s="75" t="str">
        <f>IF($I134="","",(IFERROR(VLOOKUP($H134,'Calculations, Middle only'!$B:$AB,26,FALSE),"")))</f>
        <v/>
      </c>
      <c r="O134" s="76" t="str">
        <f>IF('School Data'!$A121="","",'School Data'!$A121)</f>
        <v/>
      </c>
      <c r="P134" s="85" t="str">
        <f>IF('Identified Schools'!$H122="","",'Identified Schools'!$H122)</f>
        <v/>
      </c>
      <c r="Q134" s="70" t="str">
        <f>IF($P134="","",(IFERROR(VLOOKUP($O134,'Calculations, High only'!$B:$AB,12,FALSE),"")))</f>
        <v/>
      </c>
      <c r="R134" s="70" t="str">
        <f>IF($P134="","",(IFERROR(VLOOKUP($O134,'Calculations, High only'!$B:$AB,16,FALSE),"")))</f>
        <v/>
      </c>
      <c r="S134" s="75" t="str">
        <f>IF($P134="","",(IFERROR(VLOOKUP($O134,'Calculations, High only'!$B:$AB,22,FALSE),"")))</f>
        <v/>
      </c>
      <c r="T134" s="75" t="str">
        <f>IF($P134="","",(IFERROR(VLOOKUP($O134,'Calculations, High only'!$B:$AB,26,FALSE),"")))</f>
        <v/>
      </c>
    </row>
    <row r="135" spans="1:20" ht="12" customHeight="1" x14ac:dyDescent="0.25">
      <c r="A135" s="76" t="str">
        <f>IF('School Data'!$A122="","",'School Data'!$A122)</f>
        <v/>
      </c>
      <c r="B135" s="85" t="str">
        <f>IF('Identified Schools'!$F123="","",'Identified Schools'!$F123)</f>
        <v/>
      </c>
      <c r="C135" s="70" t="str">
        <f>IF($B135="","",(IFERROR(VLOOKUP($A135,'Calculations, Elem only'!$B:$AB,12,FALSE),"")))</f>
        <v/>
      </c>
      <c r="D135" s="70" t="str">
        <f>IF($B135="","",(IFERROR(VLOOKUP($A135,'Calculations, Elem only'!$B:$AB,16,FALSE),"")))</f>
        <v/>
      </c>
      <c r="E135" s="75" t="str">
        <f>IF($B135="","",(IFERROR(VLOOKUP($A135,'Calculations, Elem only'!$B:$AB,22,FALSE),"")))</f>
        <v/>
      </c>
      <c r="F135" s="75" t="str">
        <f>IF($B135="","",(IFERROR(VLOOKUP($A135,'Calculations, Elem only'!$B:$AB,26,FALSE),"")))</f>
        <v/>
      </c>
      <c r="G135"/>
      <c r="H135" s="76" t="str">
        <f>IF('School Data'!$A122="","",'School Data'!$A122)</f>
        <v/>
      </c>
      <c r="I135" s="85" t="str">
        <f>IF('Identified Schools'!$G123="","",'Identified Schools'!$G123)</f>
        <v/>
      </c>
      <c r="J135" s="70" t="str">
        <f>IF($I135="","",(IFERROR(VLOOKUP($H135,'Calculations, Middle only'!$B:$AB,12,FALSE),"")))</f>
        <v/>
      </c>
      <c r="K135" s="70" t="str">
        <f>IF($I135="","",(IFERROR(VLOOKUP($H135,'Calculations, Middle only'!$B:$AB,16,FALSE),"")))</f>
        <v/>
      </c>
      <c r="L135" s="75" t="str">
        <f>IF($I135="","",(IFERROR(VLOOKUP($H135,'Calculations, Middle only'!$B:$AB,22,FALSE),"")))</f>
        <v/>
      </c>
      <c r="M135" s="75" t="str">
        <f>IF($I135="","",(IFERROR(VLOOKUP($H135,'Calculations, Middle only'!$B:$AB,26,FALSE),"")))</f>
        <v/>
      </c>
      <c r="O135" s="76" t="str">
        <f>IF('School Data'!$A122="","",'School Data'!$A122)</f>
        <v/>
      </c>
      <c r="P135" s="85" t="str">
        <f>IF('Identified Schools'!$H123="","",'Identified Schools'!$H123)</f>
        <v/>
      </c>
      <c r="Q135" s="70" t="str">
        <f>IF($P135="","",(IFERROR(VLOOKUP($O135,'Calculations, High only'!$B:$AB,12,FALSE),"")))</f>
        <v/>
      </c>
      <c r="R135" s="70" t="str">
        <f>IF($P135="","",(IFERROR(VLOOKUP($O135,'Calculations, High only'!$B:$AB,16,FALSE),"")))</f>
        <v/>
      </c>
      <c r="S135" s="75" t="str">
        <f>IF($P135="","",(IFERROR(VLOOKUP($O135,'Calculations, High only'!$B:$AB,22,FALSE),"")))</f>
        <v/>
      </c>
      <c r="T135" s="75" t="str">
        <f>IF($P135="","",(IFERROR(VLOOKUP($O135,'Calculations, High only'!$B:$AB,26,FALSE),"")))</f>
        <v/>
      </c>
    </row>
    <row r="136" spans="1:20" ht="12" customHeight="1" x14ac:dyDescent="0.25">
      <c r="A136" s="76" t="str">
        <f>IF('School Data'!$A123="","",'School Data'!$A123)</f>
        <v/>
      </c>
      <c r="B136" s="85" t="str">
        <f>IF('Identified Schools'!$F124="","",'Identified Schools'!$F124)</f>
        <v/>
      </c>
      <c r="C136" s="70" t="str">
        <f>IF($B136="","",(IFERROR(VLOOKUP($A136,'Calculations, Elem only'!$B:$AB,12,FALSE),"")))</f>
        <v/>
      </c>
      <c r="D136" s="70" t="str">
        <f>IF($B136="","",(IFERROR(VLOOKUP($A136,'Calculations, Elem only'!$B:$AB,16,FALSE),"")))</f>
        <v/>
      </c>
      <c r="E136" s="75" t="str">
        <f>IF($B136="","",(IFERROR(VLOOKUP($A136,'Calculations, Elem only'!$B:$AB,22,FALSE),"")))</f>
        <v/>
      </c>
      <c r="F136" s="75" t="str">
        <f>IF($B136="","",(IFERROR(VLOOKUP($A136,'Calculations, Elem only'!$B:$AB,26,FALSE),"")))</f>
        <v/>
      </c>
      <c r="G136"/>
      <c r="H136" s="76" t="str">
        <f>IF('School Data'!$A123="","",'School Data'!$A123)</f>
        <v/>
      </c>
      <c r="I136" s="85" t="str">
        <f>IF('Identified Schools'!$G124="","",'Identified Schools'!$G124)</f>
        <v/>
      </c>
      <c r="J136" s="70" t="str">
        <f>IF($I136="","",(IFERROR(VLOOKUP($H136,'Calculations, Middle only'!$B:$AB,12,FALSE),"")))</f>
        <v/>
      </c>
      <c r="K136" s="70" t="str">
        <f>IF($I136="","",(IFERROR(VLOOKUP($H136,'Calculations, Middle only'!$B:$AB,16,FALSE),"")))</f>
        <v/>
      </c>
      <c r="L136" s="75" t="str">
        <f>IF($I136="","",(IFERROR(VLOOKUP($H136,'Calculations, Middle only'!$B:$AB,22,FALSE),"")))</f>
        <v/>
      </c>
      <c r="M136" s="75" t="str">
        <f>IF($I136="","",(IFERROR(VLOOKUP($H136,'Calculations, Middle only'!$B:$AB,26,FALSE),"")))</f>
        <v/>
      </c>
      <c r="O136" s="76" t="str">
        <f>IF('School Data'!$A123="","",'School Data'!$A123)</f>
        <v/>
      </c>
      <c r="P136" s="85" t="str">
        <f>IF('Identified Schools'!$H124="","",'Identified Schools'!$H124)</f>
        <v/>
      </c>
      <c r="Q136" s="70" t="str">
        <f>IF($P136="","",(IFERROR(VLOOKUP($O136,'Calculations, High only'!$B:$AB,12,FALSE),"")))</f>
        <v/>
      </c>
      <c r="R136" s="70" t="str">
        <f>IF($P136="","",(IFERROR(VLOOKUP($O136,'Calculations, High only'!$B:$AB,16,FALSE),"")))</f>
        <v/>
      </c>
      <c r="S136" s="75" t="str">
        <f>IF($P136="","",(IFERROR(VLOOKUP($O136,'Calculations, High only'!$B:$AB,22,FALSE),"")))</f>
        <v/>
      </c>
      <c r="T136" s="75" t="str">
        <f>IF($P136="","",(IFERROR(VLOOKUP($O136,'Calculations, High only'!$B:$AB,26,FALSE),"")))</f>
        <v/>
      </c>
    </row>
    <row r="137" spans="1:20" ht="12" customHeight="1" x14ac:dyDescent="0.25">
      <c r="A137" s="76" t="str">
        <f>IF('School Data'!$A124="","",'School Data'!$A124)</f>
        <v/>
      </c>
      <c r="B137" s="85" t="str">
        <f>IF('Identified Schools'!$F125="","",'Identified Schools'!$F125)</f>
        <v/>
      </c>
      <c r="C137" s="70" t="str">
        <f>IF($B137="","",(IFERROR(VLOOKUP($A137,'Calculations, Elem only'!$B:$AB,12,FALSE),"")))</f>
        <v/>
      </c>
      <c r="D137" s="70" t="str">
        <f>IF($B137="","",(IFERROR(VLOOKUP($A137,'Calculations, Elem only'!$B:$AB,16,FALSE),"")))</f>
        <v/>
      </c>
      <c r="E137" s="75" t="str">
        <f>IF($B137="","",(IFERROR(VLOOKUP($A137,'Calculations, Elem only'!$B:$AB,22,FALSE),"")))</f>
        <v/>
      </c>
      <c r="F137" s="75" t="str">
        <f>IF($B137="","",(IFERROR(VLOOKUP($A137,'Calculations, Elem only'!$B:$AB,26,FALSE),"")))</f>
        <v/>
      </c>
      <c r="G137"/>
      <c r="H137" s="76" t="str">
        <f>IF('School Data'!$A124="","",'School Data'!$A124)</f>
        <v/>
      </c>
      <c r="I137" s="85" t="str">
        <f>IF('Identified Schools'!$G125="","",'Identified Schools'!$G125)</f>
        <v/>
      </c>
      <c r="J137" s="70" t="str">
        <f>IF($I137="","",(IFERROR(VLOOKUP($H137,'Calculations, Middle only'!$B:$AB,12,FALSE),"")))</f>
        <v/>
      </c>
      <c r="K137" s="70" t="str">
        <f>IF($I137="","",(IFERROR(VLOOKUP($H137,'Calculations, Middle only'!$B:$AB,16,FALSE),"")))</f>
        <v/>
      </c>
      <c r="L137" s="75" t="str">
        <f>IF($I137="","",(IFERROR(VLOOKUP($H137,'Calculations, Middle only'!$B:$AB,22,FALSE),"")))</f>
        <v/>
      </c>
      <c r="M137" s="75" t="str">
        <f>IF($I137="","",(IFERROR(VLOOKUP($H137,'Calculations, Middle only'!$B:$AB,26,FALSE),"")))</f>
        <v/>
      </c>
      <c r="O137" s="76" t="str">
        <f>IF('School Data'!$A124="","",'School Data'!$A124)</f>
        <v/>
      </c>
      <c r="P137" s="85" t="str">
        <f>IF('Identified Schools'!$H125="","",'Identified Schools'!$H125)</f>
        <v/>
      </c>
      <c r="Q137" s="70" t="str">
        <f>IF($P137="","",(IFERROR(VLOOKUP($O137,'Calculations, High only'!$B:$AB,12,FALSE),"")))</f>
        <v/>
      </c>
      <c r="R137" s="70" t="str">
        <f>IF($P137="","",(IFERROR(VLOOKUP($O137,'Calculations, High only'!$B:$AB,16,FALSE),"")))</f>
        <v/>
      </c>
      <c r="S137" s="75" t="str">
        <f>IF($P137="","",(IFERROR(VLOOKUP($O137,'Calculations, High only'!$B:$AB,22,FALSE),"")))</f>
        <v/>
      </c>
      <c r="T137" s="75" t="str">
        <f>IF($P137="","",(IFERROR(VLOOKUP($O137,'Calculations, High only'!$B:$AB,26,FALSE),"")))</f>
        <v/>
      </c>
    </row>
    <row r="138" spans="1:20" ht="12" customHeight="1" x14ac:dyDescent="0.25">
      <c r="A138" s="76" t="str">
        <f>IF('School Data'!$A125="","",'School Data'!$A125)</f>
        <v/>
      </c>
      <c r="B138" s="85" t="str">
        <f>IF('Identified Schools'!$F126="","",'Identified Schools'!$F126)</f>
        <v/>
      </c>
      <c r="C138" s="70" t="str">
        <f>IF($B138="","",(IFERROR(VLOOKUP($A138,'Calculations, Elem only'!$B:$AB,12,FALSE),"")))</f>
        <v/>
      </c>
      <c r="D138" s="70" t="str">
        <f>IF($B138="","",(IFERROR(VLOOKUP($A138,'Calculations, Elem only'!$B:$AB,16,FALSE),"")))</f>
        <v/>
      </c>
      <c r="E138" s="75" t="str">
        <f>IF($B138="","",(IFERROR(VLOOKUP($A138,'Calculations, Elem only'!$B:$AB,22,FALSE),"")))</f>
        <v/>
      </c>
      <c r="F138" s="75" t="str">
        <f>IF($B138="","",(IFERROR(VLOOKUP($A138,'Calculations, Elem only'!$B:$AB,26,FALSE),"")))</f>
        <v/>
      </c>
      <c r="G138"/>
      <c r="H138" s="76" t="str">
        <f>IF('School Data'!$A125="","",'School Data'!$A125)</f>
        <v/>
      </c>
      <c r="I138" s="85" t="str">
        <f>IF('Identified Schools'!$G126="","",'Identified Schools'!$G126)</f>
        <v/>
      </c>
      <c r="J138" s="70" t="str">
        <f>IF($I138="","",(IFERROR(VLOOKUP($H138,'Calculations, Middle only'!$B:$AB,12,FALSE),"")))</f>
        <v/>
      </c>
      <c r="K138" s="70" t="str">
        <f>IF($I138="","",(IFERROR(VLOOKUP($H138,'Calculations, Middle only'!$B:$AB,16,FALSE),"")))</f>
        <v/>
      </c>
      <c r="L138" s="75" t="str">
        <f>IF($I138="","",(IFERROR(VLOOKUP($H138,'Calculations, Middle only'!$B:$AB,22,FALSE),"")))</f>
        <v/>
      </c>
      <c r="M138" s="75" t="str">
        <f>IF($I138="","",(IFERROR(VLOOKUP($H138,'Calculations, Middle only'!$B:$AB,26,FALSE),"")))</f>
        <v/>
      </c>
      <c r="O138" s="76" t="str">
        <f>IF('School Data'!$A125="","",'School Data'!$A125)</f>
        <v/>
      </c>
      <c r="P138" s="85" t="str">
        <f>IF('Identified Schools'!$H126="","",'Identified Schools'!$H126)</f>
        <v/>
      </c>
      <c r="Q138" s="70" t="str">
        <f>IF($P138="","",(IFERROR(VLOOKUP($O138,'Calculations, High only'!$B:$AB,12,FALSE),"")))</f>
        <v/>
      </c>
      <c r="R138" s="70" t="str">
        <f>IF($P138="","",(IFERROR(VLOOKUP($O138,'Calculations, High only'!$B:$AB,16,FALSE),"")))</f>
        <v/>
      </c>
      <c r="S138" s="75" t="str">
        <f>IF($P138="","",(IFERROR(VLOOKUP($O138,'Calculations, High only'!$B:$AB,22,FALSE),"")))</f>
        <v/>
      </c>
      <c r="T138" s="75" t="str">
        <f>IF($P138="","",(IFERROR(VLOOKUP($O138,'Calculations, High only'!$B:$AB,26,FALSE),"")))</f>
        <v/>
      </c>
    </row>
    <row r="139" spans="1:20" ht="12" customHeight="1" x14ac:dyDescent="0.25">
      <c r="A139" s="76" t="str">
        <f>IF('School Data'!$A126="","",'School Data'!$A126)</f>
        <v/>
      </c>
      <c r="B139" s="85" t="str">
        <f>IF('Identified Schools'!$F127="","",'Identified Schools'!$F127)</f>
        <v/>
      </c>
      <c r="C139" s="70" t="str">
        <f>IF($B139="","",(IFERROR(VLOOKUP($A139,'Calculations, Elem only'!$B:$AB,12,FALSE),"")))</f>
        <v/>
      </c>
      <c r="D139" s="70" t="str">
        <f>IF($B139="","",(IFERROR(VLOOKUP($A139,'Calculations, Elem only'!$B:$AB,16,FALSE),"")))</f>
        <v/>
      </c>
      <c r="E139" s="75" t="str">
        <f>IF($B139="","",(IFERROR(VLOOKUP($A139,'Calculations, Elem only'!$B:$AB,22,FALSE),"")))</f>
        <v/>
      </c>
      <c r="F139" s="75" t="str">
        <f>IF($B139="","",(IFERROR(VLOOKUP($A139,'Calculations, Elem only'!$B:$AB,26,FALSE),"")))</f>
        <v/>
      </c>
      <c r="G139"/>
      <c r="H139" s="76" t="str">
        <f>IF('School Data'!$A126="","",'School Data'!$A126)</f>
        <v/>
      </c>
      <c r="I139" s="85" t="str">
        <f>IF('Identified Schools'!$G127="","",'Identified Schools'!$G127)</f>
        <v/>
      </c>
      <c r="J139" s="70" t="str">
        <f>IF($I139="","",(IFERROR(VLOOKUP($H139,'Calculations, Middle only'!$B:$AB,12,FALSE),"")))</f>
        <v/>
      </c>
      <c r="K139" s="70" t="str">
        <f>IF($I139="","",(IFERROR(VLOOKUP($H139,'Calculations, Middle only'!$B:$AB,16,FALSE),"")))</f>
        <v/>
      </c>
      <c r="L139" s="75" t="str">
        <f>IF($I139="","",(IFERROR(VLOOKUP($H139,'Calculations, Middle only'!$B:$AB,22,FALSE),"")))</f>
        <v/>
      </c>
      <c r="M139" s="75" t="str">
        <f>IF($I139="","",(IFERROR(VLOOKUP($H139,'Calculations, Middle only'!$B:$AB,26,FALSE),"")))</f>
        <v/>
      </c>
      <c r="O139" s="76" t="str">
        <f>IF('School Data'!$A126="","",'School Data'!$A126)</f>
        <v/>
      </c>
      <c r="P139" s="85" t="str">
        <f>IF('Identified Schools'!$H127="","",'Identified Schools'!$H127)</f>
        <v/>
      </c>
      <c r="Q139" s="70" t="str">
        <f>IF($P139="","",(IFERROR(VLOOKUP($O139,'Calculations, High only'!$B:$AB,12,FALSE),"")))</f>
        <v/>
      </c>
      <c r="R139" s="70" t="str">
        <f>IF($P139="","",(IFERROR(VLOOKUP($O139,'Calculations, High only'!$B:$AB,16,FALSE),"")))</f>
        <v/>
      </c>
      <c r="S139" s="75" t="str">
        <f>IF($P139="","",(IFERROR(VLOOKUP($O139,'Calculations, High only'!$B:$AB,22,FALSE),"")))</f>
        <v/>
      </c>
      <c r="T139" s="75" t="str">
        <f>IF($P139="","",(IFERROR(VLOOKUP($O139,'Calculations, High only'!$B:$AB,26,FALSE),"")))</f>
        <v/>
      </c>
    </row>
    <row r="140" spans="1:20" ht="12" customHeight="1" x14ac:dyDescent="0.25">
      <c r="A140" s="76" t="str">
        <f>IF('School Data'!$A127="","",'School Data'!$A127)</f>
        <v/>
      </c>
      <c r="B140" s="85" t="str">
        <f>IF('Identified Schools'!$F128="","",'Identified Schools'!$F128)</f>
        <v/>
      </c>
      <c r="C140" s="70" t="str">
        <f>IF($B140="","",(IFERROR(VLOOKUP($A140,'Calculations, Elem only'!$B:$AB,12,FALSE),"")))</f>
        <v/>
      </c>
      <c r="D140" s="70" t="str">
        <f>IF($B140="","",(IFERROR(VLOOKUP($A140,'Calculations, Elem only'!$B:$AB,16,FALSE),"")))</f>
        <v/>
      </c>
      <c r="E140" s="75" t="str">
        <f>IF($B140="","",(IFERROR(VLOOKUP($A140,'Calculations, Elem only'!$B:$AB,22,FALSE),"")))</f>
        <v/>
      </c>
      <c r="F140" s="75" t="str">
        <f>IF($B140="","",(IFERROR(VLOOKUP($A140,'Calculations, Elem only'!$B:$AB,26,FALSE),"")))</f>
        <v/>
      </c>
      <c r="G140"/>
      <c r="H140" s="76" t="str">
        <f>IF('School Data'!$A127="","",'School Data'!$A127)</f>
        <v/>
      </c>
      <c r="I140" s="85" t="str">
        <f>IF('Identified Schools'!$G128="","",'Identified Schools'!$G128)</f>
        <v/>
      </c>
      <c r="J140" s="70" t="str">
        <f>IF($I140="","",(IFERROR(VLOOKUP($H140,'Calculations, Middle only'!$B:$AB,12,FALSE),"")))</f>
        <v/>
      </c>
      <c r="K140" s="70" t="str">
        <f>IF($I140="","",(IFERROR(VLOOKUP($H140,'Calculations, Middle only'!$B:$AB,16,FALSE),"")))</f>
        <v/>
      </c>
      <c r="L140" s="75" t="str">
        <f>IF($I140="","",(IFERROR(VLOOKUP($H140,'Calculations, Middle only'!$B:$AB,22,FALSE),"")))</f>
        <v/>
      </c>
      <c r="M140" s="75" t="str">
        <f>IF($I140="","",(IFERROR(VLOOKUP($H140,'Calculations, Middle only'!$B:$AB,26,FALSE),"")))</f>
        <v/>
      </c>
      <c r="O140" s="76" t="str">
        <f>IF('School Data'!$A127="","",'School Data'!$A127)</f>
        <v/>
      </c>
      <c r="P140" s="85" t="str">
        <f>IF('Identified Schools'!$H128="","",'Identified Schools'!$H128)</f>
        <v/>
      </c>
      <c r="Q140" s="70" t="str">
        <f>IF($P140="","",(IFERROR(VLOOKUP($O140,'Calculations, High only'!$B:$AB,12,FALSE),"")))</f>
        <v/>
      </c>
      <c r="R140" s="70" t="str">
        <f>IF($P140="","",(IFERROR(VLOOKUP($O140,'Calculations, High only'!$B:$AB,16,FALSE),"")))</f>
        <v/>
      </c>
      <c r="S140" s="75" t="str">
        <f>IF($P140="","",(IFERROR(VLOOKUP($O140,'Calculations, High only'!$B:$AB,22,FALSE),"")))</f>
        <v/>
      </c>
      <c r="T140" s="75" t="str">
        <f>IF($P140="","",(IFERROR(VLOOKUP($O140,'Calculations, High only'!$B:$AB,26,FALSE),"")))</f>
        <v/>
      </c>
    </row>
    <row r="141" spans="1:20" ht="12" customHeight="1" x14ac:dyDescent="0.25">
      <c r="A141" s="76" t="str">
        <f>IF('School Data'!$A128="","",'School Data'!$A128)</f>
        <v/>
      </c>
      <c r="B141" s="85" t="str">
        <f>IF('Identified Schools'!$F129="","",'Identified Schools'!$F129)</f>
        <v/>
      </c>
      <c r="C141" s="70" t="str">
        <f>IF($B141="","",(IFERROR(VLOOKUP($A141,'Calculations, Elem only'!$B:$AB,12,FALSE),"")))</f>
        <v/>
      </c>
      <c r="D141" s="70" t="str">
        <f>IF($B141="","",(IFERROR(VLOOKUP($A141,'Calculations, Elem only'!$B:$AB,16,FALSE),"")))</f>
        <v/>
      </c>
      <c r="E141" s="75" t="str">
        <f>IF($B141="","",(IFERROR(VLOOKUP($A141,'Calculations, Elem only'!$B:$AB,22,FALSE),"")))</f>
        <v/>
      </c>
      <c r="F141" s="75" t="str">
        <f>IF($B141="","",(IFERROR(VLOOKUP($A141,'Calculations, Elem only'!$B:$AB,26,FALSE),"")))</f>
        <v/>
      </c>
      <c r="G141"/>
      <c r="H141" s="76" t="str">
        <f>IF('School Data'!$A128="","",'School Data'!$A128)</f>
        <v/>
      </c>
      <c r="I141" s="85" t="str">
        <f>IF('Identified Schools'!$G129="","",'Identified Schools'!$G129)</f>
        <v/>
      </c>
      <c r="J141" s="70" t="str">
        <f>IF($I141="","",(IFERROR(VLOOKUP($H141,'Calculations, Middle only'!$B:$AB,12,FALSE),"")))</f>
        <v/>
      </c>
      <c r="K141" s="70" t="str">
        <f>IF($I141="","",(IFERROR(VLOOKUP($H141,'Calculations, Middle only'!$B:$AB,16,FALSE),"")))</f>
        <v/>
      </c>
      <c r="L141" s="75" t="str">
        <f>IF($I141="","",(IFERROR(VLOOKUP($H141,'Calculations, Middle only'!$B:$AB,22,FALSE),"")))</f>
        <v/>
      </c>
      <c r="M141" s="75" t="str">
        <f>IF($I141="","",(IFERROR(VLOOKUP($H141,'Calculations, Middle only'!$B:$AB,26,FALSE),"")))</f>
        <v/>
      </c>
      <c r="O141" s="76" t="str">
        <f>IF('School Data'!$A128="","",'School Data'!$A128)</f>
        <v/>
      </c>
      <c r="P141" s="85" t="str">
        <f>IF('Identified Schools'!$H129="","",'Identified Schools'!$H129)</f>
        <v/>
      </c>
      <c r="Q141" s="70" t="str">
        <f>IF($P141="","",(IFERROR(VLOOKUP($O141,'Calculations, High only'!$B:$AB,12,FALSE),"")))</f>
        <v/>
      </c>
      <c r="R141" s="70" t="str">
        <f>IF($P141="","",(IFERROR(VLOOKUP($O141,'Calculations, High only'!$B:$AB,16,FALSE),"")))</f>
        <v/>
      </c>
      <c r="S141" s="75" t="str">
        <f>IF($P141="","",(IFERROR(VLOOKUP($O141,'Calculations, High only'!$B:$AB,22,FALSE),"")))</f>
        <v/>
      </c>
      <c r="T141" s="75" t="str">
        <f>IF($P141="","",(IFERROR(VLOOKUP($O141,'Calculations, High only'!$B:$AB,26,FALSE),"")))</f>
        <v/>
      </c>
    </row>
    <row r="142" spans="1:20" ht="12" customHeight="1" x14ac:dyDescent="0.25">
      <c r="A142" s="76" t="str">
        <f>IF('School Data'!$A129="","",'School Data'!$A129)</f>
        <v/>
      </c>
      <c r="B142" s="85" t="str">
        <f>IF('Identified Schools'!$F130="","",'Identified Schools'!$F130)</f>
        <v/>
      </c>
      <c r="C142" s="70" t="str">
        <f>IF($B142="","",(IFERROR(VLOOKUP($A142,'Calculations, Elem only'!$B:$AB,12,FALSE),"")))</f>
        <v/>
      </c>
      <c r="D142" s="70" t="str">
        <f>IF($B142="","",(IFERROR(VLOOKUP($A142,'Calculations, Elem only'!$B:$AB,16,FALSE),"")))</f>
        <v/>
      </c>
      <c r="E142" s="75" t="str">
        <f>IF($B142="","",(IFERROR(VLOOKUP($A142,'Calculations, Elem only'!$B:$AB,22,FALSE),"")))</f>
        <v/>
      </c>
      <c r="F142" s="75" t="str">
        <f>IF($B142="","",(IFERROR(VLOOKUP($A142,'Calculations, Elem only'!$B:$AB,26,FALSE),"")))</f>
        <v/>
      </c>
      <c r="G142"/>
      <c r="H142" s="76" t="str">
        <f>IF('School Data'!$A129="","",'School Data'!$A129)</f>
        <v/>
      </c>
      <c r="I142" s="85" t="str">
        <f>IF('Identified Schools'!$G130="","",'Identified Schools'!$G130)</f>
        <v/>
      </c>
      <c r="J142" s="70" t="str">
        <f>IF($I142="","",(IFERROR(VLOOKUP($H142,'Calculations, Middle only'!$B:$AB,12,FALSE),"")))</f>
        <v/>
      </c>
      <c r="K142" s="70" t="str">
        <f>IF($I142="","",(IFERROR(VLOOKUP($H142,'Calculations, Middle only'!$B:$AB,16,FALSE),"")))</f>
        <v/>
      </c>
      <c r="L142" s="75" t="str">
        <f>IF($I142="","",(IFERROR(VLOOKUP($H142,'Calculations, Middle only'!$B:$AB,22,FALSE),"")))</f>
        <v/>
      </c>
      <c r="M142" s="75" t="str">
        <f>IF($I142="","",(IFERROR(VLOOKUP($H142,'Calculations, Middle only'!$B:$AB,26,FALSE),"")))</f>
        <v/>
      </c>
      <c r="O142" s="76" t="str">
        <f>IF('School Data'!$A129="","",'School Data'!$A129)</f>
        <v/>
      </c>
      <c r="P142" s="85" t="str">
        <f>IF('Identified Schools'!$H130="","",'Identified Schools'!$H130)</f>
        <v/>
      </c>
      <c r="Q142" s="70" t="str">
        <f>IF($P142="","",(IFERROR(VLOOKUP($O142,'Calculations, High only'!$B:$AB,12,FALSE),"")))</f>
        <v/>
      </c>
      <c r="R142" s="70" t="str">
        <f>IF($P142="","",(IFERROR(VLOOKUP($O142,'Calculations, High only'!$B:$AB,16,FALSE),"")))</f>
        <v/>
      </c>
      <c r="S142" s="75" t="str">
        <f>IF($P142="","",(IFERROR(VLOOKUP($O142,'Calculations, High only'!$B:$AB,22,FALSE),"")))</f>
        <v/>
      </c>
      <c r="T142" s="75" t="str">
        <f>IF($P142="","",(IFERROR(VLOOKUP($O142,'Calculations, High only'!$B:$AB,26,FALSE),"")))</f>
        <v/>
      </c>
    </row>
    <row r="143" spans="1:20" ht="12" customHeight="1" x14ac:dyDescent="0.25">
      <c r="A143" s="76" t="str">
        <f>IF('School Data'!$A130="","",'School Data'!$A130)</f>
        <v/>
      </c>
      <c r="B143" s="85" t="str">
        <f>IF('Identified Schools'!$F131="","",'Identified Schools'!$F131)</f>
        <v/>
      </c>
      <c r="C143" s="70" t="str">
        <f>IF($B143="","",(IFERROR(VLOOKUP($A143,'Calculations, Elem only'!$B:$AB,12,FALSE),"")))</f>
        <v/>
      </c>
      <c r="D143" s="70" t="str">
        <f>IF($B143="","",(IFERROR(VLOOKUP($A143,'Calculations, Elem only'!$B:$AB,16,FALSE),"")))</f>
        <v/>
      </c>
      <c r="E143" s="75" t="str">
        <f>IF($B143="","",(IFERROR(VLOOKUP($A143,'Calculations, Elem only'!$B:$AB,22,FALSE),"")))</f>
        <v/>
      </c>
      <c r="F143" s="75" t="str">
        <f>IF($B143="","",(IFERROR(VLOOKUP($A143,'Calculations, Elem only'!$B:$AB,26,FALSE),"")))</f>
        <v/>
      </c>
      <c r="G143"/>
      <c r="H143" s="76" t="str">
        <f>IF('School Data'!$A130="","",'School Data'!$A130)</f>
        <v/>
      </c>
      <c r="I143" s="85" t="str">
        <f>IF('Identified Schools'!$G131="","",'Identified Schools'!$G131)</f>
        <v/>
      </c>
      <c r="J143" s="70" t="str">
        <f>IF($I143="","",(IFERROR(VLOOKUP($H143,'Calculations, Middle only'!$B:$AB,12,FALSE),"")))</f>
        <v/>
      </c>
      <c r="K143" s="70" t="str">
        <f>IF($I143="","",(IFERROR(VLOOKUP($H143,'Calculations, Middle only'!$B:$AB,16,FALSE),"")))</f>
        <v/>
      </c>
      <c r="L143" s="75" t="str">
        <f>IF($I143="","",(IFERROR(VLOOKUP($H143,'Calculations, Middle only'!$B:$AB,22,FALSE),"")))</f>
        <v/>
      </c>
      <c r="M143" s="75" t="str">
        <f>IF($I143="","",(IFERROR(VLOOKUP($H143,'Calculations, Middle only'!$B:$AB,26,FALSE),"")))</f>
        <v/>
      </c>
      <c r="O143" s="76" t="str">
        <f>IF('School Data'!$A130="","",'School Data'!$A130)</f>
        <v/>
      </c>
      <c r="P143" s="85" t="str">
        <f>IF('Identified Schools'!$H131="","",'Identified Schools'!$H131)</f>
        <v/>
      </c>
      <c r="Q143" s="70" t="str">
        <f>IF($P143="","",(IFERROR(VLOOKUP($O143,'Calculations, High only'!$B:$AB,12,FALSE),"")))</f>
        <v/>
      </c>
      <c r="R143" s="70" t="str">
        <f>IF($P143="","",(IFERROR(VLOOKUP($O143,'Calculations, High only'!$B:$AB,16,FALSE),"")))</f>
        <v/>
      </c>
      <c r="S143" s="75" t="str">
        <f>IF($P143="","",(IFERROR(VLOOKUP($O143,'Calculations, High only'!$B:$AB,22,FALSE),"")))</f>
        <v/>
      </c>
      <c r="T143" s="75" t="str">
        <f>IF($P143="","",(IFERROR(VLOOKUP($O143,'Calculations, High only'!$B:$AB,26,FALSE),"")))</f>
        <v/>
      </c>
    </row>
    <row r="144" spans="1:20" ht="12" customHeight="1" x14ac:dyDescent="0.25">
      <c r="A144" s="76" t="str">
        <f>IF('School Data'!$A131="","",'School Data'!$A131)</f>
        <v/>
      </c>
      <c r="B144" s="85" t="str">
        <f>IF('Identified Schools'!$F132="","",'Identified Schools'!$F132)</f>
        <v/>
      </c>
      <c r="C144" s="70" t="str">
        <f>IF($B144="","",(IFERROR(VLOOKUP($A144,'Calculations, Elem only'!$B:$AB,12,FALSE),"")))</f>
        <v/>
      </c>
      <c r="D144" s="70" t="str">
        <f>IF($B144="","",(IFERROR(VLOOKUP($A144,'Calculations, Elem only'!$B:$AB,16,FALSE),"")))</f>
        <v/>
      </c>
      <c r="E144" s="75" t="str">
        <f>IF($B144="","",(IFERROR(VLOOKUP($A144,'Calculations, Elem only'!$B:$AB,22,FALSE),"")))</f>
        <v/>
      </c>
      <c r="F144" s="75" t="str">
        <f>IF($B144="","",(IFERROR(VLOOKUP($A144,'Calculations, Elem only'!$B:$AB,26,FALSE),"")))</f>
        <v/>
      </c>
      <c r="G144"/>
      <c r="H144" s="76" t="str">
        <f>IF('School Data'!$A131="","",'School Data'!$A131)</f>
        <v/>
      </c>
      <c r="I144" s="85" t="str">
        <f>IF('Identified Schools'!$G132="","",'Identified Schools'!$G132)</f>
        <v/>
      </c>
      <c r="J144" s="70" t="str">
        <f>IF($I144="","",(IFERROR(VLOOKUP($H144,'Calculations, Middle only'!$B:$AB,12,FALSE),"")))</f>
        <v/>
      </c>
      <c r="K144" s="70" t="str">
        <f>IF($I144="","",(IFERROR(VLOOKUP($H144,'Calculations, Middle only'!$B:$AB,16,FALSE),"")))</f>
        <v/>
      </c>
      <c r="L144" s="75" t="str">
        <f>IF($I144="","",(IFERROR(VLOOKUP($H144,'Calculations, Middle only'!$B:$AB,22,FALSE),"")))</f>
        <v/>
      </c>
      <c r="M144" s="75" t="str">
        <f>IF($I144="","",(IFERROR(VLOOKUP($H144,'Calculations, Middle only'!$B:$AB,26,FALSE),"")))</f>
        <v/>
      </c>
      <c r="O144" s="76" t="str">
        <f>IF('School Data'!$A131="","",'School Data'!$A131)</f>
        <v/>
      </c>
      <c r="P144" s="85" t="str">
        <f>IF('Identified Schools'!$H132="","",'Identified Schools'!$H132)</f>
        <v/>
      </c>
      <c r="Q144" s="70" t="str">
        <f>IF($P144="","",(IFERROR(VLOOKUP($O144,'Calculations, High only'!$B:$AB,12,FALSE),"")))</f>
        <v/>
      </c>
      <c r="R144" s="70" t="str">
        <f>IF($P144="","",(IFERROR(VLOOKUP($O144,'Calculations, High only'!$B:$AB,16,FALSE),"")))</f>
        <v/>
      </c>
      <c r="S144" s="75" t="str">
        <f>IF($P144="","",(IFERROR(VLOOKUP($O144,'Calculations, High only'!$B:$AB,22,FALSE),"")))</f>
        <v/>
      </c>
      <c r="T144" s="75" t="str">
        <f>IF($P144="","",(IFERROR(VLOOKUP($O144,'Calculations, High only'!$B:$AB,26,FALSE),"")))</f>
        <v/>
      </c>
    </row>
    <row r="145" spans="1:20" ht="12" customHeight="1" x14ac:dyDescent="0.25">
      <c r="A145" s="76" t="str">
        <f>IF('School Data'!$A132="","",'School Data'!$A132)</f>
        <v/>
      </c>
      <c r="B145" s="85" t="str">
        <f>IF('Identified Schools'!$F133="","",'Identified Schools'!$F133)</f>
        <v/>
      </c>
      <c r="C145" s="70" t="str">
        <f>IF($B145="","",(IFERROR(VLOOKUP($A145,'Calculations, Elem only'!$B:$AB,12,FALSE),"")))</f>
        <v/>
      </c>
      <c r="D145" s="70" t="str">
        <f>IF($B145="","",(IFERROR(VLOOKUP($A145,'Calculations, Elem only'!$B:$AB,16,FALSE),"")))</f>
        <v/>
      </c>
      <c r="E145" s="75" t="str">
        <f>IF($B145="","",(IFERROR(VLOOKUP($A145,'Calculations, Elem only'!$B:$AB,22,FALSE),"")))</f>
        <v/>
      </c>
      <c r="F145" s="75" t="str">
        <f>IF($B145="","",(IFERROR(VLOOKUP($A145,'Calculations, Elem only'!$B:$AB,26,FALSE),"")))</f>
        <v/>
      </c>
      <c r="G145"/>
      <c r="H145" s="76" t="str">
        <f>IF('School Data'!$A132="","",'School Data'!$A132)</f>
        <v/>
      </c>
      <c r="I145" s="85" t="str">
        <f>IF('Identified Schools'!$G133="","",'Identified Schools'!$G133)</f>
        <v/>
      </c>
      <c r="J145" s="70" t="str">
        <f>IF($I145="","",(IFERROR(VLOOKUP($H145,'Calculations, Middle only'!$B:$AB,12,FALSE),"")))</f>
        <v/>
      </c>
      <c r="K145" s="70" t="str">
        <f>IF($I145="","",(IFERROR(VLOOKUP($H145,'Calculations, Middle only'!$B:$AB,16,FALSE),"")))</f>
        <v/>
      </c>
      <c r="L145" s="75" t="str">
        <f>IF($I145="","",(IFERROR(VLOOKUP($H145,'Calculations, Middle only'!$B:$AB,22,FALSE),"")))</f>
        <v/>
      </c>
      <c r="M145" s="75" t="str">
        <f>IF($I145="","",(IFERROR(VLOOKUP($H145,'Calculations, Middle only'!$B:$AB,26,FALSE),"")))</f>
        <v/>
      </c>
      <c r="O145" s="76" t="str">
        <f>IF('School Data'!$A132="","",'School Data'!$A132)</f>
        <v/>
      </c>
      <c r="P145" s="85" t="str">
        <f>IF('Identified Schools'!$H133="","",'Identified Schools'!$H133)</f>
        <v/>
      </c>
      <c r="Q145" s="70" t="str">
        <f>IF($P145="","",(IFERROR(VLOOKUP($O145,'Calculations, High only'!$B:$AB,12,FALSE),"")))</f>
        <v/>
      </c>
      <c r="R145" s="70" t="str">
        <f>IF($P145="","",(IFERROR(VLOOKUP($O145,'Calculations, High only'!$B:$AB,16,FALSE),"")))</f>
        <v/>
      </c>
      <c r="S145" s="75" t="str">
        <f>IF($P145="","",(IFERROR(VLOOKUP($O145,'Calculations, High only'!$B:$AB,22,FALSE),"")))</f>
        <v/>
      </c>
      <c r="T145" s="75" t="str">
        <f>IF($P145="","",(IFERROR(VLOOKUP($O145,'Calculations, High only'!$B:$AB,26,FALSE),"")))</f>
        <v/>
      </c>
    </row>
    <row r="146" spans="1:20" ht="12" customHeight="1" x14ac:dyDescent="0.25">
      <c r="A146" s="76" t="str">
        <f>IF('School Data'!$A133="","",'School Data'!$A133)</f>
        <v/>
      </c>
      <c r="B146" s="85" t="str">
        <f>IF('Identified Schools'!$F134="","",'Identified Schools'!$F134)</f>
        <v/>
      </c>
      <c r="C146" s="70" t="str">
        <f>IF($B146="","",(IFERROR(VLOOKUP($A146,'Calculations, Elem only'!$B:$AB,12,FALSE),"")))</f>
        <v/>
      </c>
      <c r="D146" s="70" t="str">
        <f>IF($B146="","",(IFERROR(VLOOKUP($A146,'Calculations, Elem only'!$B:$AB,16,FALSE),"")))</f>
        <v/>
      </c>
      <c r="E146" s="75" t="str">
        <f>IF($B146="","",(IFERROR(VLOOKUP($A146,'Calculations, Elem only'!$B:$AB,22,FALSE),"")))</f>
        <v/>
      </c>
      <c r="F146" s="75" t="str">
        <f>IF($B146="","",(IFERROR(VLOOKUP($A146,'Calculations, Elem only'!$B:$AB,26,FALSE),"")))</f>
        <v/>
      </c>
      <c r="G146"/>
      <c r="H146" s="76" t="str">
        <f>IF('School Data'!$A133="","",'School Data'!$A133)</f>
        <v/>
      </c>
      <c r="I146" s="85" t="str">
        <f>IF('Identified Schools'!$G134="","",'Identified Schools'!$G134)</f>
        <v/>
      </c>
      <c r="J146" s="70" t="str">
        <f>IF($I146="","",(IFERROR(VLOOKUP($H146,'Calculations, Middle only'!$B:$AB,12,FALSE),"")))</f>
        <v/>
      </c>
      <c r="K146" s="70" t="str">
        <f>IF($I146="","",(IFERROR(VLOOKUP($H146,'Calculations, Middle only'!$B:$AB,16,FALSE),"")))</f>
        <v/>
      </c>
      <c r="L146" s="75" t="str">
        <f>IF($I146="","",(IFERROR(VLOOKUP($H146,'Calculations, Middle only'!$B:$AB,22,FALSE),"")))</f>
        <v/>
      </c>
      <c r="M146" s="75" t="str">
        <f>IF($I146="","",(IFERROR(VLOOKUP($H146,'Calculations, Middle only'!$B:$AB,26,FALSE),"")))</f>
        <v/>
      </c>
      <c r="O146" s="76" t="str">
        <f>IF('School Data'!$A133="","",'School Data'!$A133)</f>
        <v/>
      </c>
      <c r="P146" s="85" t="str">
        <f>IF('Identified Schools'!$H134="","",'Identified Schools'!$H134)</f>
        <v/>
      </c>
      <c r="Q146" s="70" t="str">
        <f>IF($P146="","",(IFERROR(VLOOKUP($O146,'Calculations, High only'!$B:$AB,12,FALSE),"")))</f>
        <v/>
      </c>
      <c r="R146" s="70" t="str">
        <f>IF($P146="","",(IFERROR(VLOOKUP($O146,'Calculations, High only'!$B:$AB,16,FALSE),"")))</f>
        <v/>
      </c>
      <c r="S146" s="75" t="str">
        <f>IF($P146="","",(IFERROR(VLOOKUP($O146,'Calculations, High only'!$B:$AB,22,FALSE),"")))</f>
        <v/>
      </c>
      <c r="T146" s="75" t="str">
        <f>IF($P146="","",(IFERROR(VLOOKUP($O146,'Calculations, High only'!$B:$AB,26,FALSE),"")))</f>
        <v/>
      </c>
    </row>
    <row r="147" spans="1:20" ht="12" customHeight="1" x14ac:dyDescent="0.25">
      <c r="A147" s="76" t="str">
        <f>IF('School Data'!$A134="","",'School Data'!$A134)</f>
        <v/>
      </c>
      <c r="B147" s="85" t="str">
        <f>IF('Identified Schools'!$F135="","",'Identified Schools'!$F135)</f>
        <v/>
      </c>
      <c r="C147" s="70" t="str">
        <f>IF($B147="","",(IFERROR(VLOOKUP($A147,'Calculations, Elem only'!$B:$AB,12,FALSE),"")))</f>
        <v/>
      </c>
      <c r="D147" s="70" t="str">
        <f>IF($B147="","",(IFERROR(VLOOKUP($A147,'Calculations, Elem only'!$B:$AB,16,FALSE),"")))</f>
        <v/>
      </c>
      <c r="E147" s="75" t="str">
        <f>IF($B147="","",(IFERROR(VLOOKUP($A147,'Calculations, Elem only'!$B:$AB,22,FALSE),"")))</f>
        <v/>
      </c>
      <c r="F147" s="75" t="str">
        <f>IF($B147="","",(IFERROR(VLOOKUP($A147,'Calculations, Elem only'!$B:$AB,26,FALSE),"")))</f>
        <v/>
      </c>
      <c r="G147"/>
      <c r="H147" s="76" t="str">
        <f>IF('School Data'!$A134="","",'School Data'!$A134)</f>
        <v/>
      </c>
      <c r="I147" s="85" t="str">
        <f>IF('Identified Schools'!$G135="","",'Identified Schools'!$G135)</f>
        <v/>
      </c>
      <c r="J147" s="70" t="str">
        <f>IF($I147="","",(IFERROR(VLOOKUP($H147,'Calculations, Middle only'!$B:$AB,12,FALSE),"")))</f>
        <v/>
      </c>
      <c r="K147" s="70" t="str">
        <f>IF($I147="","",(IFERROR(VLOOKUP($H147,'Calculations, Middle only'!$B:$AB,16,FALSE),"")))</f>
        <v/>
      </c>
      <c r="L147" s="75" t="str">
        <f>IF($I147="","",(IFERROR(VLOOKUP($H147,'Calculations, Middle only'!$B:$AB,22,FALSE),"")))</f>
        <v/>
      </c>
      <c r="M147" s="75" t="str">
        <f>IF($I147="","",(IFERROR(VLOOKUP($H147,'Calculations, Middle only'!$B:$AB,26,FALSE),"")))</f>
        <v/>
      </c>
      <c r="O147" s="76" t="str">
        <f>IF('School Data'!$A134="","",'School Data'!$A134)</f>
        <v/>
      </c>
      <c r="P147" s="85" t="str">
        <f>IF('Identified Schools'!$H135="","",'Identified Schools'!$H135)</f>
        <v/>
      </c>
      <c r="Q147" s="70" t="str">
        <f>IF($P147="","",(IFERROR(VLOOKUP($O147,'Calculations, High only'!$B:$AB,12,FALSE),"")))</f>
        <v/>
      </c>
      <c r="R147" s="70" t="str">
        <f>IF($P147="","",(IFERROR(VLOOKUP($O147,'Calculations, High only'!$B:$AB,16,FALSE),"")))</f>
        <v/>
      </c>
      <c r="S147" s="75" t="str">
        <f>IF($P147="","",(IFERROR(VLOOKUP($O147,'Calculations, High only'!$B:$AB,22,FALSE),"")))</f>
        <v/>
      </c>
      <c r="T147" s="75" t="str">
        <f>IF($P147="","",(IFERROR(VLOOKUP($O147,'Calculations, High only'!$B:$AB,26,FALSE),"")))</f>
        <v/>
      </c>
    </row>
    <row r="148" spans="1:20" ht="12" customHeight="1" x14ac:dyDescent="0.25">
      <c r="A148" s="76" t="str">
        <f>IF('School Data'!$A135="","",'School Data'!$A135)</f>
        <v/>
      </c>
      <c r="B148" s="85" t="str">
        <f>IF('Identified Schools'!$F136="","",'Identified Schools'!$F136)</f>
        <v/>
      </c>
      <c r="C148" s="70" t="str">
        <f>IF($B148="","",(IFERROR(VLOOKUP($A148,'Calculations, Elem only'!$B:$AB,12,FALSE),"")))</f>
        <v/>
      </c>
      <c r="D148" s="70" t="str">
        <f>IF($B148="","",(IFERROR(VLOOKUP($A148,'Calculations, Elem only'!$B:$AB,16,FALSE),"")))</f>
        <v/>
      </c>
      <c r="E148" s="75" t="str">
        <f>IF($B148="","",(IFERROR(VLOOKUP($A148,'Calculations, Elem only'!$B:$AB,22,FALSE),"")))</f>
        <v/>
      </c>
      <c r="F148" s="75" t="str">
        <f>IF($B148="","",(IFERROR(VLOOKUP($A148,'Calculations, Elem only'!$B:$AB,26,FALSE),"")))</f>
        <v/>
      </c>
      <c r="G148"/>
      <c r="H148" s="76" t="str">
        <f>IF('School Data'!$A135="","",'School Data'!$A135)</f>
        <v/>
      </c>
      <c r="I148" s="85" t="str">
        <f>IF('Identified Schools'!$G136="","",'Identified Schools'!$G136)</f>
        <v/>
      </c>
      <c r="J148" s="70" t="str">
        <f>IF($I148="","",(IFERROR(VLOOKUP($H148,'Calculations, Middle only'!$B:$AB,12,FALSE),"")))</f>
        <v/>
      </c>
      <c r="K148" s="70" t="str">
        <f>IF($I148="","",(IFERROR(VLOOKUP($H148,'Calculations, Middle only'!$B:$AB,16,FALSE),"")))</f>
        <v/>
      </c>
      <c r="L148" s="75" t="str">
        <f>IF($I148="","",(IFERROR(VLOOKUP($H148,'Calculations, Middle only'!$B:$AB,22,FALSE),"")))</f>
        <v/>
      </c>
      <c r="M148" s="75" t="str">
        <f>IF($I148="","",(IFERROR(VLOOKUP($H148,'Calculations, Middle only'!$B:$AB,26,FALSE),"")))</f>
        <v/>
      </c>
      <c r="O148" s="76" t="str">
        <f>IF('School Data'!$A135="","",'School Data'!$A135)</f>
        <v/>
      </c>
      <c r="P148" s="85" t="str">
        <f>IF('Identified Schools'!$H136="","",'Identified Schools'!$H136)</f>
        <v/>
      </c>
      <c r="Q148" s="70" t="str">
        <f>IF($P148="","",(IFERROR(VLOOKUP($O148,'Calculations, High only'!$B:$AB,12,FALSE),"")))</f>
        <v/>
      </c>
      <c r="R148" s="70" t="str">
        <f>IF($P148="","",(IFERROR(VLOOKUP($O148,'Calculations, High only'!$B:$AB,16,FALSE),"")))</f>
        <v/>
      </c>
      <c r="S148" s="75" t="str">
        <f>IF($P148="","",(IFERROR(VLOOKUP($O148,'Calculations, High only'!$B:$AB,22,FALSE),"")))</f>
        <v/>
      </c>
      <c r="T148" s="75" t="str">
        <f>IF($P148="","",(IFERROR(VLOOKUP($O148,'Calculations, High only'!$B:$AB,26,FALSE),"")))</f>
        <v/>
      </c>
    </row>
    <row r="149" spans="1:20" ht="12" customHeight="1" x14ac:dyDescent="0.25">
      <c r="A149" s="76" t="str">
        <f>IF('School Data'!$A136="","",'School Data'!$A136)</f>
        <v/>
      </c>
      <c r="B149" s="85" t="str">
        <f>IF('Identified Schools'!$F137="","",'Identified Schools'!$F137)</f>
        <v/>
      </c>
      <c r="C149" s="70" t="str">
        <f>IF($B149="","",(IFERROR(VLOOKUP($A149,'Calculations, Elem only'!$B:$AB,12,FALSE),"")))</f>
        <v/>
      </c>
      <c r="D149" s="70" t="str">
        <f>IF($B149="","",(IFERROR(VLOOKUP($A149,'Calculations, Elem only'!$B:$AB,16,FALSE),"")))</f>
        <v/>
      </c>
      <c r="E149" s="75" t="str">
        <f>IF($B149="","",(IFERROR(VLOOKUP($A149,'Calculations, Elem only'!$B:$AB,22,FALSE),"")))</f>
        <v/>
      </c>
      <c r="F149" s="75" t="str">
        <f>IF($B149="","",(IFERROR(VLOOKUP($A149,'Calculations, Elem only'!$B:$AB,26,FALSE),"")))</f>
        <v/>
      </c>
      <c r="G149"/>
      <c r="H149" s="76" t="str">
        <f>IF('School Data'!$A136="","",'School Data'!$A136)</f>
        <v/>
      </c>
      <c r="I149" s="85" t="str">
        <f>IF('Identified Schools'!$G137="","",'Identified Schools'!$G137)</f>
        <v/>
      </c>
      <c r="J149" s="70" t="str">
        <f>IF($I149="","",(IFERROR(VLOOKUP($H149,'Calculations, Middle only'!$B:$AB,12,FALSE),"")))</f>
        <v/>
      </c>
      <c r="K149" s="70" t="str">
        <f>IF($I149="","",(IFERROR(VLOOKUP($H149,'Calculations, Middle only'!$B:$AB,16,FALSE),"")))</f>
        <v/>
      </c>
      <c r="L149" s="75" t="str">
        <f>IF($I149="","",(IFERROR(VLOOKUP($H149,'Calculations, Middle only'!$B:$AB,22,FALSE),"")))</f>
        <v/>
      </c>
      <c r="M149" s="75" t="str">
        <f>IF($I149="","",(IFERROR(VLOOKUP($H149,'Calculations, Middle only'!$B:$AB,26,FALSE),"")))</f>
        <v/>
      </c>
      <c r="O149" s="76" t="str">
        <f>IF('School Data'!$A136="","",'School Data'!$A136)</f>
        <v/>
      </c>
      <c r="P149" s="85" t="str">
        <f>IF('Identified Schools'!$H137="","",'Identified Schools'!$H137)</f>
        <v/>
      </c>
      <c r="Q149" s="70" t="str">
        <f>IF($P149="","",(IFERROR(VLOOKUP($O149,'Calculations, High only'!$B:$AB,12,FALSE),"")))</f>
        <v/>
      </c>
      <c r="R149" s="70" t="str">
        <f>IF($P149="","",(IFERROR(VLOOKUP($O149,'Calculations, High only'!$B:$AB,16,FALSE),"")))</f>
        <v/>
      </c>
      <c r="S149" s="75" t="str">
        <f>IF($P149="","",(IFERROR(VLOOKUP($O149,'Calculations, High only'!$B:$AB,22,FALSE),"")))</f>
        <v/>
      </c>
      <c r="T149" s="75" t="str">
        <f>IF($P149="","",(IFERROR(VLOOKUP($O149,'Calculations, High only'!$B:$AB,26,FALSE),"")))</f>
        <v/>
      </c>
    </row>
    <row r="150" spans="1:20" ht="12" customHeight="1" x14ac:dyDescent="0.25">
      <c r="A150" s="76" t="str">
        <f>IF('School Data'!$A137="","",'School Data'!$A137)</f>
        <v/>
      </c>
      <c r="B150" s="85" t="str">
        <f>IF('Identified Schools'!$F138="","",'Identified Schools'!$F138)</f>
        <v/>
      </c>
      <c r="C150" s="70" t="str">
        <f>IF($B150="","",(IFERROR(VLOOKUP($A150,'Calculations, Elem only'!$B:$AB,12,FALSE),"")))</f>
        <v/>
      </c>
      <c r="D150" s="70" t="str">
        <f>IF($B150="","",(IFERROR(VLOOKUP($A150,'Calculations, Elem only'!$B:$AB,16,FALSE),"")))</f>
        <v/>
      </c>
      <c r="E150" s="75" t="str">
        <f>IF($B150="","",(IFERROR(VLOOKUP($A150,'Calculations, Elem only'!$B:$AB,22,FALSE),"")))</f>
        <v/>
      </c>
      <c r="F150" s="75" t="str">
        <f>IF($B150="","",(IFERROR(VLOOKUP($A150,'Calculations, Elem only'!$B:$AB,26,FALSE),"")))</f>
        <v/>
      </c>
      <c r="G150"/>
      <c r="H150" s="76" t="str">
        <f>IF('School Data'!$A137="","",'School Data'!$A137)</f>
        <v/>
      </c>
      <c r="I150" s="85" t="str">
        <f>IF('Identified Schools'!$G138="","",'Identified Schools'!$G138)</f>
        <v/>
      </c>
      <c r="J150" s="70" t="str">
        <f>IF($I150="","",(IFERROR(VLOOKUP($H150,'Calculations, Middle only'!$B:$AB,12,FALSE),"")))</f>
        <v/>
      </c>
      <c r="K150" s="70" t="str">
        <f>IF($I150="","",(IFERROR(VLOOKUP($H150,'Calculations, Middle only'!$B:$AB,16,FALSE),"")))</f>
        <v/>
      </c>
      <c r="L150" s="75" t="str">
        <f>IF($I150="","",(IFERROR(VLOOKUP($H150,'Calculations, Middle only'!$B:$AB,22,FALSE),"")))</f>
        <v/>
      </c>
      <c r="M150" s="75" t="str">
        <f>IF($I150="","",(IFERROR(VLOOKUP($H150,'Calculations, Middle only'!$B:$AB,26,FALSE),"")))</f>
        <v/>
      </c>
      <c r="O150" s="76" t="str">
        <f>IF('School Data'!$A137="","",'School Data'!$A137)</f>
        <v/>
      </c>
      <c r="P150" s="85" t="str">
        <f>IF('Identified Schools'!$H138="","",'Identified Schools'!$H138)</f>
        <v/>
      </c>
      <c r="Q150" s="70" t="str">
        <f>IF($P150="","",(IFERROR(VLOOKUP($O150,'Calculations, High only'!$B:$AB,12,FALSE),"")))</f>
        <v/>
      </c>
      <c r="R150" s="70" t="str">
        <f>IF($P150="","",(IFERROR(VLOOKUP($O150,'Calculations, High only'!$B:$AB,16,FALSE),"")))</f>
        <v/>
      </c>
      <c r="S150" s="75" t="str">
        <f>IF($P150="","",(IFERROR(VLOOKUP($O150,'Calculations, High only'!$B:$AB,22,FALSE),"")))</f>
        <v/>
      </c>
      <c r="T150" s="75" t="str">
        <f>IF($P150="","",(IFERROR(VLOOKUP($O150,'Calculations, High only'!$B:$AB,26,FALSE),"")))</f>
        <v/>
      </c>
    </row>
    <row r="151" spans="1:20" ht="12" customHeight="1" x14ac:dyDescent="0.25">
      <c r="A151" s="76" t="str">
        <f>IF('School Data'!$A138="","",'School Data'!$A138)</f>
        <v/>
      </c>
      <c r="B151" s="85" t="str">
        <f>IF('Identified Schools'!$F139="","",'Identified Schools'!$F139)</f>
        <v/>
      </c>
      <c r="C151" s="70" t="str">
        <f>IF($B151="","",(IFERROR(VLOOKUP($A151,'Calculations, Elem only'!$B:$AB,12,FALSE),"")))</f>
        <v/>
      </c>
      <c r="D151" s="70" t="str">
        <f>IF($B151="","",(IFERROR(VLOOKUP($A151,'Calculations, Elem only'!$B:$AB,16,FALSE),"")))</f>
        <v/>
      </c>
      <c r="E151" s="75" t="str">
        <f>IF($B151="","",(IFERROR(VLOOKUP($A151,'Calculations, Elem only'!$B:$AB,22,FALSE),"")))</f>
        <v/>
      </c>
      <c r="F151" s="75" t="str">
        <f>IF($B151="","",(IFERROR(VLOOKUP($A151,'Calculations, Elem only'!$B:$AB,26,FALSE),"")))</f>
        <v/>
      </c>
      <c r="G151"/>
      <c r="H151" s="76" t="str">
        <f>IF('School Data'!$A138="","",'School Data'!$A138)</f>
        <v/>
      </c>
      <c r="I151" s="85" t="str">
        <f>IF('Identified Schools'!$G139="","",'Identified Schools'!$G139)</f>
        <v/>
      </c>
      <c r="J151" s="70" t="str">
        <f>IF($I151="","",(IFERROR(VLOOKUP($H151,'Calculations, Middle only'!$B:$AB,12,FALSE),"")))</f>
        <v/>
      </c>
      <c r="K151" s="70" t="str">
        <f>IF($I151="","",(IFERROR(VLOOKUP($H151,'Calculations, Middle only'!$B:$AB,16,FALSE),"")))</f>
        <v/>
      </c>
      <c r="L151" s="75" t="str">
        <f>IF($I151="","",(IFERROR(VLOOKUP($H151,'Calculations, Middle only'!$B:$AB,22,FALSE),"")))</f>
        <v/>
      </c>
      <c r="M151" s="75" t="str">
        <f>IF($I151="","",(IFERROR(VLOOKUP($H151,'Calculations, Middle only'!$B:$AB,26,FALSE),"")))</f>
        <v/>
      </c>
      <c r="O151" s="76" t="str">
        <f>IF('School Data'!$A138="","",'School Data'!$A138)</f>
        <v/>
      </c>
      <c r="P151" s="85" t="str">
        <f>IF('Identified Schools'!$H139="","",'Identified Schools'!$H139)</f>
        <v/>
      </c>
      <c r="Q151" s="70" t="str">
        <f>IF($P151="","",(IFERROR(VLOOKUP($O151,'Calculations, High only'!$B:$AB,12,FALSE),"")))</f>
        <v/>
      </c>
      <c r="R151" s="70" t="str">
        <f>IF($P151="","",(IFERROR(VLOOKUP($O151,'Calculations, High only'!$B:$AB,16,FALSE),"")))</f>
        <v/>
      </c>
      <c r="S151" s="75" t="str">
        <f>IF($P151="","",(IFERROR(VLOOKUP($O151,'Calculations, High only'!$B:$AB,22,FALSE),"")))</f>
        <v/>
      </c>
      <c r="T151" s="75" t="str">
        <f>IF($P151="","",(IFERROR(VLOOKUP($O151,'Calculations, High only'!$B:$AB,26,FALSE),"")))</f>
        <v/>
      </c>
    </row>
    <row r="152" spans="1:20" ht="12" customHeight="1" x14ac:dyDescent="0.25">
      <c r="A152" s="76" t="str">
        <f>IF('School Data'!$A139="","",'School Data'!$A139)</f>
        <v/>
      </c>
      <c r="B152" s="85" t="str">
        <f>IF('Identified Schools'!$F140="","",'Identified Schools'!$F140)</f>
        <v/>
      </c>
      <c r="C152" s="70" t="str">
        <f>IF($B152="","",(IFERROR(VLOOKUP($A152,'Calculations, Elem only'!$B:$AB,12,FALSE),"")))</f>
        <v/>
      </c>
      <c r="D152" s="70" t="str">
        <f>IF($B152="","",(IFERROR(VLOOKUP($A152,'Calculations, Elem only'!$B:$AB,16,FALSE),"")))</f>
        <v/>
      </c>
      <c r="E152" s="75" t="str">
        <f>IF($B152="","",(IFERROR(VLOOKUP($A152,'Calculations, Elem only'!$B:$AB,22,FALSE),"")))</f>
        <v/>
      </c>
      <c r="F152" s="75" t="str">
        <f>IF($B152="","",(IFERROR(VLOOKUP($A152,'Calculations, Elem only'!$B:$AB,26,FALSE),"")))</f>
        <v/>
      </c>
      <c r="G152"/>
      <c r="H152" s="76" t="str">
        <f>IF('School Data'!$A139="","",'School Data'!$A139)</f>
        <v/>
      </c>
      <c r="I152" s="85" t="str">
        <f>IF('Identified Schools'!$G140="","",'Identified Schools'!$G140)</f>
        <v/>
      </c>
      <c r="J152" s="70" t="str">
        <f>IF($I152="","",(IFERROR(VLOOKUP($H152,'Calculations, Middle only'!$B:$AB,12,FALSE),"")))</f>
        <v/>
      </c>
      <c r="K152" s="70" t="str">
        <f>IF($I152="","",(IFERROR(VLOOKUP($H152,'Calculations, Middle only'!$B:$AB,16,FALSE),"")))</f>
        <v/>
      </c>
      <c r="L152" s="75" t="str">
        <f>IF($I152="","",(IFERROR(VLOOKUP($H152,'Calculations, Middle only'!$B:$AB,22,FALSE),"")))</f>
        <v/>
      </c>
      <c r="M152" s="75" t="str">
        <f>IF($I152="","",(IFERROR(VLOOKUP($H152,'Calculations, Middle only'!$B:$AB,26,FALSE),"")))</f>
        <v/>
      </c>
      <c r="O152" s="76" t="str">
        <f>IF('School Data'!$A139="","",'School Data'!$A139)</f>
        <v/>
      </c>
      <c r="P152" s="85" t="str">
        <f>IF('Identified Schools'!$H140="","",'Identified Schools'!$H140)</f>
        <v/>
      </c>
      <c r="Q152" s="70" t="str">
        <f>IF($P152="","",(IFERROR(VLOOKUP($O152,'Calculations, High only'!$B:$AB,12,FALSE),"")))</f>
        <v/>
      </c>
      <c r="R152" s="70" t="str">
        <f>IF($P152="","",(IFERROR(VLOOKUP($O152,'Calculations, High only'!$B:$AB,16,FALSE),"")))</f>
        <v/>
      </c>
      <c r="S152" s="75" t="str">
        <f>IF($P152="","",(IFERROR(VLOOKUP($O152,'Calculations, High only'!$B:$AB,22,FALSE),"")))</f>
        <v/>
      </c>
      <c r="T152" s="75" t="str">
        <f>IF($P152="","",(IFERROR(VLOOKUP($O152,'Calculations, High only'!$B:$AB,26,FALSE),"")))</f>
        <v/>
      </c>
    </row>
    <row r="153" spans="1:20" ht="12" customHeight="1" x14ac:dyDescent="0.25">
      <c r="A153" s="76" t="str">
        <f>IF('School Data'!$A140="","",'School Data'!$A140)</f>
        <v/>
      </c>
      <c r="B153" s="85" t="str">
        <f>IF('Identified Schools'!$F141="","",'Identified Schools'!$F141)</f>
        <v/>
      </c>
      <c r="C153" s="70" t="str">
        <f>IF($B153="","",(IFERROR(VLOOKUP($A153,'Calculations, Elem only'!$B:$AB,12,FALSE),"")))</f>
        <v/>
      </c>
      <c r="D153" s="70" t="str">
        <f>IF($B153="","",(IFERROR(VLOOKUP($A153,'Calculations, Elem only'!$B:$AB,16,FALSE),"")))</f>
        <v/>
      </c>
      <c r="E153" s="75" t="str">
        <f>IF($B153="","",(IFERROR(VLOOKUP($A153,'Calculations, Elem only'!$B:$AB,22,FALSE),"")))</f>
        <v/>
      </c>
      <c r="F153" s="75" t="str">
        <f>IF($B153="","",(IFERROR(VLOOKUP($A153,'Calculations, Elem only'!$B:$AB,26,FALSE),"")))</f>
        <v/>
      </c>
      <c r="G153"/>
      <c r="H153" s="76" t="str">
        <f>IF('School Data'!$A140="","",'School Data'!$A140)</f>
        <v/>
      </c>
      <c r="I153" s="85" t="str">
        <f>IF('Identified Schools'!$G141="","",'Identified Schools'!$G141)</f>
        <v/>
      </c>
      <c r="J153" s="70" t="str">
        <f>IF($I153="","",(IFERROR(VLOOKUP($H153,'Calculations, Middle only'!$B:$AB,12,FALSE),"")))</f>
        <v/>
      </c>
      <c r="K153" s="70" t="str">
        <f>IF($I153="","",(IFERROR(VLOOKUP($H153,'Calculations, Middle only'!$B:$AB,16,FALSE),"")))</f>
        <v/>
      </c>
      <c r="L153" s="75" t="str">
        <f>IF($I153="","",(IFERROR(VLOOKUP($H153,'Calculations, Middle only'!$B:$AB,22,FALSE),"")))</f>
        <v/>
      </c>
      <c r="M153" s="75" t="str">
        <f>IF($I153="","",(IFERROR(VLOOKUP($H153,'Calculations, Middle only'!$B:$AB,26,FALSE),"")))</f>
        <v/>
      </c>
      <c r="O153" s="76" t="str">
        <f>IF('School Data'!$A140="","",'School Data'!$A140)</f>
        <v/>
      </c>
      <c r="P153" s="85" t="str">
        <f>IF('Identified Schools'!$H141="","",'Identified Schools'!$H141)</f>
        <v/>
      </c>
      <c r="Q153" s="70" t="str">
        <f>IF($P153="","",(IFERROR(VLOOKUP($O153,'Calculations, High only'!$B:$AB,12,FALSE),"")))</f>
        <v/>
      </c>
      <c r="R153" s="70" t="str">
        <f>IF($P153="","",(IFERROR(VLOOKUP($O153,'Calculations, High only'!$B:$AB,16,FALSE),"")))</f>
        <v/>
      </c>
      <c r="S153" s="75" t="str">
        <f>IF($P153="","",(IFERROR(VLOOKUP($O153,'Calculations, High only'!$B:$AB,22,FALSE),"")))</f>
        <v/>
      </c>
      <c r="T153" s="75" t="str">
        <f>IF($P153="","",(IFERROR(VLOOKUP($O153,'Calculations, High only'!$B:$AB,26,FALSE),"")))</f>
        <v/>
      </c>
    </row>
    <row r="154" spans="1:20" ht="12" customHeight="1" x14ac:dyDescent="0.25">
      <c r="A154" s="76" t="str">
        <f>IF('School Data'!$A141="","",'School Data'!$A141)</f>
        <v/>
      </c>
      <c r="B154" s="85" t="str">
        <f>IF('Identified Schools'!$F142="","",'Identified Schools'!$F142)</f>
        <v/>
      </c>
      <c r="C154" s="70" t="str">
        <f>IF($B154="","",(IFERROR(VLOOKUP($A154,'Calculations, Elem only'!$B:$AB,12,FALSE),"")))</f>
        <v/>
      </c>
      <c r="D154" s="70" t="str">
        <f>IF($B154="","",(IFERROR(VLOOKUP($A154,'Calculations, Elem only'!$B:$AB,16,FALSE),"")))</f>
        <v/>
      </c>
      <c r="E154" s="75" t="str">
        <f>IF($B154="","",(IFERROR(VLOOKUP($A154,'Calculations, Elem only'!$B:$AB,22,FALSE),"")))</f>
        <v/>
      </c>
      <c r="F154" s="75" t="str">
        <f>IF($B154="","",(IFERROR(VLOOKUP($A154,'Calculations, Elem only'!$B:$AB,26,FALSE),"")))</f>
        <v/>
      </c>
      <c r="G154"/>
      <c r="H154" s="76" t="str">
        <f>IF('School Data'!$A141="","",'School Data'!$A141)</f>
        <v/>
      </c>
      <c r="I154" s="85" t="str">
        <f>IF('Identified Schools'!$G142="","",'Identified Schools'!$G142)</f>
        <v/>
      </c>
      <c r="J154" s="70" t="str">
        <f>IF($I154="","",(IFERROR(VLOOKUP($H154,'Calculations, Middle only'!$B:$AB,12,FALSE),"")))</f>
        <v/>
      </c>
      <c r="K154" s="70" t="str">
        <f>IF($I154="","",(IFERROR(VLOOKUP($H154,'Calculations, Middle only'!$B:$AB,16,FALSE),"")))</f>
        <v/>
      </c>
      <c r="L154" s="75" t="str">
        <f>IF($I154="","",(IFERROR(VLOOKUP($H154,'Calculations, Middle only'!$B:$AB,22,FALSE),"")))</f>
        <v/>
      </c>
      <c r="M154" s="75" t="str">
        <f>IF($I154="","",(IFERROR(VLOOKUP($H154,'Calculations, Middle only'!$B:$AB,26,FALSE),"")))</f>
        <v/>
      </c>
      <c r="O154" s="76" t="str">
        <f>IF('School Data'!$A141="","",'School Data'!$A141)</f>
        <v/>
      </c>
      <c r="P154" s="85" t="str">
        <f>IF('Identified Schools'!$H142="","",'Identified Schools'!$H142)</f>
        <v/>
      </c>
      <c r="Q154" s="70" t="str">
        <f>IF($P154="","",(IFERROR(VLOOKUP($O154,'Calculations, High only'!$B:$AB,12,FALSE),"")))</f>
        <v/>
      </c>
      <c r="R154" s="70" t="str">
        <f>IF($P154="","",(IFERROR(VLOOKUP($O154,'Calculations, High only'!$B:$AB,16,FALSE),"")))</f>
        <v/>
      </c>
      <c r="S154" s="75" t="str">
        <f>IF($P154="","",(IFERROR(VLOOKUP($O154,'Calculations, High only'!$B:$AB,22,FALSE),"")))</f>
        <v/>
      </c>
      <c r="T154" s="75" t="str">
        <f>IF($P154="","",(IFERROR(VLOOKUP($O154,'Calculations, High only'!$B:$AB,26,FALSE),"")))</f>
        <v/>
      </c>
    </row>
    <row r="155" spans="1:20" ht="12" customHeight="1" x14ac:dyDescent="0.25">
      <c r="A155" s="76" t="str">
        <f>IF('School Data'!$A142="","",'School Data'!$A142)</f>
        <v/>
      </c>
      <c r="B155" s="85" t="str">
        <f>IF('Identified Schools'!$F143="","",'Identified Schools'!$F143)</f>
        <v/>
      </c>
      <c r="C155" s="70" t="str">
        <f>IF($B155="","",(IFERROR(VLOOKUP($A155,'Calculations, Elem only'!$B:$AB,12,FALSE),"")))</f>
        <v/>
      </c>
      <c r="D155" s="70" t="str">
        <f>IF($B155="","",(IFERROR(VLOOKUP($A155,'Calculations, Elem only'!$B:$AB,16,FALSE),"")))</f>
        <v/>
      </c>
      <c r="E155" s="75" t="str">
        <f>IF($B155="","",(IFERROR(VLOOKUP($A155,'Calculations, Elem only'!$B:$AB,22,FALSE),"")))</f>
        <v/>
      </c>
      <c r="F155" s="75" t="str">
        <f>IF($B155="","",(IFERROR(VLOOKUP($A155,'Calculations, Elem only'!$B:$AB,26,FALSE),"")))</f>
        <v/>
      </c>
      <c r="G155"/>
      <c r="H155" s="76" t="str">
        <f>IF('School Data'!$A142="","",'School Data'!$A142)</f>
        <v/>
      </c>
      <c r="I155" s="85" t="str">
        <f>IF('Identified Schools'!$G143="","",'Identified Schools'!$G143)</f>
        <v/>
      </c>
      <c r="J155" s="70" t="str">
        <f>IF($I155="","",(IFERROR(VLOOKUP($H155,'Calculations, Middle only'!$B:$AB,12,FALSE),"")))</f>
        <v/>
      </c>
      <c r="K155" s="70" t="str">
        <f>IF($I155="","",(IFERROR(VLOOKUP($H155,'Calculations, Middle only'!$B:$AB,16,FALSE),"")))</f>
        <v/>
      </c>
      <c r="L155" s="75" t="str">
        <f>IF($I155="","",(IFERROR(VLOOKUP($H155,'Calculations, Middle only'!$B:$AB,22,FALSE),"")))</f>
        <v/>
      </c>
      <c r="M155" s="75" t="str">
        <f>IF($I155="","",(IFERROR(VLOOKUP($H155,'Calculations, Middle only'!$B:$AB,26,FALSE),"")))</f>
        <v/>
      </c>
      <c r="O155" s="76" t="str">
        <f>IF('School Data'!$A142="","",'School Data'!$A142)</f>
        <v/>
      </c>
      <c r="P155" s="85" t="str">
        <f>IF('Identified Schools'!$H143="","",'Identified Schools'!$H143)</f>
        <v/>
      </c>
      <c r="Q155" s="70" t="str">
        <f>IF($P155="","",(IFERROR(VLOOKUP($O155,'Calculations, High only'!$B:$AB,12,FALSE),"")))</f>
        <v/>
      </c>
      <c r="R155" s="70" t="str">
        <f>IF($P155="","",(IFERROR(VLOOKUP($O155,'Calculations, High only'!$B:$AB,16,FALSE),"")))</f>
        <v/>
      </c>
      <c r="S155" s="75" t="str">
        <f>IF($P155="","",(IFERROR(VLOOKUP($O155,'Calculations, High only'!$B:$AB,22,FALSE),"")))</f>
        <v/>
      </c>
      <c r="T155" s="75" t="str">
        <f>IF($P155="","",(IFERROR(VLOOKUP($O155,'Calculations, High only'!$B:$AB,26,FALSE),"")))</f>
        <v/>
      </c>
    </row>
    <row r="156" spans="1:20" ht="12" customHeight="1" x14ac:dyDescent="0.25">
      <c r="A156" s="76" t="str">
        <f>IF('School Data'!$A143="","",'School Data'!$A143)</f>
        <v/>
      </c>
      <c r="B156" s="85" t="str">
        <f>IF('Identified Schools'!$F144="","",'Identified Schools'!$F144)</f>
        <v/>
      </c>
      <c r="C156" s="70" t="str">
        <f>IF($B156="","",(IFERROR(VLOOKUP($A156,'Calculations, Elem only'!$B:$AB,12,FALSE),"")))</f>
        <v/>
      </c>
      <c r="D156" s="70" t="str">
        <f>IF($B156="","",(IFERROR(VLOOKUP($A156,'Calculations, Elem only'!$B:$AB,16,FALSE),"")))</f>
        <v/>
      </c>
      <c r="E156" s="75" t="str">
        <f>IF($B156="","",(IFERROR(VLOOKUP($A156,'Calculations, Elem only'!$B:$AB,22,FALSE),"")))</f>
        <v/>
      </c>
      <c r="F156" s="75" t="str">
        <f>IF($B156="","",(IFERROR(VLOOKUP($A156,'Calculations, Elem only'!$B:$AB,26,FALSE),"")))</f>
        <v/>
      </c>
      <c r="G156"/>
      <c r="H156" s="76" t="str">
        <f>IF('School Data'!$A143="","",'School Data'!$A143)</f>
        <v/>
      </c>
      <c r="I156" s="85" t="str">
        <f>IF('Identified Schools'!$G144="","",'Identified Schools'!$G144)</f>
        <v/>
      </c>
      <c r="J156" s="70" t="str">
        <f>IF($I156="","",(IFERROR(VLOOKUP($H156,'Calculations, Middle only'!$B:$AB,12,FALSE),"")))</f>
        <v/>
      </c>
      <c r="K156" s="70" t="str">
        <f>IF($I156="","",(IFERROR(VLOOKUP($H156,'Calculations, Middle only'!$B:$AB,16,FALSE),"")))</f>
        <v/>
      </c>
      <c r="L156" s="75" t="str">
        <f>IF($I156="","",(IFERROR(VLOOKUP($H156,'Calculations, Middle only'!$B:$AB,22,FALSE),"")))</f>
        <v/>
      </c>
      <c r="M156" s="75" t="str">
        <f>IF($I156="","",(IFERROR(VLOOKUP($H156,'Calculations, Middle only'!$B:$AB,26,FALSE),"")))</f>
        <v/>
      </c>
      <c r="O156" s="76" t="str">
        <f>IF('School Data'!$A143="","",'School Data'!$A143)</f>
        <v/>
      </c>
      <c r="P156" s="85" t="str">
        <f>IF('Identified Schools'!$H144="","",'Identified Schools'!$H144)</f>
        <v/>
      </c>
      <c r="Q156" s="70" t="str">
        <f>IF($P156="","",(IFERROR(VLOOKUP($O156,'Calculations, High only'!$B:$AB,12,FALSE),"")))</f>
        <v/>
      </c>
      <c r="R156" s="70" t="str">
        <f>IF($P156="","",(IFERROR(VLOOKUP($O156,'Calculations, High only'!$B:$AB,16,FALSE),"")))</f>
        <v/>
      </c>
      <c r="S156" s="75" t="str">
        <f>IF($P156="","",(IFERROR(VLOOKUP($O156,'Calculations, High only'!$B:$AB,22,FALSE),"")))</f>
        <v/>
      </c>
      <c r="T156" s="75" t="str">
        <f>IF($P156="","",(IFERROR(VLOOKUP($O156,'Calculations, High only'!$B:$AB,26,FALSE),"")))</f>
        <v/>
      </c>
    </row>
    <row r="157" spans="1:20" ht="12" customHeight="1" x14ac:dyDescent="0.25">
      <c r="A157" s="76" t="str">
        <f>IF('School Data'!$A144="","",'School Data'!$A144)</f>
        <v/>
      </c>
      <c r="B157" s="85" t="str">
        <f>IF('Identified Schools'!$F145="","",'Identified Schools'!$F145)</f>
        <v/>
      </c>
      <c r="C157" s="70" t="str">
        <f>IF($B157="","",(IFERROR(VLOOKUP($A157,'Calculations, Elem only'!$B:$AB,12,FALSE),"")))</f>
        <v/>
      </c>
      <c r="D157" s="70" t="str">
        <f>IF($B157="","",(IFERROR(VLOOKUP($A157,'Calculations, Elem only'!$B:$AB,16,FALSE),"")))</f>
        <v/>
      </c>
      <c r="E157" s="75" t="str">
        <f>IF($B157="","",(IFERROR(VLOOKUP($A157,'Calculations, Elem only'!$B:$AB,22,FALSE),"")))</f>
        <v/>
      </c>
      <c r="F157" s="75" t="str">
        <f>IF($B157="","",(IFERROR(VLOOKUP($A157,'Calculations, Elem only'!$B:$AB,26,FALSE),"")))</f>
        <v/>
      </c>
      <c r="G157"/>
      <c r="H157" s="76" t="str">
        <f>IF('School Data'!$A144="","",'School Data'!$A144)</f>
        <v/>
      </c>
      <c r="I157" s="85" t="str">
        <f>IF('Identified Schools'!$G145="","",'Identified Schools'!$G145)</f>
        <v/>
      </c>
      <c r="J157" s="70" t="str">
        <f>IF($I157="","",(IFERROR(VLOOKUP($H157,'Calculations, Middle only'!$B:$AB,12,FALSE),"")))</f>
        <v/>
      </c>
      <c r="K157" s="70" t="str">
        <f>IF($I157="","",(IFERROR(VLOOKUP($H157,'Calculations, Middle only'!$B:$AB,16,FALSE),"")))</f>
        <v/>
      </c>
      <c r="L157" s="75" t="str">
        <f>IF($I157="","",(IFERROR(VLOOKUP($H157,'Calculations, Middle only'!$B:$AB,22,FALSE),"")))</f>
        <v/>
      </c>
      <c r="M157" s="75" t="str">
        <f>IF($I157="","",(IFERROR(VLOOKUP($H157,'Calculations, Middle only'!$B:$AB,26,FALSE),"")))</f>
        <v/>
      </c>
      <c r="O157" s="76" t="str">
        <f>IF('School Data'!$A144="","",'School Data'!$A144)</f>
        <v/>
      </c>
      <c r="P157" s="85" t="str">
        <f>IF('Identified Schools'!$H145="","",'Identified Schools'!$H145)</f>
        <v/>
      </c>
      <c r="Q157" s="70" t="str">
        <f>IF($P157="","",(IFERROR(VLOOKUP($O157,'Calculations, High only'!$B:$AB,12,FALSE),"")))</f>
        <v/>
      </c>
      <c r="R157" s="70" t="str">
        <f>IF($P157="","",(IFERROR(VLOOKUP($O157,'Calculations, High only'!$B:$AB,16,FALSE),"")))</f>
        <v/>
      </c>
      <c r="S157" s="75" t="str">
        <f>IF($P157="","",(IFERROR(VLOOKUP($O157,'Calculations, High only'!$B:$AB,22,FALSE),"")))</f>
        <v/>
      </c>
      <c r="T157" s="75" t="str">
        <f>IF($P157="","",(IFERROR(VLOOKUP($O157,'Calculations, High only'!$B:$AB,26,FALSE),"")))</f>
        <v/>
      </c>
    </row>
    <row r="158" spans="1:20" ht="12" customHeight="1" x14ac:dyDescent="0.25">
      <c r="A158" s="76" t="str">
        <f>IF('School Data'!$A145="","",'School Data'!$A145)</f>
        <v/>
      </c>
      <c r="B158" s="85" t="str">
        <f>IF('Identified Schools'!$F146="","",'Identified Schools'!$F146)</f>
        <v/>
      </c>
      <c r="C158" s="70" t="str">
        <f>IF($B158="","",(IFERROR(VLOOKUP($A158,'Calculations, Elem only'!$B:$AB,12,FALSE),"")))</f>
        <v/>
      </c>
      <c r="D158" s="70" t="str">
        <f>IF($B158="","",(IFERROR(VLOOKUP($A158,'Calculations, Elem only'!$B:$AB,16,FALSE),"")))</f>
        <v/>
      </c>
      <c r="E158" s="75" t="str">
        <f>IF($B158="","",(IFERROR(VLOOKUP($A158,'Calculations, Elem only'!$B:$AB,22,FALSE),"")))</f>
        <v/>
      </c>
      <c r="F158" s="75" t="str">
        <f>IF($B158="","",(IFERROR(VLOOKUP($A158,'Calculations, Elem only'!$B:$AB,26,FALSE),"")))</f>
        <v/>
      </c>
      <c r="G158"/>
      <c r="H158" s="76" t="str">
        <f>IF('School Data'!$A145="","",'School Data'!$A145)</f>
        <v/>
      </c>
      <c r="I158" s="85" t="str">
        <f>IF('Identified Schools'!$G146="","",'Identified Schools'!$G146)</f>
        <v/>
      </c>
      <c r="J158" s="70" t="str">
        <f>IF($I158="","",(IFERROR(VLOOKUP($H158,'Calculations, Middle only'!$B:$AB,12,FALSE),"")))</f>
        <v/>
      </c>
      <c r="K158" s="70" t="str">
        <f>IF($I158="","",(IFERROR(VLOOKUP($H158,'Calculations, Middle only'!$B:$AB,16,FALSE),"")))</f>
        <v/>
      </c>
      <c r="L158" s="75" t="str">
        <f>IF($I158="","",(IFERROR(VLOOKUP($H158,'Calculations, Middle only'!$B:$AB,22,FALSE),"")))</f>
        <v/>
      </c>
      <c r="M158" s="75" t="str">
        <f>IF($I158="","",(IFERROR(VLOOKUP($H158,'Calculations, Middle only'!$B:$AB,26,FALSE),"")))</f>
        <v/>
      </c>
      <c r="O158" s="76" t="str">
        <f>IF('School Data'!$A145="","",'School Data'!$A145)</f>
        <v/>
      </c>
      <c r="P158" s="85" t="str">
        <f>IF('Identified Schools'!$H146="","",'Identified Schools'!$H146)</f>
        <v/>
      </c>
      <c r="Q158" s="70" t="str">
        <f>IF($P158="","",(IFERROR(VLOOKUP($O158,'Calculations, High only'!$B:$AB,12,FALSE),"")))</f>
        <v/>
      </c>
      <c r="R158" s="70" t="str">
        <f>IF($P158="","",(IFERROR(VLOOKUP($O158,'Calculations, High only'!$B:$AB,16,FALSE),"")))</f>
        <v/>
      </c>
      <c r="S158" s="75" t="str">
        <f>IF($P158="","",(IFERROR(VLOOKUP($O158,'Calculations, High only'!$B:$AB,22,FALSE),"")))</f>
        <v/>
      </c>
      <c r="T158" s="75" t="str">
        <f>IF($P158="","",(IFERROR(VLOOKUP($O158,'Calculations, High only'!$B:$AB,26,FALSE),"")))</f>
        <v/>
      </c>
    </row>
    <row r="159" spans="1:20" ht="12" customHeight="1" x14ac:dyDescent="0.25">
      <c r="A159" s="76" t="str">
        <f>IF('School Data'!$A146="","",'School Data'!$A146)</f>
        <v/>
      </c>
      <c r="B159" s="85" t="str">
        <f>IF('Identified Schools'!$F147="","",'Identified Schools'!$F147)</f>
        <v/>
      </c>
      <c r="C159" s="70" t="str">
        <f>IF($B159="","",(IFERROR(VLOOKUP($A159,'Calculations, Elem only'!$B:$AB,12,FALSE),"")))</f>
        <v/>
      </c>
      <c r="D159" s="70" t="str">
        <f>IF($B159="","",(IFERROR(VLOOKUP($A159,'Calculations, Elem only'!$B:$AB,16,FALSE),"")))</f>
        <v/>
      </c>
      <c r="E159" s="75" t="str">
        <f>IF($B159="","",(IFERROR(VLOOKUP($A159,'Calculations, Elem only'!$B:$AB,22,FALSE),"")))</f>
        <v/>
      </c>
      <c r="F159" s="75" t="str">
        <f>IF($B159="","",(IFERROR(VLOOKUP($A159,'Calculations, Elem only'!$B:$AB,26,FALSE),"")))</f>
        <v/>
      </c>
      <c r="G159"/>
      <c r="H159" s="76" t="str">
        <f>IF('School Data'!$A146="","",'School Data'!$A146)</f>
        <v/>
      </c>
      <c r="I159" s="85" t="str">
        <f>IF('Identified Schools'!$G147="","",'Identified Schools'!$G147)</f>
        <v/>
      </c>
      <c r="J159" s="70" t="str">
        <f>IF($I159="","",(IFERROR(VLOOKUP($H159,'Calculations, Middle only'!$B:$AB,12,FALSE),"")))</f>
        <v/>
      </c>
      <c r="K159" s="70" t="str">
        <f>IF($I159="","",(IFERROR(VLOOKUP($H159,'Calculations, Middle only'!$B:$AB,16,FALSE),"")))</f>
        <v/>
      </c>
      <c r="L159" s="75" t="str">
        <f>IF($I159="","",(IFERROR(VLOOKUP($H159,'Calculations, Middle only'!$B:$AB,22,FALSE),"")))</f>
        <v/>
      </c>
      <c r="M159" s="75" t="str">
        <f>IF($I159="","",(IFERROR(VLOOKUP($H159,'Calculations, Middle only'!$B:$AB,26,FALSE),"")))</f>
        <v/>
      </c>
      <c r="O159" s="76" t="str">
        <f>IF('School Data'!$A146="","",'School Data'!$A146)</f>
        <v/>
      </c>
      <c r="P159" s="85" t="str">
        <f>IF('Identified Schools'!$H147="","",'Identified Schools'!$H147)</f>
        <v/>
      </c>
      <c r="Q159" s="70" t="str">
        <f>IF($P159="","",(IFERROR(VLOOKUP($O159,'Calculations, High only'!$B:$AB,12,FALSE),"")))</f>
        <v/>
      </c>
      <c r="R159" s="70" t="str">
        <f>IF($P159="","",(IFERROR(VLOOKUP($O159,'Calculations, High only'!$B:$AB,16,FALSE),"")))</f>
        <v/>
      </c>
      <c r="S159" s="75" t="str">
        <f>IF($P159="","",(IFERROR(VLOOKUP($O159,'Calculations, High only'!$B:$AB,22,FALSE),"")))</f>
        <v/>
      </c>
      <c r="T159" s="75" t="str">
        <f>IF($P159="","",(IFERROR(VLOOKUP($O159,'Calculations, High only'!$B:$AB,26,FALSE),"")))</f>
        <v/>
      </c>
    </row>
    <row r="160" spans="1:20" ht="12" customHeight="1" x14ac:dyDescent="0.25">
      <c r="A160" s="76" t="str">
        <f>IF('School Data'!$A147="","",'School Data'!$A147)</f>
        <v/>
      </c>
      <c r="B160" s="85" t="str">
        <f>IF('Identified Schools'!$F148="","",'Identified Schools'!$F148)</f>
        <v/>
      </c>
      <c r="C160" s="70" t="str">
        <f>IF($B160="","",(IFERROR(VLOOKUP($A160,'Calculations, Elem only'!$B:$AB,12,FALSE),"")))</f>
        <v/>
      </c>
      <c r="D160" s="70" t="str">
        <f>IF($B160="","",(IFERROR(VLOOKUP($A160,'Calculations, Elem only'!$B:$AB,16,FALSE),"")))</f>
        <v/>
      </c>
      <c r="E160" s="75" t="str">
        <f>IF($B160="","",(IFERROR(VLOOKUP($A160,'Calculations, Elem only'!$B:$AB,22,FALSE),"")))</f>
        <v/>
      </c>
      <c r="F160" s="75" t="str">
        <f>IF($B160="","",(IFERROR(VLOOKUP($A160,'Calculations, Elem only'!$B:$AB,26,FALSE),"")))</f>
        <v/>
      </c>
      <c r="G160"/>
      <c r="H160" s="76" t="str">
        <f>IF('School Data'!$A147="","",'School Data'!$A147)</f>
        <v/>
      </c>
      <c r="I160" s="85" t="str">
        <f>IF('Identified Schools'!$G148="","",'Identified Schools'!$G148)</f>
        <v/>
      </c>
      <c r="J160" s="70" t="str">
        <f>IF($I160="","",(IFERROR(VLOOKUP($H160,'Calculations, Middle only'!$B:$AB,12,FALSE),"")))</f>
        <v/>
      </c>
      <c r="K160" s="70" t="str">
        <f>IF($I160="","",(IFERROR(VLOOKUP($H160,'Calculations, Middle only'!$B:$AB,16,FALSE),"")))</f>
        <v/>
      </c>
      <c r="L160" s="75" t="str">
        <f>IF($I160="","",(IFERROR(VLOOKUP($H160,'Calculations, Middle only'!$B:$AB,22,FALSE),"")))</f>
        <v/>
      </c>
      <c r="M160" s="75" t="str">
        <f>IF($I160="","",(IFERROR(VLOOKUP($H160,'Calculations, Middle only'!$B:$AB,26,FALSE),"")))</f>
        <v/>
      </c>
      <c r="O160" s="76" t="str">
        <f>IF('School Data'!$A147="","",'School Data'!$A147)</f>
        <v/>
      </c>
      <c r="P160" s="85" t="str">
        <f>IF('Identified Schools'!$H148="","",'Identified Schools'!$H148)</f>
        <v/>
      </c>
      <c r="Q160" s="70" t="str">
        <f>IF($P160="","",(IFERROR(VLOOKUP($O160,'Calculations, High only'!$B:$AB,12,FALSE),"")))</f>
        <v/>
      </c>
      <c r="R160" s="70" t="str">
        <f>IF($P160="","",(IFERROR(VLOOKUP($O160,'Calculations, High only'!$B:$AB,16,FALSE),"")))</f>
        <v/>
      </c>
      <c r="S160" s="75" t="str">
        <f>IF($P160="","",(IFERROR(VLOOKUP($O160,'Calculations, High only'!$B:$AB,22,FALSE),"")))</f>
        <v/>
      </c>
      <c r="T160" s="75" t="str">
        <f>IF($P160="","",(IFERROR(VLOOKUP($O160,'Calculations, High only'!$B:$AB,26,FALSE),"")))</f>
        <v/>
      </c>
    </row>
    <row r="161" spans="1:20" ht="12" customHeight="1" x14ac:dyDescent="0.25">
      <c r="A161" s="76" t="str">
        <f>IF('School Data'!$A148="","",'School Data'!$A148)</f>
        <v/>
      </c>
      <c r="B161" s="85" t="str">
        <f>IF('Identified Schools'!$F149="","",'Identified Schools'!$F149)</f>
        <v/>
      </c>
      <c r="C161" s="70" t="str">
        <f>IF($B161="","",(IFERROR(VLOOKUP($A161,'Calculations, Elem only'!$B:$AB,12,FALSE),"")))</f>
        <v/>
      </c>
      <c r="D161" s="70" t="str">
        <f>IF($B161="","",(IFERROR(VLOOKUP($A161,'Calculations, Elem only'!$B:$AB,16,FALSE),"")))</f>
        <v/>
      </c>
      <c r="E161" s="75" t="str">
        <f>IF($B161="","",(IFERROR(VLOOKUP($A161,'Calculations, Elem only'!$B:$AB,22,FALSE),"")))</f>
        <v/>
      </c>
      <c r="F161" s="75" t="str">
        <f>IF($B161="","",(IFERROR(VLOOKUP($A161,'Calculations, Elem only'!$B:$AB,26,FALSE),"")))</f>
        <v/>
      </c>
      <c r="G161"/>
      <c r="H161" s="76" t="str">
        <f>IF('School Data'!$A148="","",'School Data'!$A148)</f>
        <v/>
      </c>
      <c r="I161" s="85" t="str">
        <f>IF('Identified Schools'!$G149="","",'Identified Schools'!$G149)</f>
        <v/>
      </c>
      <c r="J161" s="70" t="str">
        <f>IF($I161="","",(IFERROR(VLOOKUP($H161,'Calculations, Middle only'!$B:$AB,12,FALSE),"")))</f>
        <v/>
      </c>
      <c r="K161" s="70" t="str">
        <f>IF($I161="","",(IFERROR(VLOOKUP($H161,'Calculations, Middle only'!$B:$AB,16,FALSE),"")))</f>
        <v/>
      </c>
      <c r="L161" s="75" t="str">
        <f>IF($I161="","",(IFERROR(VLOOKUP($H161,'Calculations, Middle only'!$B:$AB,22,FALSE),"")))</f>
        <v/>
      </c>
      <c r="M161" s="75" t="str">
        <f>IF($I161="","",(IFERROR(VLOOKUP($H161,'Calculations, Middle only'!$B:$AB,26,FALSE),"")))</f>
        <v/>
      </c>
      <c r="O161" s="76" t="str">
        <f>IF('School Data'!$A148="","",'School Data'!$A148)</f>
        <v/>
      </c>
      <c r="P161" s="85" t="str">
        <f>IF('Identified Schools'!$H149="","",'Identified Schools'!$H149)</f>
        <v/>
      </c>
      <c r="Q161" s="70" t="str">
        <f>IF($P161="","",(IFERROR(VLOOKUP($O161,'Calculations, High only'!$B:$AB,12,FALSE),"")))</f>
        <v/>
      </c>
      <c r="R161" s="70" t="str">
        <f>IF($P161="","",(IFERROR(VLOOKUP($O161,'Calculations, High only'!$B:$AB,16,FALSE),"")))</f>
        <v/>
      </c>
      <c r="S161" s="75" t="str">
        <f>IF($P161="","",(IFERROR(VLOOKUP($O161,'Calculations, High only'!$B:$AB,22,FALSE),"")))</f>
        <v/>
      </c>
      <c r="T161" s="75" t="str">
        <f>IF($P161="","",(IFERROR(VLOOKUP($O161,'Calculations, High only'!$B:$AB,26,FALSE),"")))</f>
        <v/>
      </c>
    </row>
    <row r="162" spans="1:20" ht="12" customHeight="1" x14ac:dyDescent="0.25">
      <c r="A162" s="76" t="str">
        <f>IF('School Data'!$A149="","",'School Data'!$A149)</f>
        <v/>
      </c>
      <c r="B162" s="85" t="str">
        <f>IF('Identified Schools'!$F150="","",'Identified Schools'!$F150)</f>
        <v/>
      </c>
      <c r="C162" s="70" t="str">
        <f>IF($B162="","",(IFERROR(VLOOKUP($A162,'Calculations, Elem only'!$B:$AB,12,FALSE),"")))</f>
        <v/>
      </c>
      <c r="D162" s="70" t="str">
        <f>IF($B162="","",(IFERROR(VLOOKUP($A162,'Calculations, Elem only'!$B:$AB,16,FALSE),"")))</f>
        <v/>
      </c>
      <c r="E162" s="75" t="str">
        <f>IF($B162="","",(IFERROR(VLOOKUP($A162,'Calculations, Elem only'!$B:$AB,22,FALSE),"")))</f>
        <v/>
      </c>
      <c r="F162" s="75" t="str">
        <f>IF($B162="","",(IFERROR(VLOOKUP($A162,'Calculations, Elem only'!$B:$AB,26,FALSE),"")))</f>
        <v/>
      </c>
      <c r="G162"/>
      <c r="H162" s="76" t="str">
        <f>IF('School Data'!$A149="","",'School Data'!$A149)</f>
        <v/>
      </c>
      <c r="I162" s="85" t="str">
        <f>IF('Identified Schools'!$G150="","",'Identified Schools'!$G150)</f>
        <v/>
      </c>
      <c r="J162" s="70" t="str">
        <f>IF($I162="","",(IFERROR(VLOOKUP($H162,'Calculations, Middle only'!$B:$AB,12,FALSE),"")))</f>
        <v/>
      </c>
      <c r="K162" s="70" t="str">
        <f>IF($I162="","",(IFERROR(VLOOKUP($H162,'Calculations, Middle only'!$B:$AB,16,FALSE),"")))</f>
        <v/>
      </c>
      <c r="L162" s="75" t="str">
        <f>IF($I162="","",(IFERROR(VLOOKUP($H162,'Calculations, Middle only'!$B:$AB,22,FALSE),"")))</f>
        <v/>
      </c>
      <c r="M162" s="75" t="str">
        <f>IF($I162="","",(IFERROR(VLOOKUP($H162,'Calculations, Middle only'!$B:$AB,26,FALSE),"")))</f>
        <v/>
      </c>
      <c r="O162" s="76" t="str">
        <f>IF('School Data'!$A149="","",'School Data'!$A149)</f>
        <v/>
      </c>
      <c r="P162" s="85" t="str">
        <f>IF('Identified Schools'!$H150="","",'Identified Schools'!$H150)</f>
        <v/>
      </c>
      <c r="Q162" s="70" t="str">
        <f>IF($P162="","",(IFERROR(VLOOKUP($O162,'Calculations, High only'!$B:$AB,12,FALSE),"")))</f>
        <v/>
      </c>
      <c r="R162" s="70" t="str">
        <f>IF($P162="","",(IFERROR(VLOOKUP($O162,'Calculations, High only'!$B:$AB,16,FALSE),"")))</f>
        <v/>
      </c>
      <c r="S162" s="75" t="str">
        <f>IF($P162="","",(IFERROR(VLOOKUP($O162,'Calculations, High only'!$B:$AB,22,FALSE),"")))</f>
        <v/>
      </c>
      <c r="T162" s="75" t="str">
        <f>IF($P162="","",(IFERROR(VLOOKUP($O162,'Calculations, High only'!$B:$AB,26,FALSE),"")))</f>
        <v/>
      </c>
    </row>
    <row r="163" spans="1:20" ht="12" customHeight="1" x14ac:dyDescent="0.25">
      <c r="A163" s="76" t="str">
        <f>IF('School Data'!$A150="","",'School Data'!$A150)</f>
        <v/>
      </c>
      <c r="B163" s="85" t="str">
        <f>IF('Identified Schools'!$F151="","",'Identified Schools'!$F151)</f>
        <v/>
      </c>
      <c r="C163" s="70" t="str">
        <f>IF($B163="","",(IFERROR(VLOOKUP($A163,'Calculations, Elem only'!$B:$AB,12,FALSE),"")))</f>
        <v/>
      </c>
      <c r="D163" s="70" t="str">
        <f>IF($B163="","",(IFERROR(VLOOKUP($A163,'Calculations, Elem only'!$B:$AB,16,FALSE),"")))</f>
        <v/>
      </c>
      <c r="E163" s="75" t="str">
        <f>IF($B163="","",(IFERROR(VLOOKUP($A163,'Calculations, Elem only'!$B:$AB,22,FALSE),"")))</f>
        <v/>
      </c>
      <c r="F163" s="75" t="str">
        <f>IF($B163="","",(IFERROR(VLOOKUP($A163,'Calculations, Elem only'!$B:$AB,26,FALSE),"")))</f>
        <v/>
      </c>
      <c r="G163"/>
      <c r="H163" s="76" t="str">
        <f>IF('School Data'!$A150="","",'School Data'!$A150)</f>
        <v/>
      </c>
      <c r="I163" s="85" t="str">
        <f>IF('Identified Schools'!$G151="","",'Identified Schools'!$G151)</f>
        <v/>
      </c>
      <c r="J163" s="70" t="str">
        <f>IF($I163="","",(IFERROR(VLOOKUP($H163,'Calculations, Middle only'!$B:$AB,12,FALSE),"")))</f>
        <v/>
      </c>
      <c r="K163" s="70" t="str">
        <f>IF($I163="","",(IFERROR(VLOOKUP($H163,'Calculations, Middle only'!$B:$AB,16,FALSE),"")))</f>
        <v/>
      </c>
      <c r="L163" s="75" t="str">
        <f>IF($I163="","",(IFERROR(VLOOKUP($H163,'Calculations, Middle only'!$B:$AB,22,FALSE),"")))</f>
        <v/>
      </c>
      <c r="M163" s="75" t="str">
        <f>IF($I163="","",(IFERROR(VLOOKUP($H163,'Calculations, Middle only'!$B:$AB,26,FALSE),"")))</f>
        <v/>
      </c>
      <c r="O163" s="76" t="str">
        <f>IF('School Data'!$A150="","",'School Data'!$A150)</f>
        <v/>
      </c>
      <c r="P163" s="85" t="str">
        <f>IF('Identified Schools'!$H151="","",'Identified Schools'!$H151)</f>
        <v/>
      </c>
      <c r="Q163" s="70" t="str">
        <f>IF($P163="","",(IFERROR(VLOOKUP($O163,'Calculations, High only'!$B:$AB,12,FALSE),"")))</f>
        <v/>
      </c>
      <c r="R163" s="70" t="str">
        <f>IF($P163="","",(IFERROR(VLOOKUP($O163,'Calculations, High only'!$B:$AB,16,FALSE),"")))</f>
        <v/>
      </c>
      <c r="S163" s="75" t="str">
        <f>IF($P163="","",(IFERROR(VLOOKUP($O163,'Calculations, High only'!$B:$AB,22,FALSE),"")))</f>
        <v/>
      </c>
      <c r="T163" s="75" t="str">
        <f>IF($P163="","",(IFERROR(VLOOKUP($O163,'Calculations, High only'!$B:$AB,26,FALSE),"")))</f>
        <v/>
      </c>
    </row>
    <row r="164" spans="1:20" ht="12" customHeight="1" x14ac:dyDescent="0.25">
      <c r="A164" s="76" t="str">
        <f>IF('School Data'!$A151="","",'School Data'!$A151)</f>
        <v/>
      </c>
      <c r="B164" s="85" t="str">
        <f>IF('Identified Schools'!$F152="","",'Identified Schools'!$F152)</f>
        <v/>
      </c>
      <c r="C164" s="70" t="str">
        <f>IF($B164="","",(IFERROR(VLOOKUP($A164,'Calculations, Elem only'!$B:$AB,12,FALSE),"")))</f>
        <v/>
      </c>
      <c r="D164" s="70" t="str">
        <f>IF($B164="","",(IFERROR(VLOOKUP($A164,'Calculations, Elem only'!$B:$AB,16,FALSE),"")))</f>
        <v/>
      </c>
      <c r="E164" s="75" t="str">
        <f>IF($B164="","",(IFERROR(VLOOKUP($A164,'Calculations, Elem only'!$B:$AB,22,FALSE),"")))</f>
        <v/>
      </c>
      <c r="F164" s="75" t="str">
        <f>IF($B164="","",(IFERROR(VLOOKUP($A164,'Calculations, Elem only'!$B:$AB,26,FALSE),"")))</f>
        <v/>
      </c>
      <c r="G164"/>
      <c r="H164" s="76" t="str">
        <f>IF('School Data'!$A151="","",'School Data'!$A151)</f>
        <v/>
      </c>
      <c r="I164" s="85" t="str">
        <f>IF('Identified Schools'!$G152="","",'Identified Schools'!$G152)</f>
        <v/>
      </c>
      <c r="J164" s="70" t="str">
        <f>IF($I164="","",(IFERROR(VLOOKUP($H164,'Calculations, Middle only'!$B:$AB,12,FALSE),"")))</f>
        <v/>
      </c>
      <c r="K164" s="70" t="str">
        <f>IF($I164="","",(IFERROR(VLOOKUP($H164,'Calculations, Middle only'!$B:$AB,16,FALSE),"")))</f>
        <v/>
      </c>
      <c r="L164" s="75" t="str">
        <f>IF($I164="","",(IFERROR(VLOOKUP($H164,'Calculations, Middle only'!$B:$AB,22,FALSE),"")))</f>
        <v/>
      </c>
      <c r="M164" s="75" t="str">
        <f>IF($I164="","",(IFERROR(VLOOKUP($H164,'Calculations, Middle only'!$B:$AB,26,FALSE),"")))</f>
        <v/>
      </c>
      <c r="O164" s="76" t="str">
        <f>IF('School Data'!$A151="","",'School Data'!$A151)</f>
        <v/>
      </c>
      <c r="P164" s="85" t="str">
        <f>IF('Identified Schools'!$H152="","",'Identified Schools'!$H152)</f>
        <v/>
      </c>
      <c r="Q164" s="70" t="str">
        <f>IF($P164="","",(IFERROR(VLOOKUP($O164,'Calculations, High only'!$B:$AB,12,FALSE),"")))</f>
        <v/>
      </c>
      <c r="R164" s="70" t="str">
        <f>IF($P164="","",(IFERROR(VLOOKUP($O164,'Calculations, High only'!$B:$AB,16,FALSE),"")))</f>
        <v/>
      </c>
      <c r="S164" s="75" t="str">
        <f>IF($P164="","",(IFERROR(VLOOKUP($O164,'Calculations, High only'!$B:$AB,22,FALSE),"")))</f>
        <v/>
      </c>
      <c r="T164" s="75" t="str">
        <f>IF($P164="","",(IFERROR(VLOOKUP($O164,'Calculations, High only'!$B:$AB,26,FALSE),"")))</f>
        <v/>
      </c>
    </row>
    <row r="165" spans="1:20" ht="12" customHeight="1" x14ac:dyDescent="0.25">
      <c r="A165" s="76" t="str">
        <f>IF('School Data'!$A152="","",'School Data'!$A152)</f>
        <v/>
      </c>
      <c r="B165" s="85" t="str">
        <f>IF('Identified Schools'!$F153="","",'Identified Schools'!$F153)</f>
        <v/>
      </c>
      <c r="C165" s="70" t="str">
        <f>IF($B165="","",(IFERROR(VLOOKUP($A165,'Calculations, Elem only'!$B:$AB,12,FALSE),"")))</f>
        <v/>
      </c>
      <c r="D165" s="70" t="str">
        <f>IF($B165="","",(IFERROR(VLOOKUP($A165,'Calculations, Elem only'!$B:$AB,16,FALSE),"")))</f>
        <v/>
      </c>
      <c r="E165" s="75" t="str">
        <f>IF($B165="","",(IFERROR(VLOOKUP($A165,'Calculations, Elem only'!$B:$AB,22,FALSE),"")))</f>
        <v/>
      </c>
      <c r="F165" s="75" t="str">
        <f>IF($B165="","",(IFERROR(VLOOKUP($A165,'Calculations, Elem only'!$B:$AB,26,FALSE),"")))</f>
        <v/>
      </c>
      <c r="G165"/>
      <c r="H165" s="76" t="str">
        <f>IF('School Data'!$A152="","",'School Data'!$A152)</f>
        <v/>
      </c>
      <c r="I165" s="85" t="str">
        <f>IF('Identified Schools'!$G153="","",'Identified Schools'!$G153)</f>
        <v/>
      </c>
      <c r="J165" s="70" t="str">
        <f>IF($I165="","",(IFERROR(VLOOKUP($H165,'Calculations, Middle only'!$B:$AB,12,FALSE),"")))</f>
        <v/>
      </c>
      <c r="K165" s="70" t="str">
        <f>IF($I165="","",(IFERROR(VLOOKUP($H165,'Calculations, Middle only'!$B:$AB,16,FALSE),"")))</f>
        <v/>
      </c>
      <c r="L165" s="75" t="str">
        <f>IF($I165="","",(IFERROR(VLOOKUP($H165,'Calculations, Middle only'!$B:$AB,22,FALSE),"")))</f>
        <v/>
      </c>
      <c r="M165" s="75" t="str">
        <f>IF($I165="","",(IFERROR(VLOOKUP($H165,'Calculations, Middle only'!$B:$AB,26,FALSE),"")))</f>
        <v/>
      </c>
      <c r="O165" s="76" t="str">
        <f>IF('School Data'!$A152="","",'School Data'!$A152)</f>
        <v/>
      </c>
      <c r="P165" s="85" t="str">
        <f>IF('Identified Schools'!$H153="","",'Identified Schools'!$H153)</f>
        <v/>
      </c>
      <c r="Q165" s="70" t="str">
        <f>IF($P165="","",(IFERROR(VLOOKUP($O165,'Calculations, High only'!$B:$AB,12,FALSE),"")))</f>
        <v/>
      </c>
      <c r="R165" s="70" t="str">
        <f>IF($P165="","",(IFERROR(VLOOKUP($O165,'Calculations, High only'!$B:$AB,16,FALSE),"")))</f>
        <v/>
      </c>
      <c r="S165" s="75" t="str">
        <f>IF($P165="","",(IFERROR(VLOOKUP($O165,'Calculations, High only'!$B:$AB,22,FALSE),"")))</f>
        <v/>
      </c>
      <c r="T165" s="75" t="str">
        <f>IF($P165="","",(IFERROR(VLOOKUP($O165,'Calculations, High only'!$B:$AB,26,FALSE),"")))</f>
        <v/>
      </c>
    </row>
    <row r="166" spans="1:20" ht="12" customHeight="1" x14ac:dyDescent="0.25">
      <c r="A166" s="76" t="str">
        <f>IF('School Data'!$A153="","",'School Data'!$A153)</f>
        <v/>
      </c>
      <c r="B166" s="85" t="str">
        <f>IF('Identified Schools'!$F154="","",'Identified Schools'!$F154)</f>
        <v/>
      </c>
      <c r="C166" s="70" t="str">
        <f>IF($B166="","",(IFERROR(VLOOKUP($A166,'Calculations, Elem only'!$B:$AB,12,FALSE),"")))</f>
        <v/>
      </c>
      <c r="D166" s="70" t="str">
        <f>IF($B166="","",(IFERROR(VLOOKUP($A166,'Calculations, Elem only'!$B:$AB,16,FALSE),"")))</f>
        <v/>
      </c>
      <c r="E166" s="75" t="str">
        <f>IF($B166="","",(IFERROR(VLOOKUP($A166,'Calculations, Elem only'!$B:$AB,22,FALSE),"")))</f>
        <v/>
      </c>
      <c r="F166" s="75" t="str">
        <f>IF($B166="","",(IFERROR(VLOOKUP($A166,'Calculations, Elem only'!$B:$AB,26,FALSE),"")))</f>
        <v/>
      </c>
      <c r="G166"/>
      <c r="H166" s="76" t="str">
        <f>IF('School Data'!$A153="","",'School Data'!$A153)</f>
        <v/>
      </c>
      <c r="I166" s="85" t="str">
        <f>IF('Identified Schools'!$G154="","",'Identified Schools'!$G154)</f>
        <v/>
      </c>
      <c r="J166" s="70" t="str">
        <f>IF($I166="","",(IFERROR(VLOOKUP($H166,'Calculations, Middle only'!$B:$AB,12,FALSE),"")))</f>
        <v/>
      </c>
      <c r="K166" s="70" t="str">
        <f>IF($I166="","",(IFERROR(VLOOKUP($H166,'Calculations, Middle only'!$B:$AB,16,FALSE),"")))</f>
        <v/>
      </c>
      <c r="L166" s="75" t="str">
        <f>IF($I166="","",(IFERROR(VLOOKUP($H166,'Calculations, Middle only'!$B:$AB,22,FALSE),"")))</f>
        <v/>
      </c>
      <c r="M166" s="75" t="str">
        <f>IF($I166="","",(IFERROR(VLOOKUP($H166,'Calculations, Middle only'!$B:$AB,26,FALSE),"")))</f>
        <v/>
      </c>
      <c r="O166" s="76" t="str">
        <f>IF('School Data'!$A153="","",'School Data'!$A153)</f>
        <v/>
      </c>
      <c r="P166" s="85" t="str">
        <f>IF('Identified Schools'!$H154="","",'Identified Schools'!$H154)</f>
        <v/>
      </c>
      <c r="Q166" s="70" t="str">
        <f>IF($P166="","",(IFERROR(VLOOKUP($O166,'Calculations, High only'!$B:$AB,12,FALSE),"")))</f>
        <v/>
      </c>
      <c r="R166" s="70" t="str">
        <f>IF($P166="","",(IFERROR(VLOOKUP($O166,'Calculations, High only'!$B:$AB,16,FALSE),"")))</f>
        <v/>
      </c>
      <c r="S166" s="75" t="str">
        <f>IF($P166="","",(IFERROR(VLOOKUP($O166,'Calculations, High only'!$B:$AB,22,FALSE),"")))</f>
        <v/>
      </c>
      <c r="T166" s="75" t="str">
        <f>IF($P166="","",(IFERROR(VLOOKUP($O166,'Calculations, High only'!$B:$AB,26,FALSE),"")))</f>
        <v/>
      </c>
    </row>
    <row r="167" spans="1:20" ht="12" customHeight="1" x14ac:dyDescent="0.25">
      <c r="A167" s="76" t="str">
        <f>IF('School Data'!$A154="","",'School Data'!$A154)</f>
        <v/>
      </c>
      <c r="B167" s="85" t="str">
        <f>IF('Identified Schools'!$F155="","",'Identified Schools'!$F155)</f>
        <v/>
      </c>
      <c r="C167" s="70" t="str">
        <f>IF($B167="","",(IFERROR(VLOOKUP($A167,'Calculations, Elem only'!$B:$AB,12,FALSE),"")))</f>
        <v/>
      </c>
      <c r="D167" s="70" t="str">
        <f>IF($B167="","",(IFERROR(VLOOKUP($A167,'Calculations, Elem only'!$B:$AB,16,FALSE),"")))</f>
        <v/>
      </c>
      <c r="E167" s="75" t="str">
        <f>IF($B167="","",(IFERROR(VLOOKUP($A167,'Calculations, Elem only'!$B:$AB,22,FALSE),"")))</f>
        <v/>
      </c>
      <c r="F167" s="75" t="str">
        <f>IF($B167="","",(IFERROR(VLOOKUP($A167,'Calculations, Elem only'!$B:$AB,26,FALSE),"")))</f>
        <v/>
      </c>
      <c r="G167"/>
      <c r="H167" s="76" t="str">
        <f>IF('School Data'!$A154="","",'School Data'!$A154)</f>
        <v/>
      </c>
      <c r="I167" s="85" t="str">
        <f>IF('Identified Schools'!$G155="","",'Identified Schools'!$G155)</f>
        <v/>
      </c>
      <c r="J167" s="70" t="str">
        <f>IF($I167="","",(IFERROR(VLOOKUP($H167,'Calculations, Middle only'!$B:$AB,12,FALSE),"")))</f>
        <v/>
      </c>
      <c r="K167" s="70" t="str">
        <f>IF($I167="","",(IFERROR(VLOOKUP($H167,'Calculations, Middle only'!$B:$AB,16,FALSE),"")))</f>
        <v/>
      </c>
      <c r="L167" s="75" t="str">
        <f>IF($I167="","",(IFERROR(VLOOKUP($H167,'Calculations, Middle only'!$B:$AB,22,FALSE),"")))</f>
        <v/>
      </c>
      <c r="M167" s="75" t="str">
        <f>IF($I167="","",(IFERROR(VLOOKUP($H167,'Calculations, Middle only'!$B:$AB,26,FALSE),"")))</f>
        <v/>
      </c>
      <c r="O167" s="76" t="str">
        <f>IF('School Data'!$A154="","",'School Data'!$A154)</f>
        <v/>
      </c>
      <c r="P167" s="85" t="str">
        <f>IF('Identified Schools'!$H155="","",'Identified Schools'!$H155)</f>
        <v/>
      </c>
      <c r="Q167" s="70" t="str">
        <f>IF($P167="","",(IFERROR(VLOOKUP($O167,'Calculations, High only'!$B:$AB,12,FALSE),"")))</f>
        <v/>
      </c>
      <c r="R167" s="70" t="str">
        <f>IF($P167="","",(IFERROR(VLOOKUP($O167,'Calculations, High only'!$B:$AB,16,FALSE),"")))</f>
        <v/>
      </c>
      <c r="S167" s="75" t="str">
        <f>IF($P167="","",(IFERROR(VLOOKUP($O167,'Calculations, High only'!$B:$AB,22,FALSE),"")))</f>
        <v/>
      </c>
      <c r="T167" s="75" t="str">
        <f>IF($P167="","",(IFERROR(VLOOKUP($O167,'Calculations, High only'!$B:$AB,26,FALSE),"")))</f>
        <v/>
      </c>
    </row>
    <row r="168" spans="1:20" ht="12" customHeight="1" x14ac:dyDescent="0.25">
      <c r="A168" s="76" t="str">
        <f>IF('School Data'!$A155="","",'School Data'!$A155)</f>
        <v/>
      </c>
      <c r="B168" s="85" t="str">
        <f>IF('Identified Schools'!$F156="","",'Identified Schools'!$F156)</f>
        <v/>
      </c>
      <c r="C168" s="70" t="str">
        <f>IF($B168="","",(IFERROR(VLOOKUP($A168,'Calculations, Elem only'!$B:$AB,12,FALSE),"")))</f>
        <v/>
      </c>
      <c r="D168" s="70" t="str">
        <f>IF($B168="","",(IFERROR(VLOOKUP($A168,'Calculations, Elem only'!$B:$AB,16,FALSE),"")))</f>
        <v/>
      </c>
      <c r="E168" s="75" t="str">
        <f>IF($B168="","",(IFERROR(VLOOKUP($A168,'Calculations, Elem only'!$B:$AB,22,FALSE),"")))</f>
        <v/>
      </c>
      <c r="F168" s="75" t="str">
        <f>IF($B168="","",(IFERROR(VLOOKUP($A168,'Calculations, Elem only'!$B:$AB,26,FALSE),"")))</f>
        <v/>
      </c>
      <c r="G168"/>
      <c r="H168" s="76" t="str">
        <f>IF('School Data'!$A155="","",'School Data'!$A155)</f>
        <v/>
      </c>
      <c r="I168" s="85" t="str">
        <f>IF('Identified Schools'!$G156="","",'Identified Schools'!$G156)</f>
        <v/>
      </c>
      <c r="J168" s="70" t="str">
        <f>IF($I168="","",(IFERROR(VLOOKUP($H168,'Calculations, Middle only'!$B:$AB,12,FALSE),"")))</f>
        <v/>
      </c>
      <c r="K168" s="70" t="str">
        <f>IF($I168="","",(IFERROR(VLOOKUP($H168,'Calculations, Middle only'!$B:$AB,16,FALSE),"")))</f>
        <v/>
      </c>
      <c r="L168" s="75" t="str">
        <f>IF($I168="","",(IFERROR(VLOOKUP($H168,'Calculations, Middle only'!$B:$AB,22,FALSE),"")))</f>
        <v/>
      </c>
      <c r="M168" s="75" t="str">
        <f>IF($I168="","",(IFERROR(VLOOKUP($H168,'Calculations, Middle only'!$B:$AB,26,FALSE),"")))</f>
        <v/>
      </c>
      <c r="O168" s="76" t="str">
        <f>IF('School Data'!$A155="","",'School Data'!$A155)</f>
        <v/>
      </c>
      <c r="P168" s="85" t="str">
        <f>IF('Identified Schools'!$H156="","",'Identified Schools'!$H156)</f>
        <v/>
      </c>
      <c r="Q168" s="70" t="str">
        <f>IF($P168="","",(IFERROR(VLOOKUP($O168,'Calculations, High only'!$B:$AB,12,FALSE),"")))</f>
        <v/>
      </c>
      <c r="R168" s="70" t="str">
        <f>IF($P168="","",(IFERROR(VLOOKUP($O168,'Calculations, High only'!$B:$AB,16,FALSE),"")))</f>
        <v/>
      </c>
      <c r="S168" s="75" t="str">
        <f>IF($P168="","",(IFERROR(VLOOKUP($O168,'Calculations, High only'!$B:$AB,22,FALSE),"")))</f>
        <v/>
      </c>
      <c r="T168" s="75" t="str">
        <f>IF($P168="","",(IFERROR(VLOOKUP($O168,'Calculations, High only'!$B:$AB,26,FALSE),"")))</f>
        <v/>
      </c>
    </row>
    <row r="169" spans="1:20" ht="12" customHeight="1" x14ac:dyDescent="0.25">
      <c r="A169" s="76" t="str">
        <f>IF('School Data'!$A156="","",'School Data'!$A156)</f>
        <v/>
      </c>
      <c r="B169" s="85" t="str">
        <f>IF('Identified Schools'!$F157="","",'Identified Schools'!$F157)</f>
        <v/>
      </c>
      <c r="C169" s="70" t="str">
        <f>IF($B169="","",(IFERROR(VLOOKUP($A169,'Calculations, Elem only'!$B:$AB,12,FALSE),"")))</f>
        <v/>
      </c>
      <c r="D169" s="70" t="str">
        <f>IF($B169="","",(IFERROR(VLOOKUP($A169,'Calculations, Elem only'!$B:$AB,16,FALSE),"")))</f>
        <v/>
      </c>
      <c r="E169" s="75" t="str">
        <f>IF($B169="","",(IFERROR(VLOOKUP($A169,'Calculations, Elem only'!$B:$AB,22,FALSE),"")))</f>
        <v/>
      </c>
      <c r="F169" s="75" t="str">
        <f>IF($B169="","",(IFERROR(VLOOKUP($A169,'Calculations, Elem only'!$B:$AB,26,FALSE),"")))</f>
        <v/>
      </c>
      <c r="G169"/>
      <c r="H169" s="76" t="str">
        <f>IF('School Data'!$A156="","",'School Data'!$A156)</f>
        <v/>
      </c>
      <c r="I169" s="85" t="str">
        <f>IF('Identified Schools'!$G157="","",'Identified Schools'!$G157)</f>
        <v/>
      </c>
      <c r="J169" s="70" t="str">
        <f>IF($I169="","",(IFERROR(VLOOKUP($H169,'Calculations, Middle only'!$B:$AB,12,FALSE),"")))</f>
        <v/>
      </c>
      <c r="K169" s="70" t="str">
        <f>IF($I169="","",(IFERROR(VLOOKUP($H169,'Calculations, Middle only'!$B:$AB,16,FALSE),"")))</f>
        <v/>
      </c>
      <c r="L169" s="75" t="str">
        <f>IF($I169="","",(IFERROR(VLOOKUP($H169,'Calculations, Middle only'!$B:$AB,22,FALSE),"")))</f>
        <v/>
      </c>
      <c r="M169" s="75" t="str">
        <f>IF($I169="","",(IFERROR(VLOOKUP($H169,'Calculations, Middle only'!$B:$AB,26,FALSE),"")))</f>
        <v/>
      </c>
      <c r="O169" s="76" t="str">
        <f>IF('School Data'!$A156="","",'School Data'!$A156)</f>
        <v/>
      </c>
      <c r="P169" s="85" t="str">
        <f>IF('Identified Schools'!$H157="","",'Identified Schools'!$H157)</f>
        <v/>
      </c>
      <c r="Q169" s="70" t="str">
        <f>IF($P169="","",(IFERROR(VLOOKUP($O169,'Calculations, High only'!$B:$AB,12,FALSE),"")))</f>
        <v/>
      </c>
      <c r="R169" s="70" t="str">
        <f>IF($P169="","",(IFERROR(VLOOKUP($O169,'Calculations, High only'!$B:$AB,16,FALSE),"")))</f>
        <v/>
      </c>
      <c r="S169" s="75" t="str">
        <f>IF($P169="","",(IFERROR(VLOOKUP($O169,'Calculations, High only'!$B:$AB,22,FALSE),"")))</f>
        <v/>
      </c>
      <c r="T169" s="75" t="str">
        <f>IF($P169="","",(IFERROR(VLOOKUP($O169,'Calculations, High only'!$B:$AB,26,FALSE),"")))</f>
        <v/>
      </c>
    </row>
    <row r="170" spans="1:20" ht="12" customHeight="1" x14ac:dyDescent="0.25">
      <c r="A170" s="76" t="str">
        <f>IF('School Data'!$A157="","",'School Data'!$A157)</f>
        <v/>
      </c>
      <c r="B170" s="85" t="str">
        <f>IF('Identified Schools'!$F158="","",'Identified Schools'!$F158)</f>
        <v/>
      </c>
      <c r="C170" s="70" t="str">
        <f>IF($B170="","",(IFERROR(VLOOKUP($A170,'Calculations, Elem only'!$B:$AB,12,FALSE),"")))</f>
        <v/>
      </c>
      <c r="D170" s="70" t="str">
        <f>IF($B170="","",(IFERROR(VLOOKUP($A170,'Calculations, Elem only'!$B:$AB,16,FALSE),"")))</f>
        <v/>
      </c>
      <c r="E170" s="75" t="str">
        <f>IF($B170="","",(IFERROR(VLOOKUP($A170,'Calculations, Elem only'!$B:$AB,22,FALSE),"")))</f>
        <v/>
      </c>
      <c r="F170" s="75" t="str">
        <f>IF($B170="","",(IFERROR(VLOOKUP($A170,'Calculations, Elem only'!$B:$AB,26,FALSE),"")))</f>
        <v/>
      </c>
      <c r="G170"/>
      <c r="H170" s="76" t="str">
        <f>IF('School Data'!$A157="","",'School Data'!$A157)</f>
        <v/>
      </c>
      <c r="I170" s="85" t="str">
        <f>IF('Identified Schools'!$G158="","",'Identified Schools'!$G158)</f>
        <v/>
      </c>
      <c r="J170" s="70" t="str">
        <f>IF($I170="","",(IFERROR(VLOOKUP($H170,'Calculations, Middle only'!$B:$AB,12,FALSE),"")))</f>
        <v/>
      </c>
      <c r="K170" s="70" t="str">
        <f>IF($I170="","",(IFERROR(VLOOKUP($H170,'Calculations, Middle only'!$B:$AB,16,FALSE),"")))</f>
        <v/>
      </c>
      <c r="L170" s="75" t="str">
        <f>IF($I170="","",(IFERROR(VLOOKUP($H170,'Calculations, Middle only'!$B:$AB,22,FALSE),"")))</f>
        <v/>
      </c>
      <c r="M170" s="75" t="str">
        <f>IF($I170="","",(IFERROR(VLOOKUP($H170,'Calculations, Middle only'!$B:$AB,26,FALSE),"")))</f>
        <v/>
      </c>
      <c r="O170" s="76" t="str">
        <f>IF('School Data'!$A157="","",'School Data'!$A157)</f>
        <v/>
      </c>
      <c r="P170" s="85" t="str">
        <f>IF('Identified Schools'!$H158="","",'Identified Schools'!$H158)</f>
        <v/>
      </c>
      <c r="Q170" s="70" t="str">
        <f>IF($P170="","",(IFERROR(VLOOKUP($O170,'Calculations, High only'!$B:$AB,12,FALSE),"")))</f>
        <v/>
      </c>
      <c r="R170" s="70" t="str">
        <f>IF($P170="","",(IFERROR(VLOOKUP($O170,'Calculations, High only'!$B:$AB,16,FALSE),"")))</f>
        <v/>
      </c>
      <c r="S170" s="75" t="str">
        <f>IF($P170="","",(IFERROR(VLOOKUP($O170,'Calculations, High only'!$B:$AB,22,FALSE),"")))</f>
        <v/>
      </c>
      <c r="T170" s="75" t="str">
        <f>IF($P170="","",(IFERROR(VLOOKUP($O170,'Calculations, High only'!$B:$AB,26,FALSE),"")))</f>
        <v/>
      </c>
    </row>
    <row r="171" spans="1:20" ht="12" customHeight="1" x14ac:dyDescent="0.25">
      <c r="A171" s="76" t="str">
        <f>IF('School Data'!$A158="","",'School Data'!$A158)</f>
        <v/>
      </c>
      <c r="B171" s="85" t="str">
        <f>IF('Identified Schools'!$F159="","",'Identified Schools'!$F159)</f>
        <v/>
      </c>
      <c r="C171" s="70" t="str">
        <f>IF($B171="","",(IFERROR(VLOOKUP($A171,'Calculations, Elem only'!$B:$AB,12,FALSE),"")))</f>
        <v/>
      </c>
      <c r="D171" s="70" t="str">
        <f>IF($B171="","",(IFERROR(VLOOKUP($A171,'Calculations, Elem only'!$B:$AB,16,FALSE),"")))</f>
        <v/>
      </c>
      <c r="E171" s="75" t="str">
        <f>IF($B171="","",(IFERROR(VLOOKUP($A171,'Calculations, Elem only'!$B:$AB,22,FALSE),"")))</f>
        <v/>
      </c>
      <c r="F171" s="75" t="str">
        <f>IF($B171="","",(IFERROR(VLOOKUP($A171,'Calculations, Elem only'!$B:$AB,26,FALSE),"")))</f>
        <v/>
      </c>
      <c r="G171"/>
      <c r="H171" s="76" t="str">
        <f>IF('School Data'!$A158="","",'School Data'!$A158)</f>
        <v/>
      </c>
      <c r="I171" s="85" t="str">
        <f>IF('Identified Schools'!$G159="","",'Identified Schools'!$G159)</f>
        <v/>
      </c>
      <c r="J171" s="70" t="str">
        <f>IF($I171="","",(IFERROR(VLOOKUP($H171,'Calculations, Middle only'!$B:$AB,12,FALSE),"")))</f>
        <v/>
      </c>
      <c r="K171" s="70" t="str">
        <f>IF($I171="","",(IFERROR(VLOOKUP($H171,'Calculations, Middle only'!$B:$AB,16,FALSE),"")))</f>
        <v/>
      </c>
      <c r="L171" s="75" t="str">
        <f>IF($I171="","",(IFERROR(VLOOKUP($H171,'Calculations, Middle only'!$B:$AB,22,FALSE),"")))</f>
        <v/>
      </c>
      <c r="M171" s="75" t="str">
        <f>IF($I171="","",(IFERROR(VLOOKUP($H171,'Calculations, Middle only'!$B:$AB,26,FALSE),"")))</f>
        <v/>
      </c>
      <c r="O171" s="76" t="str">
        <f>IF('School Data'!$A158="","",'School Data'!$A158)</f>
        <v/>
      </c>
      <c r="P171" s="85" t="str">
        <f>IF('Identified Schools'!$H159="","",'Identified Schools'!$H159)</f>
        <v/>
      </c>
      <c r="Q171" s="70" t="str">
        <f>IF($P171="","",(IFERROR(VLOOKUP($O171,'Calculations, High only'!$B:$AB,12,FALSE),"")))</f>
        <v/>
      </c>
      <c r="R171" s="70" t="str">
        <f>IF($P171="","",(IFERROR(VLOOKUP($O171,'Calculations, High only'!$B:$AB,16,FALSE),"")))</f>
        <v/>
      </c>
      <c r="S171" s="75" t="str">
        <f>IF($P171="","",(IFERROR(VLOOKUP($O171,'Calculations, High only'!$B:$AB,22,FALSE),"")))</f>
        <v/>
      </c>
      <c r="T171" s="75" t="str">
        <f>IF($P171="","",(IFERROR(VLOOKUP($O171,'Calculations, High only'!$B:$AB,26,FALSE),"")))</f>
        <v/>
      </c>
    </row>
    <row r="172" spans="1:20" ht="12" customHeight="1" x14ac:dyDescent="0.25">
      <c r="A172" s="76" t="str">
        <f>IF('School Data'!$A159="","",'School Data'!$A159)</f>
        <v/>
      </c>
      <c r="B172" s="85" t="str">
        <f>IF('Identified Schools'!$F160="","",'Identified Schools'!$F160)</f>
        <v/>
      </c>
      <c r="C172" s="70" t="str">
        <f>IF($B172="","",(IFERROR(VLOOKUP($A172,'Calculations, Elem only'!$B:$AB,12,FALSE),"")))</f>
        <v/>
      </c>
      <c r="D172" s="70" t="str">
        <f>IF($B172="","",(IFERROR(VLOOKUP($A172,'Calculations, Elem only'!$B:$AB,16,FALSE),"")))</f>
        <v/>
      </c>
      <c r="E172" s="75" t="str">
        <f>IF($B172="","",(IFERROR(VLOOKUP($A172,'Calculations, Elem only'!$B:$AB,22,FALSE),"")))</f>
        <v/>
      </c>
      <c r="F172" s="75" t="str">
        <f>IF($B172="","",(IFERROR(VLOOKUP($A172,'Calculations, Elem only'!$B:$AB,26,FALSE),"")))</f>
        <v/>
      </c>
      <c r="G172"/>
      <c r="H172" s="76" t="str">
        <f>IF('School Data'!$A159="","",'School Data'!$A159)</f>
        <v/>
      </c>
      <c r="I172" s="85" t="str">
        <f>IF('Identified Schools'!$G160="","",'Identified Schools'!$G160)</f>
        <v/>
      </c>
      <c r="J172" s="70" t="str">
        <f>IF($I172="","",(IFERROR(VLOOKUP($H172,'Calculations, Middle only'!$B:$AB,12,FALSE),"")))</f>
        <v/>
      </c>
      <c r="K172" s="70" t="str">
        <f>IF($I172="","",(IFERROR(VLOOKUP($H172,'Calculations, Middle only'!$B:$AB,16,FALSE),"")))</f>
        <v/>
      </c>
      <c r="L172" s="75" t="str">
        <f>IF($I172="","",(IFERROR(VLOOKUP($H172,'Calculations, Middle only'!$B:$AB,22,FALSE),"")))</f>
        <v/>
      </c>
      <c r="M172" s="75" t="str">
        <f>IF($I172="","",(IFERROR(VLOOKUP($H172,'Calculations, Middle only'!$B:$AB,26,FALSE),"")))</f>
        <v/>
      </c>
      <c r="O172" s="76" t="str">
        <f>IF('School Data'!$A159="","",'School Data'!$A159)</f>
        <v/>
      </c>
      <c r="P172" s="85" t="str">
        <f>IF('Identified Schools'!$H160="","",'Identified Schools'!$H160)</f>
        <v/>
      </c>
      <c r="Q172" s="70" t="str">
        <f>IF($P172="","",(IFERROR(VLOOKUP($O172,'Calculations, High only'!$B:$AB,12,FALSE),"")))</f>
        <v/>
      </c>
      <c r="R172" s="70" t="str">
        <f>IF($P172="","",(IFERROR(VLOOKUP($O172,'Calculations, High only'!$B:$AB,16,FALSE),"")))</f>
        <v/>
      </c>
      <c r="S172" s="75" t="str">
        <f>IF($P172="","",(IFERROR(VLOOKUP($O172,'Calculations, High only'!$B:$AB,22,FALSE),"")))</f>
        <v/>
      </c>
      <c r="T172" s="75" t="str">
        <f>IF($P172="","",(IFERROR(VLOOKUP($O172,'Calculations, High only'!$B:$AB,26,FALSE),"")))</f>
        <v/>
      </c>
    </row>
    <row r="173" spans="1:20" ht="12" customHeight="1" x14ac:dyDescent="0.25">
      <c r="A173" s="76" t="str">
        <f>IF('School Data'!$A160="","",'School Data'!$A160)</f>
        <v/>
      </c>
      <c r="B173" s="85" t="str">
        <f>IF('Identified Schools'!$F161="","",'Identified Schools'!$F161)</f>
        <v/>
      </c>
      <c r="C173" s="70" t="str">
        <f>IF($B173="","",(IFERROR(VLOOKUP($A173,'Calculations, Elem only'!$B:$AB,12,FALSE),"")))</f>
        <v/>
      </c>
      <c r="D173" s="70" t="str">
        <f>IF($B173="","",(IFERROR(VLOOKUP($A173,'Calculations, Elem only'!$B:$AB,16,FALSE),"")))</f>
        <v/>
      </c>
      <c r="E173" s="75" t="str">
        <f>IF($B173="","",(IFERROR(VLOOKUP($A173,'Calculations, Elem only'!$B:$AB,22,FALSE),"")))</f>
        <v/>
      </c>
      <c r="F173" s="75" t="str">
        <f>IF($B173="","",(IFERROR(VLOOKUP($A173,'Calculations, Elem only'!$B:$AB,26,FALSE),"")))</f>
        <v/>
      </c>
      <c r="G173"/>
      <c r="H173" s="76" t="str">
        <f>IF('School Data'!$A160="","",'School Data'!$A160)</f>
        <v/>
      </c>
      <c r="I173" s="85" t="str">
        <f>IF('Identified Schools'!$G161="","",'Identified Schools'!$G161)</f>
        <v/>
      </c>
      <c r="J173" s="70" t="str">
        <f>IF($I173="","",(IFERROR(VLOOKUP($H173,'Calculations, Middle only'!$B:$AB,12,FALSE),"")))</f>
        <v/>
      </c>
      <c r="K173" s="70" t="str">
        <f>IF($I173="","",(IFERROR(VLOOKUP($H173,'Calculations, Middle only'!$B:$AB,16,FALSE),"")))</f>
        <v/>
      </c>
      <c r="L173" s="75" t="str">
        <f>IF($I173="","",(IFERROR(VLOOKUP($H173,'Calculations, Middle only'!$B:$AB,22,FALSE),"")))</f>
        <v/>
      </c>
      <c r="M173" s="75" t="str">
        <f>IF($I173="","",(IFERROR(VLOOKUP($H173,'Calculations, Middle only'!$B:$AB,26,FALSE),"")))</f>
        <v/>
      </c>
      <c r="O173" s="76" t="str">
        <f>IF('School Data'!$A160="","",'School Data'!$A160)</f>
        <v/>
      </c>
      <c r="P173" s="85" t="str">
        <f>IF('Identified Schools'!$H161="","",'Identified Schools'!$H161)</f>
        <v/>
      </c>
      <c r="Q173" s="70" t="str">
        <f>IF($P173="","",(IFERROR(VLOOKUP($O173,'Calculations, High only'!$B:$AB,12,FALSE),"")))</f>
        <v/>
      </c>
      <c r="R173" s="70" t="str">
        <f>IF($P173="","",(IFERROR(VLOOKUP($O173,'Calculations, High only'!$B:$AB,16,FALSE),"")))</f>
        <v/>
      </c>
      <c r="S173" s="75" t="str">
        <f>IF($P173="","",(IFERROR(VLOOKUP($O173,'Calculations, High only'!$B:$AB,22,FALSE),"")))</f>
        <v/>
      </c>
      <c r="T173" s="75" t="str">
        <f>IF($P173="","",(IFERROR(VLOOKUP($O173,'Calculations, High only'!$B:$AB,26,FALSE),"")))</f>
        <v/>
      </c>
    </row>
    <row r="174" spans="1:20" ht="12" customHeight="1" x14ac:dyDescent="0.25">
      <c r="A174" s="76" t="str">
        <f>IF('School Data'!$A161="","",'School Data'!$A161)</f>
        <v/>
      </c>
      <c r="B174" s="85" t="str">
        <f>IF('Identified Schools'!$F162="","",'Identified Schools'!$F162)</f>
        <v/>
      </c>
      <c r="C174" s="70" t="str">
        <f>IF($B174="","",(IFERROR(VLOOKUP($A174,'Calculations, Elem only'!$B:$AB,12,FALSE),"")))</f>
        <v/>
      </c>
      <c r="D174" s="70" t="str">
        <f>IF($B174="","",(IFERROR(VLOOKUP($A174,'Calculations, Elem only'!$B:$AB,16,FALSE),"")))</f>
        <v/>
      </c>
      <c r="E174" s="75" t="str">
        <f>IF($B174="","",(IFERROR(VLOOKUP($A174,'Calculations, Elem only'!$B:$AB,22,FALSE),"")))</f>
        <v/>
      </c>
      <c r="F174" s="75" t="str">
        <f>IF($B174="","",(IFERROR(VLOOKUP($A174,'Calculations, Elem only'!$B:$AB,26,FALSE),"")))</f>
        <v/>
      </c>
      <c r="G174"/>
      <c r="H174" s="76" t="str">
        <f>IF('School Data'!$A161="","",'School Data'!$A161)</f>
        <v/>
      </c>
      <c r="I174" s="85" t="str">
        <f>IF('Identified Schools'!$G162="","",'Identified Schools'!$G162)</f>
        <v/>
      </c>
      <c r="J174" s="70" t="str">
        <f>IF($I174="","",(IFERROR(VLOOKUP($H174,'Calculations, Middle only'!$B:$AB,12,FALSE),"")))</f>
        <v/>
      </c>
      <c r="K174" s="70" t="str">
        <f>IF($I174="","",(IFERROR(VLOOKUP($H174,'Calculations, Middle only'!$B:$AB,16,FALSE),"")))</f>
        <v/>
      </c>
      <c r="L174" s="75" t="str">
        <f>IF($I174="","",(IFERROR(VLOOKUP($H174,'Calculations, Middle only'!$B:$AB,22,FALSE),"")))</f>
        <v/>
      </c>
      <c r="M174" s="75" t="str">
        <f>IF($I174="","",(IFERROR(VLOOKUP($H174,'Calculations, Middle only'!$B:$AB,26,FALSE),"")))</f>
        <v/>
      </c>
      <c r="O174" s="76" t="str">
        <f>IF('School Data'!$A161="","",'School Data'!$A161)</f>
        <v/>
      </c>
      <c r="P174" s="85" t="str">
        <f>IF('Identified Schools'!$H162="","",'Identified Schools'!$H162)</f>
        <v/>
      </c>
      <c r="Q174" s="70" t="str">
        <f>IF($P174="","",(IFERROR(VLOOKUP($O174,'Calculations, High only'!$B:$AB,12,FALSE),"")))</f>
        <v/>
      </c>
      <c r="R174" s="70" t="str">
        <f>IF($P174="","",(IFERROR(VLOOKUP($O174,'Calculations, High only'!$B:$AB,16,FALSE),"")))</f>
        <v/>
      </c>
      <c r="S174" s="75" t="str">
        <f>IF($P174="","",(IFERROR(VLOOKUP($O174,'Calculations, High only'!$B:$AB,22,FALSE),"")))</f>
        <v/>
      </c>
      <c r="T174" s="75" t="str">
        <f>IF($P174="","",(IFERROR(VLOOKUP($O174,'Calculations, High only'!$B:$AB,26,FALSE),"")))</f>
        <v/>
      </c>
    </row>
    <row r="175" spans="1:20" ht="12" customHeight="1" x14ac:dyDescent="0.25">
      <c r="A175" s="76" t="str">
        <f>IF('School Data'!$A162="","",'School Data'!$A162)</f>
        <v/>
      </c>
      <c r="B175" s="85" t="str">
        <f>IF('Identified Schools'!$F163="","",'Identified Schools'!$F163)</f>
        <v/>
      </c>
      <c r="C175" s="70" t="str">
        <f>IF($B175="","",(IFERROR(VLOOKUP($A175,'Calculations, Elem only'!$B:$AB,12,FALSE),"")))</f>
        <v/>
      </c>
      <c r="D175" s="70" t="str">
        <f>IF($B175="","",(IFERROR(VLOOKUP($A175,'Calculations, Elem only'!$B:$AB,16,FALSE),"")))</f>
        <v/>
      </c>
      <c r="E175" s="75" t="str">
        <f>IF($B175="","",(IFERROR(VLOOKUP($A175,'Calculations, Elem only'!$B:$AB,22,FALSE),"")))</f>
        <v/>
      </c>
      <c r="F175" s="75" t="str">
        <f>IF($B175="","",(IFERROR(VLOOKUP($A175,'Calculations, Elem only'!$B:$AB,26,FALSE),"")))</f>
        <v/>
      </c>
      <c r="G175"/>
      <c r="H175" s="76" t="str">
        <f>IF('School Data'!$A162="","",'School Data'!$A162)</f>
        <v/>
      </c>
      <c r="I175" s="85" t="str">
        <f>IF('Identified Schools'!$G163="","",'Identified Schools'!$G163)</f>
        <v/>
      </c>
      <c r="J175" s="70" t="str">
        <f>IF($I175="","",(IFERROR(VLOOKUP($H175,'Calculations, Middle only'!$B:$AB,12,FALSE),"")))</f>
        <v/>
      </c>
      <c r="K175" s="70" t="str">
        <f>IF($I175="","",(IFERROR(VLOOKUP($H175,'Calculations, Middle only'!$B:$AB,16,FALSE),"")))</f>
        <v/>
      </c>
      <c r="L175" s="75" t="str">
        <f>IF($I175="","",(IFERROR(VLOOKUP($H175,'Calculations, Middle only'!$B:$AB,22,FALSE),"")))</f>
        <v/>
      </c>
      <c r="M175" s="75" t="str">
        <f>IF($I175="","",(IFERROR(VLOOKUP($H175,'Calculations, Middle only'!$B:$AB,26,FALSE),"")))</f>
        <v/>
      </c>
      <c r="O175" s="76" t="str">
        <f>IF('School Data'!$A162="","",'School Data'!$A162)</f>
        <v/>
      </c>
      <c r="P175" s="85" t="str">
        <f>IF('Identified Schools'!$H163="","",'Identified Schools'!$H163)</f>
        <v/>
      </c>
      <c r="Q175" s="70" t="str">
        <f>IF($P175="","",(IFERROR(VLOOKUP($O175,'Calculations, High only'!$B:$AB,12,FALSE),"")))</f>
        <v/>
      </c>
      <c r="R175" s="70" t="str">
        <f>IF($P175="","",(IFERROR(VLOOKUP($O175,'Calculations, High only'!$B:$AB,16,FALSE),"")))</f>
        <v/>
      </c>
      <c r="S175" s="75" t="str">
        <f>IF($P175="","",(IFERROR(VLOOKUP($O175,'Calculations, High only'!$B:$AB,22,FALSE),"")))</f>
        <v/>
      </c>
      <c r="T175" s="75" t="str">
        <f>IF($P175="","",(IFERROR(VLOOKUP($O175,'Calculations, High only'!$B:$AB,26,FALSE),"")))</f>
        <v/>
      </c>
    </row>
    <row r="176" spans="1:20" ht="12" customHeight="1" x14ac:dyDescent="0.25">
      <c r="A176" s="76" t="str">
        <f>IF('School Data'!$A163="","",'School Data'!$A163)</f>
        <v/>
      </c>
      <c r="B176" s="85" t="str">
        <f>IF('Identified Schools'!$F164="","",'Identified Schools'!$F164)</f>
        <v/>
      </c>
      <c r="C176" s="70" t="str">
        <f>IF($B176="","",(IFERROR(VLOOKUP($A176,'Calculations, Elem only'!$B:$AB,12,FALSE),"")))</f>
        <v/>
      </c>
      <c r="D176" s="70" t="str">
        <f>IF($B176="","",(IFERROR(VLOOKUP($A176,'Calculations, Elem only'!$B:$AB,16,FALSE),"")))</f>
        <v/>
      </c>
      <c r="E176" s="75" t="str">
        <f>IF($B176="","",(IFERROR(VLOOKUP($A176,'Calculations, Elem only'!$B:$AB,22,FALSE),"")))</f>
        <v/>
      </c>
      <c r="F176" s="75" t="str">
        <f>IF($B176="","",(IFERROR(VLOOKUP($A176,'Calculations, Elem only'!$B:$AB,26,FALSE),"")))</f>
        <v/>
      </c>
      <c r="G176"/>
      <c r="H176" s="76" t="str">
        <f>IF('School Data'!$A163="","",'School Data'!$A163)</f>
        <v/>
      </c>
      <c r="I176" s="85" t="str">
        <f>IF('Identified Schools'!$G164="","",'Identified Schools'!$G164)</f>
        <v/>
      </c>
      <c r="J176" s="70" t="str">
        <f>IF($I176="","",(IFERROR(VLOOKUP($H176,'Calculations, Middle only'!$B:$AB,12,FALSE),"")))</f>
        <v/>
      </c>
      <c r="K176" s="70" t="str">
        <f>IF($I176="","",(IFERROR(VLOOKUP($H176,'Calculations, Middle only'!$B:$AB,16,FALSE),"")))</f>
        <v/>
      </c>
      <c r="L176" s="75" t="str">
        <f>IF($I176="","",(IFERROR(VLOOKUP($H176,'Calculations, Middle only'!$B:$AB,22,FALSE),"")))</f>
        <v/>
      </c>
      <c r="M176" s="75" t="str">
        <f>IF($I176="","",(IFERROR(VLOOKUP($H176,'Calculations, Middle only'!$B:$AB,26,FALSE),"")))</f>
        <v/>
      </c>
      <c r="O176" s="76" t="str">
        <f>IF('School Data'!$A163="","",'School Data'!$A163)</f>
        <v/>
      </c>
      <c r="P176" s="85" t="str">
        <f>IF('Identified Schools'!$H164="","",'Identified Schools'!$H164)</f>
        <v/>
      </c>
      <c r="Q176" s="70" t="str">
        <f>IF($P176="","",(IFERROR(VLOOKUP($O176,'Calculations, High only'!$B:$AB,12,FALSE),"")))</f>
        <v/>
      </c>
      <c r="R176" s="70" t="str">
        <f>IF($P176="","",(IFERROR(VLOOKUP($O176,'Calculations, High only'!$B:$AB,16,FALSE),"")))</f>
        <v/>
      </c>
      <c r="S176" s="75" t="str">
        <f>IF($P176="","",(IFERROR(VLOOKUP($O176,'Calculations, High only'!$B:$AB,22,FALSE),"")))</f>
        <v/>
      </c>
      <c r="T176" s="75" t="str">
        <f>IF($P176="","",(IFERROR(VLOOKUP($O176,'Calculations, High only'!$B:$AB,26,FALSE),"")))</f>
        <v/>
      </c>
    </row>
    <row r="177" spans="1:20" ht="12" customHeight="1" x14ac:dyDescent="0.25">
      <c r="A177" s="76" t="str">
        <f>IF('School Data'!$A164="","",'School Data'!$A164)</f>
        <v/>
      </c>
      <c r="B177" s="85" t="str">
        <f>IF('Identified Schools'!$F165="","",'Identified Schools'!$F165)</f>
        <v/>
      </c>
      <c r="C177" s="70" t="str">
        <f>IF($B177="","",(IFERROR(VLOOKUP($A177,'Calculations, Elem only'!$B:$AB,12,FALSE),"")))</f>
        <v/>
      </c>
      <c r="D177" s="70" t="str">
        <f>IF($B177="","",(IFERROR(VLOOKUP($A177,'Calculations, Elem only'!$B:$AB,16,FALSE),"")))</f>
        <v/>
      </c>
      <c r="E177" s="75" t="str">
        <f>IF($B177="","",(IFERROR(VLOOKUP($A177,'Calculations, Elem only'!$B:$AB,22,FALSE),"")))</f>
        <v/>
      </c>
      <c r="F177" s="75" t="str">
        <f>IF($B177="","",(IFERROR(VLOOKUP($A177,'Calculations, Elem only'!$B:$AB,26,FALSE),"")))</f>
        <v/>
      </c>
      <c r="G177"/>
      <c r="H177" s="76" t="str">
        <f>IF('School Data'!$A164="","",'School Data'!$A164)</f>
        <v/>
      </c>
      <c r="I177" s="85" t="str">
        <f>IF('Identified Schools'!$G165="","",'Identified Schools'!$G165)</f>
        <v/>
      </c>
      <c r="J177" s="70" t="str">
        <f>IF($I177="","",(IFERROR(VLOOKUP($H177,'Calculations, Middle only'!$B:$AB,12,FALSE),"")))</f>
        <v/>
      </c>
      <c r="K177" s="70" t="str">
        <f>IF($I177="","",(IFERROR(VLOOKUP($H177,'Calculations, Middle only'!$B:$AB,16,FALSE),"")))</f>
        <v/>
      </c>
      <c r="L177" s="75" t="str">
        <f>IF($I177="","",(IFERROR(VLOOKUP($H177,'Calculations, Middle only'!$B:$AB,22,FALSE),"")))</f>
        <v/>
      </c>
      <c r="M177" s="75" t="str">
        <f>IF($I177="","",(IFERROR(VLOOKUP($H177,'Calculations, Middle only'!$B:$AB,26,FALSE),"")))</f>
        <v/>
      </c>
      <c r="O177" s="76" t="str">
        <f>IF('School Data'!$A164="","",'School Data'!$A164)</f>
        <v/>
      </c>
      <c r="P177" s="85" t="str">
        <f>IF('Identified Schools'!$H165="","",'Identified Schools'!$H165)</f>
        <v/>
      </c>
      <c r="Q177" s="70" t="str">
        <f>IF($P177="","",(IFERROR(VLOOKUP($O177,'Calculations, High only'!$B:$AB,12,FALSE),"")))</f>
        <v/>
      </c>
      <c r="R177" s="70" t="str">
        <f>IF($P177="","",(IFERROR(VLOOKUP($O177,'Calculations, High only'!$B:$AB,16,FALSE),"")))</f>
        <v/>
      </c>
      <c r="S177" s="75" t="str">
        <f>IF($P177="","",(IFERROR(VLOOKUP($O177,'Calculations, High only'!$B:$AB,22,FALSE),"")))</f>
        <v/>
      </c>
      <c r="T177" s="75" t="str">
        <f>IF($P177="","",(IFERROR(VLOOKUP($O177,'Calculations, High only'!$B:$AB,26,FALSE),"")))</f>
        <v/>
      </c>
    </row>
    <row r="178" spans="1:20" ht="12" customHeight="1" x14ac:dyDescent="0.25">
      <c r="A178" s="76" t="str">
        <f>IF('School Data'!$A165="","",'School Data'!$A165)</f>
        <v/>
      </c>
      <c r="B178" s="85" t="str">
        <f>IF('Identified Schools'!$F166="","",'Identified Schools'!$F166)</f>
        <v/>
      </c>
      <c r="C178" s="70" t="str">
        <f>IF($B178="","",(IFERROR(VLOOKUP($A178,'Calculations, Elem only'!$B:$AB,12,FALSE),"")))</f>
        <v/>
      </c>
      <c r="D178" s="70" t="str">
        <f>IF($B178="","",(IFERROR(VLOOKUP($A178,'Calculations, Elem only'!$B:$AB,16,FALSE),"")))</f>
        <v/>
      </c>
      <c r="E178" s="75" t="str">
        <f>IF($B178="","",(IFERROR(VLOOKUP($A178,'Calculations, Elem only'!$B:$AB,22,FALSE),"")))</f>
        <v/>
      </c>
      <c r="F178" s="75" t="str">
        <f>IF($B178="","",(IFERROR(VLOOKUP($A178,'Calculations, Elem only'!$B:$AB,26,FALSE),"")))</f>
        <v/>
      </c>
      <c r="G178"/>
      <c r="H178" s="76" t="str">
        <f>IF('School Data'!$A165="","",'School Data'!$A165)</f>
        <v/>
      </c>
      <c r="I178" s="85" t="str">
        <f>IF('Identified Schools'!$G166="","",'Identified Schools'!$G166)</f>
        <v/>
      </c>
      <c r="J178" s="70" t="str">
        <f>IF($I178="","",(IFERROR(VLOOKUP($H178,'Calculations, Middle only'!$B:$AB,12,FALSE),"")))</f>
        <v/>
      </c>
      <c r="K178" s="70" t="str">
        <f>IF($I178="","",(IFERROR(VLOOKUP($H178,'Calculations, Middle only'!$B:$AB,16,FALSE),"")))</f>
        <v/>
      </c>
      <c r="L178" s="75" t="str">
        <f>IF($I178="","",(IFERROR(VLOOKUP($H178,'Calculations, Middle only'!$B:$AB,22,FALSE),"")))</f>
        <v/>
      </c>
      <c r="M178" s="75" t="str">
        <f>IF($I178="","",(IFERROR(VLOOKUP($H178,'Calculations, Middle only'!$B:$AB,26,FALSE),"")))</f>
        <v/>
      </c>
      <c r="O178" s="76" t="str">
        <f>IF('School Data'!$A165="","",'School Data'!$A165)</f>
        <v/>
      </c>
      <c r="P178" s="85" t="str">
        <f>IF('Identified Schools'!$H166="","",'Identified Schools'!$H166)</f>
        <v/>
      </c>
      <c r="Q178" s="70" t="str">
        <f>IF($P178="","",(IFERROR(VLOOKUP($O178,'Calculations, High only'!$B:$AB,12,FALSE),"")))</f>
        <v/>
      </c>
      <c r="R178" s="70" t="str">
        <f>IF($P178="","",(IFERROR(VLOOKUP($O178,'Calculations, High only'!$B:$AB,16,FALSE),"")))</f>
        <v/>
      </c>
      <c r="S178" s="75" t="str">
        <f>IF($P178="","",(IFERROR(VLOOKUP($O178,'Calculations, High only'!$B:$AB,22,FALSE),"")))</f>
        <v/>
      </c>
      <c r="T178" s="75" t="str">
        <f>IF($P178="","",(IFERROR(VLOOKUP($O178,'Calculations, High only'!$B:$AB,26,FALSE),"")))</f>
        <v/>
      </c>
    </row>
    <row r="179" spans="1:20" ht="12" customHeight="1" x14ac:dyDescent="0.25">
      <c r="A179" s="76" t="str">
        <f>IF('School Data'!$A166="","",'School Data'!$A166)</f>
        <v/>
      </c>
      <c r="B179" s="85" t="str">
        <f>IF('Identified Schools'!$F167="","",'Identified Schools'!$F167)</f>
        <v/>
      </c>
      <c r="C179" s="70" t="str">
        <f>IF($B179="","",(IFERROR(VLOOKUP($A179,'Calculations, Elem only'!$B:$AB,12,FALSE),"")))</f>
        <v/>
      </c>
      <c r="D179" s="70" t="str">
        <f>IF($B179="","",(IFERROR(VLOOKUP($A179,'Calculations, Elem only'!$B:$AB,16,FALSE),"")))</f>
        <v/>
      </c>
      <c r="E179" s="75" t="str">
        <f>IF($B179="","",(IFERROR(VLOOKUP($A179,'Calculations, Elem only'!$B:$AB,22,FALSE),"")))</f>
        <v/>
      </c>
      <c r="F179" s="75" t="str">
        <f>IF($B179="","",(IFERROR(VLOOKUP($A179,'Calculations, Elem only'!$B:$AB,26,FALSE),"")))</f>
        <v/>
      </c>
      <c r="G179"/>
      <c r="H179" s="76" t="str">
        <f>IF('School Data'!$A166="","",'School Data'!$A166)</f>
        <v/>
      </c>
      <c r="I179" s="85" t="str">
        <f>IF('Identified Schools'!$G167="","",'Identified Schools'!$G167)</f>
        <v/>
      </c>
      <c r="J179" s="70" t="str">
        <f>IF($I179="","",(IFERROR(VLOOKUP($H179,'Calculations, Middle only'!$B:$AB,12,FALSE),"")))</f>
        <v/>
      </c>
      <c r="K179" s="70" t="str">
        <f>IF($I179="","",(IFERROR(VLOOKUP($H179,'Calculations, Middle only'!$B:$AB,16,FALSE),"")))</f>
        <v/>
      </c>
      <c r="L179" s="75" t="str">
        <f>IF($I179="","",(IFERROR(VLOOKUP($H179,'Calculations, Middle only'!$B:$AB,22,FALSE),"")))</f>
        <v/>
      </c>
      <c r="M179" s="75" t="str">
        <f>IF($I179="","",(IFERROR(VLOOKUP($H179,'Calculations, Middle only'!$B:$AB,26,FALSE),"")))</f>
        <v/>
      </c>
      <c r="O179" s="76" t="str">
        <f>IF('School Data'!$A166="","",'School Data'!$A166)</f>
        <v/>
      </c>
      <c r="P179" s="85" t="str">
        <f>IF('Identified Schools'!$H167="","",'Identified Schools'!$H167)</f>
        <v/>
      </c>
      <c r="Q179" s="70" t="str">
        <f>IF($P179="","",(IFERROR(VLOOKUP($O179,'Calculations, High only'!$B:$AB,12,FALSE),"")))</f>
        <v/>
      </c>
      <c r="R179" s="70" t="str">
        <f>IF($P179="","",(IFERROR(VLOOKUP($O179,'Calculations, High only'!$B:$AB,16,FALSE),"")))</f>
        <v/>
      </c>
      <c r="S179" s="75" t="str">
        <f>IF($P179="","",(IFERROR(VLOOKUP($O179,'Calculations, High only'!$B:$AB,22,FALSE),"")))</f>
        <v/>
      </c>
      <c r="T179" s="75" t="str">
        <f>IF($P179="","",(IFERROR(VLOOKUP($O179,'Calculations, High only'!$B:$AB,26,FALSE),"")))</f>
        <v/>
      </c>
    </row>
    <row r="180" spans="1:20" ht="12" customHeight="1" x14ac:dyDescent="0.25">
      <c r="A180" s="76" t="str">
        <f>IF('School Data'!$A167="","",'School Data'!$A167)</f>
        <v/>
      </c>
      <c r="B180" s="85" t="str">
        <f>IF('Identified Schools'!$F168="","",'Identified Schools'!$F168)</f>
        <v/>
      </c>
      <c r="C180" s="70" t="str">
        <f>IF($B180="","",(IFERROR(VLOOKUP($A180,'Calculations, Elem only'!$B:$AB,12,FALSE),"")))</f>
        <v/>
      </c>
      <c r="D180" s="70" t="str">
        <f>IF($B180="","",(IFERROR(VLOOKUP($A180,'Calculations, Elem only'!$B:$AB,16,FALSE),"")))</f>
        <v/>
      </c>
      <c r="E180" s="75" t="str">
        <f>IF($B180="","",(IFERROR(VLOOKUP($A180,'Calculations, Elem only'!$B:$AB,22,FALSE),"")))</f>
        <v/>
      </c>
      <c r="F180" s="75" t="str">
        <f>IF($B180="","",(IFERROR(VLOOKUP($A180,'Calculations, Elem only'!$B:$AB,26,FALSE),"")))</f>
        <v/>
      </c>
      <c r="G180"/>
      <c r="H180" s="76" t="str">
        <f>IF('School Data'!$A167="","",'School Data'!$A167)</f>
        <v/>
      </c>
      <c r="I180" s="85" t="str">
        <f>IF('Identified Schools'!$G168="","",'Identified Schools'!$G168)</f>
        <v/>
      </c>
      <c r="J180" s="70" t="str">
        <f>IF($I180="","",(IFERROR(VLOOKUP($H180,'Calculations, Middle only'!$B:$AB,12,FALSE),"")))</f>
        <v/>
      </c>
      <c r="K180" s="70" t="str">
        <f>IF($I180="","",(IFERROR(VLOOKUP($H180,'Calculations, Middle only'!$B:$AB,16,FALSE),"")))</f>
        <v/>
      </c>
      <c r="L180" s="75" t="str">
        <f>IF($I180="","",(IFERROR(VLOOKUP($H180,'Calculations, Middle only'!$B:$AB,22,FALSE),"")))</f>
        <v/>
      </c>
      <c r="M180" s="75" t="str">
        <f>IF($I180="","",(IFERROR(VLOOKUP($H180,'Calculations, Middle only'!$B:$AB,26,FALSE),"")))</f>
        <v/>
      </c>
      <c r="O180" s="76" t="str">
        <f>IF('School Data'!$A167="","",'School Data'!$A167)</f>
        <v/>
      </c>
      <c r="P180" s="85" t="str">
        <f>IF('Identified Schools'!$H168="","",'Identified Schools'!$H168)</f>
        <v/>
      </c>
      <c r="Q180" s="70" t="str">
        <f>IF($P180="","",(IFERROR(VLOOKUP($O180,'Calculations, High only'!$B:$AB,12,FALSE),"")))</f>
        <v/>
      </c>
      <c r="R180" s="70" t="str">
        <f>IF($P180="","",(IFERROR(VLOOKUP($O180,'Calculations, High only'!$B:$AB,16,FALSE),"")))</f>
        <v/>
      </c>
      <c r="S180" s="75" t="str">
        <f>IF($P180="","",(IFERROR(VLOOKUP($O180,'Calculations, High only'!$B:$AB,22,FALSE),"")))</f>
        <v/>
      </c>
      <c r="T180" s="75" t="str">
        <f>IF($P180="","",(IFERROR(VLOOKUP($O180,'Calculations, High only'!$B:$AB,26,FALSE),"")))</f>
        <v/>
      </c>
    </row>
    <row r="181" spans="1:20" ht="12" customHeight="1" x14ac:dyDescent="0.25">
      <c r="A181" s="76" t="str">
        <f>IF('School Data'!$A168="","",'School Data'!$A168)</f>
        <v/>
      </c>
      <c r="B181" s="85" t="str">
        <f>IF('Identified Schools'!$F169="","",'Identified Schools'!$F169)</f>
        <v/>
      </c>
      <c r="C181" s="70" t="str">
        <f>IF($B181="","",(IFERROR(VLOOKUP($A181,'Calculations, Elem only'!$B:$AB,12,FALSE),"")))</f>
        <v/>
      </c>
      <c r="D181" s="70" t="str">
        <f>IF($B181="","",(IFERROR(VLOOKUP($A181,'Calculations, Elem only'!$B:$AB,16,FALSE),"")))</f>
        <v/>
      </c>
      <c r="E181" s="75" t="str">
        <f>IF($B181="","",(IFERROR(VLOOKUP($A181,'Calculations, Elem only'!$B:$AB,22,FALSE),"")))</f>
        <v/>
      </c>
      <c r="F181" s="75" t="str">
        <f>IF($B181="","",(IFERROR(VLOOKUP($A181,'Calculations, Elem only'!$B:$AB,26,FALSE),"")))</f>
        <v/>
      </c>
      <c r="G181"/>
      <c r="H181" s="76" t="str">
        <f>IF('School Data'!$A168="","",'School Data'!$A168)</f>
        <v/>
      </c>
      <c r="I181" s="85" t="str">
        <f>IF('Identified Schools'!$G169="","",'Identified Schools'!$G169)</f>
        <v/>
      </c>
      <c r="J181" s="70" t="str">
        <f>IF($I181="","",(IFERROR(VLOOKUP($H181,'Calculations, Middle only'!$B:$AB,12,FALSE),"")))</f>
        <v/>
      </c>
      <c r="K181" s="70" t="str">
        <f>IF($I181="","",(IFERROR(VLOOKUP($H181,'Calculations, Middle only'!$B:$AB,16,FALSE),"")))</f>
        <v/>
      </c>
      <c r="L181" s="75" t="str">
        <f>IF($I181="","",(IFERROR(VLOOKUP($H181,'Calculations, Middle only'!$B:$AB,22,FALSE),"")))</f>
        <v/>
      </c>
      <c r="M181" s="75" t="str">
        <f>IF($I181="","",(IFERROR(VLOOKUP($H181,'Calculations, Middle only'!$B:$AB,26,FALSE),"")))</f>
        <v/>
      </c>
      <c r="O181" s="76" t="str">
        <f>IF('School Data'!$A168="","",'School Data'!$A168)</f>
        <v/>
      </c>
      <c r="P181" s="85" t="str">
        <f>IF('Identified Schools'!$H169="","",'Identified Schools'!$H169)</f>
        <v/>
      </c>
      <c r="Q181" s="70" t="str">
        <f>IF($P181="","",(IFERROR(VLOOKUP($O181,'Calculations, High only'!$B:$AB,12,FALSE),"")))</f>
        <v/>
      </c>
      <c r="R181" s="70" t="str">
        <f>IF($P181="","",(IFERROR(VLOOKUP($O181,'Calculations, High only'!$B:$AB,16,FALSE),"")))</f>
        <v/>
      </c>
      <c r="S181" s="75" t="str">
        <f>IF($P181="","",(IFERROR(VLOOKUP($O181,'Calculations, High only'!$B:$AB,22,FALSE),"")))</f>
        <v/>
      </c>
      <c r="T181" s="75" t="str">
        <f>IF($P181="","",(IFERROR(VLOOKUP($O181,'Calculations, High only'!$B:$AB,26,FALSE),"")))</f>
        <v/>
      </c>
    </row>
    <row r="182" spans="1:20" ht="12" customHeight="1" x14ac:dyDescent="0.25">
      <c r="A182" s="76" t="str">
        <f>IF('School Data'!$A169="","",'School Data'!$A169)</f>
        <v/>
      </c>
      <c r="B182" s="85" t="str">
        <f>IF('Identified Schools'!$F170="","",'Identified Schools'!$F170)</f>
        <v/>
      </c>
      <c r="C182" s="70" t="str">
        <f>IF($B182="","",(IFERROR(VLOOKUP($A182,'Calculations, Elem only'!$B:$AB,12,FALSE),"")))</f>
        <v/>
      </c>
      <c r="D182" s="70" t="str">
        <f>IF($B182="","",(IFERROR(VLOOKUP($A182,'Calculations, Elem only'!$B:$AB,16,FALSE),"")))</f>
        <v/>
      </c>
      <c r="E182" s="75" t="str">
        <f>IF($B182="","",(IFERROR(VLOOKUP($A182,'Calculations, Elem only'!$B:$AB,22,FALSE),"")))</f>
        <v/>
      </c>
      <c r="F182" s="75" t="str">
        <f>IF($B182="","",(IFERROR(VLOOKUP($A182,'Calculations, Elem only'!$B:$AB,26,FALSE),"")))</f>
        <v/>
      </c>
      <c r="G182"/>
      <c r="H182" s="76" t="str">
        <f>IF('School Data'!$A169="","",'School Data'!$A169)</f>
        <v/>
      </c>
      <c r="I182" s="85" t="str">
        <f>IF('Identified Schools'!$G170="","",'Identified Schools'!$G170)</f>
        <v/>
      </c>
      <c r="J182" s="70" t="str">
        <f>IF($I182="","",(IFERROR(VLOOKUP($H182,'Calculations, Middle only'!$B:$AB,12,FALSE),"")))</f>
        <v/>
      </c>
      <c r="K182" s="70" t="str">
        <f>IF($I182="","",(IFERROR(VLOOKUP($H182,'Calculations, Middle only'!$B:$AB,16,FALSE),"")))</f>
        <v/>
      </c>
      <c r="L182" s="75" t="str">
        <f>IF($I182="","",(IFERROR(VLOOKUP($H182,'Calculations, Middle only'!$B:$AB,22,FALSE),"")))</f>
        <v/>
      </c>
      <c r="M182" s="75" t="str">
        <f>IF($I182="","",(IFERROR(VLOOKUP($H182,'Calculations, Middle only'!$B:$AB,26,FALSE),"")))</f>
        <v/>
      </c>
      <c r="O182" s="76" t="str">
        <f>IF('School Data'!$A169="","",'School Data'!$A169)</f>
        <v/>
      </c>
      <c r="P182" s="85" t="str">
        <f>IF('Identified Schools'!$H170="","",'Identified Schools'!$H170)</f>
        <v/>
      </c>
      <c r="Q182" s="70" t="str">
        <f>IF($P182="","",(IFERROR(VLOOKUP($O182,'Calculations, High only'!$B:$AB,12,FALSE),"")))</f>
        <v/>
      </c>
      <c r="R182" s="70" t="str">
        <f>IF($P182="","",(IFERROR(VLOOKUP($O182,'Calculations, High only'!$B:$AB,16,FALSE),"")))</f>
        <v/>
      </c>
      <c r="S182" s="75" t="str">
        <f>IF($P182="","",(IFERROR(VLOOKUP($O182,'Calculations, High only'!$B:$AB,22,FALSE),"")))</f>
        <v/>
      </c>
      <c r="T182" s="75" t="str">
        <f>IF($P182="","",(IFERROR(VLOOKUP($O182,'Calculations, High only'!$B:$AB,26,FALSE),"")))</f>
        <v/>
      </c>
    </row>
    <row r="183" spans="1:20" ht="12" customHeight="1" x14ac:dyDescent="0.25">
      <c r="A183" s="76" t="str">
        <f>IF('School Data'!$A170="","",'School Data'!$A170)</f>
        <v/>
      </c>
      <c r="B183" s="85" t="str">
        <f>IF('Identified Schools'!$F171="","",'Identified Schools'!$F171)</f>
        <v/>
      </c>
      <c r="C183" s="70" t="str">
        <f>IF($B183="","",(IFERROR(VLOOKUP($A183,'Calculations, Elem only'!$B:$AB,12,FALSE),"")))</f>
        <v/>
      </c>
      <c r="D183" s="70" t="str">
        <f>IF($B183="","",(IFERROR(VLOOKUP($A183,'Calculations, Elem only'!$B:$AB,16,FALSE),"")))</f>
        <v/>
      </c>
      <c r="E183" s="75" t="str">
        <f>IF($B183="","",(IFERROR(VLOOKUP($A183,'Calculations, Elem only'!$B:$AB,22,FALSE),"")))</f>
        <v/>
      </c>
      <c r="F183" s="75" t="str">
        <f>IF($B183="","",(IFERROR(VLOOKUP($A183,'Calculations, Elem only'!$B:$AB,26,FALSE),"")))</f>
        <v/>
      </c>
      <c r="G183"/>
      <c r="H183" s="76" t="str">
        <f>IF('School Data'!$A170="","",'School Data'!$A170)</f>
        <v/>
      </c>
      <c r="I183" s="85" t="str">
        <f>IF('Identified Schools'!$G171="","",'Identified Schools'!$G171)</f>
        <v/>
      </c>
      <c r="J183" s="70" t="str">
        <f>IF($I183="","",(IFERROR(VLOOKUP($H183,'Calculations, Middle only'!$B:$AB,12,FALSE),"")))</f>
        <v/>
      </c>
      <c r="K183" s="70" t="str">
        <f>IF($I183="","",(IFERROR(VLOOKUP($H183,'Calculations, Middle only'!$B:$AB,16,FALSE),"")))</f>
        <v/>
      </c>
      <c r="L183" s="75" t="str">
        <f>IF($I183="","",(IFERROR(VLOOKUP($H183,'Calculations, Middle only'!$B:$AB,22,FALSE),"")))</f>
        <v/>
      </c>
      <c r="M183" s="75" t="str">
        <f>IF($I183="","",(IFERROR(VLOOKUP($H183,'Calculations, Middle only'!$B:$AB,26,FALSE),"")))</f>
        <v/>
      </c>
      <c r="O183" s="76" t="str">
        <f>IF('School Data'!$A170="","",'School Data'!$A170)</f>
        <v/>
      </c>
      <c r="P183" s="85" t="str">
        <f>IF('Identified Schools'!$H171="","",'Identified Schools'!$H171)</f>
        <v/>
      </c>
      <c r="Q183" s="70" t="str">
        <f>IF($P183="","",(IFERROR(VLOOKUP($O183,'Calculations, High only'!$B:$AB,12,FALSE),"")))</f>
        <v/>
      </c>
      <c r="R183" s="70" t="str">
        <f>IF($P183="","",(IFERROR(VLOOKUP($O183,'Calculations, High only'!$B:$AB,16,FALSE),"")))</f>
        <v/>
      </c>
      <c r="S183" s="75" t="str">
        <f>IF($P183="","",(IFERROR(VLOOKUP($O183,'Calculations, High only'!$B:$AB,22,FALSE),"")))</f>
        <v/>
      </c>
      <c r="T183" s="75" t="str">
        <f>IF($P183="","",(IFERROR(VLOOKUP($O183,'Calculations, High only'!$B:$AB,26,FALSE),"")))</f>
        <v/>
      </c>
    </row>
    <row r="184" spans="1:20" ht="12" customHeight="1" x14ac:dyDescent="0.25">
      <c r="A184" s="76" t="str">
        <f>IF('School Data'!$A171="","",'School Data'!$A171)</f>
        <v/>
      </c>
      <c r="B184" s="85" t="str">
        <f>IF('Identified Schools'!$F172="","",'Identified Schools'!$F172)</f>
        <v/>
      </c>
      <c r="C184" s="70" t="str">
        <f>IF($B184="","",(IFERROR(VLOOKUP($A184,'Calculations, Elem only'!$B:$AB,12,FALSE),"")))</f>
        <v/>
      </c>
      <c r="D184" s="70" t="str">
        <f>IF($B184="","",(IFERROR(VLOOKUP($A184,'Calculations, Elem only'!$B:$AB,16,FALSE),"")))</f>
        <v/>
      </c>
      <c r="E184" s="75" t="str">
        <f>IF($B184="","",(IFERROR(VLOOKUP($A184,'Calculations, Elem only'!$B:$AB,22,FALSE),"")))</f>
        <v/>
      </c>
      <c r="F184" s="75" t="str">
        <f>IF($B184="","",(IFERROR(VLOOKUP($A184,'Calculations, Elem only'!$B:$AB,26,FALSE),"")))</f>
        <v/>
      </c>
      <c r="G184"/>
      <c r="H184" s="76" t="str">
        <f>IF('School Data'!$A171="","",'School Data'!$A171)</f>
        <v/>
      </c>
      <c r="I184" s="85" t="str">
        <f>IF('Identified Schools'!$G172="","",'Identified Schools'!$G172)</f>
        <v/>
      </c>
      <c r="J184" s="70" t="str">
        <f>IF($I184="","",(IFERROR(VLOOKUP($H184,'Calculations, Middle only'!$B:$AB,12,FALSE),"")))</f>
        <v/>
      </c>
      <c r="K184" s="70" t="str">
        <f>IF($I184="","",(IFERROR(VLOOKUP($H184,'Calculations, Middle only'!$B:$AB,16,FALSE),"")))</f>
        <v/>
      </c>
      <c r="L184" s="75" t="str">
        <f>IF($I184="","",(IFERROR(VLOOKUP($H184,'Calculations, Middle only'!$B:$AB,22,FALSE),"")))</f>
        <v/>
      </c>
      <c r="M184" s="75" t="str">
        <f>IF($I184="","",(IFERROR(VLOOKUP($H184,'Calculations, Middle only'!$B:$AB,26,FALSE),"")))</f>
        <v/>
      </c>
      <c r="O184" s="76" t="str">
        <f>IF('School Data'!$A171="","",'School Data'!$A171)</f>
        <v/>
      </c>
      <c r="P184" s="85" t="str">
        <f>IF('Identified Schools'!$H172="","",'Identified Schools'!$H172)</f>
        <v/>
      </c>
      <c r="Q184" s="70" t="str">
        <f>IF($P184="","",(IFERROR(VLOOKUP($O184,'Calculations, High only'!$B:$AB,12,FALSE),"")))</f>
        <v/>
      </c>
      <c r="R184" s="70" t="str">
        <f>IF($P184="","",(IFERROR(VLOOKUP($O184,'Calculations, High only'!$B:$AB,16,FALSE),"")))</f>
        <v/>
      </c>
      <c r="S184" s="75" t="str">
        <f>IF($P184="","",(IFERROR(VLOOKUP($O184,'Calculations, High only'!$B:$AB,22,FALSE),"")))</f>
        <v/>
      </c>
      <c r="T184" s="75" t="str">
        <f>IF($P184="","",(IFERROR(VLOOKUP($O184,'Calculations, High only'!$B:$AB,26,FALSE),"")))</f>
        <v/>
      </c>
    </row>
    <row r="185" spans="1:20" ht="12" customHeight="1" x14ac:dyDescent="0.25">
      <c r="A185" s="76" t="str">
        <f>IF('School Data'!$A172="","",'School Data'!$A172)</f>
        <v/>
      </c>
      <c r="B185" s="85" t="str">
        <f>IF('Identified Schools'!$F173="","",'Identified Schools'!$F173)</f>
        <v/>
      </c>
      <c r="C185" s="70" t="str">
        <f>IF($B185="","",(IFERROR(VLOOKUP($A185,'Calculations, Elem only'!$B:$AB,12,FALSE),"")))</f>
        <v/>
      </c>
      <c r="D185" s="70" t="str">
        <f>IF($B185="","",(IFERROR(VLOOKUP($A185,'Calculations, Elem only'!$B:$AB,16,FALSE),"")))</f>
        <v/>
      </c>
      <c r="E185" s="75" t="str">
        <f>IF($B185="","",(IFERROR(VLOOKUP($A185,'Calculations, Elem only'!$B:$AB,22,FALSE),"")))</f>
        <v/>
      </c>
      <c r="F185" s="75" t="str">
        <f>IF($B185="","",(IFERROR(VLOOKUP($A185,'Calculations, Elem only'!$B:$AB,26,FALSE),"")))</f>
        <v/>
      </c>
      <c r="G185"/>
      <c r="H185" s="76" t="str">
        <f>IF('School Data'!$A172="","",'School Data'!$A172)</f>
        <v/>
      </c>
      <c r="I185" s="85" t="str">
        <f>IF('Identified Schools'!$G173="","",'Identified Schools'!$G173)</f>
        <v/>
      </c>
      <c r="J185" s="70" t="str">
        <f>IF($I185="","",(IFERROR(VLOOKUP($H185,'Calculations, Middle only'!$B:$AB,12,FALSE),"")))</f>
        <v/>
      </c>
      <c r="K185" s="70" t="str">
        <f>IF($I185="","",(IFERROR(VLOOKUP($H185,'Calculations, Middle only'!$B:$AB,16,FALSE),"")))</f>
        <v/>
      </c>
      <c r="L185" s="75" t="str">
        <f>IF($I185="","",(IFERROR(VLOOKUP($H185,'Calculations, Middle only'!$B:$AB,22,FALSE),"")))</f>
        <v/>
      </c>
      <c r="M185" s="75" t="str">
        <f>IF($I185="","",(IFERROR(VLOOKUP($H185,'Calculations, Middle only'!$B:$AB,26,FALSE),"")))</f>
        <v/>
      </c>
      <c r="O185" s="76" t="str">
        <f>IF('School Data'!$A172="","",'School Data'!$A172)</f>
        <v/>
      </c>
      <c r="P185" s="85" t="str">
        <f>IF('Identified Schools'!$H173="","",'Identified Schools'!$H173)</f>
        <v/>
      </c>
      <c r="Q185" s="70" t="str">
        <f>IF($P185="","",(IFERROR(VLOOKUP($O185,'Calculations, High only'!$B:$AB,12,FALSE),"")))</f>
        <v/>
      </c>
      <c r="R185" s="70" t="str">
        <f>IF($P185="","",(IFERROR(VLOOKUP($O185,'Calculations, High only'!$B:$AB,16,FALSE),"")))</f>
        <v/>
      </c>
      <c r="S185" s="75" t="str">
        <f>IF($P185="","",(IFERROR(VLOOKUP($O185,'Calculations, High only'!$B:$AB,22,FALSE),"")))</f>
        <v/>
      </c>
      <c r="T185" s="75" t="str">
        <f>IF($P185="","",(IFERROR(VLOOKUP($O185,'Calculations, High only'!$B:$AB,26,FALSE),"")))</f>
        <v/>
      </c>
    </row>
    <row r="186" spans="1:20" ht="12" customHeight="1" x14ac:dyDescent="0.25">
      <c r="A186" s="76" t="str">
        <f>IF('School Data'!$A173="","",'School Data'!$A173)</f>
        <v/>
      </c>
      <c r="B186" s="85" t="str">
        <f>IF('Identified Schools'!$F174="","",'Identified Schools'!$F174)</f>
        <v/>
      </c>
      <c r="C186" s="70" t="str">
        <f>IF($B186="","",(IFERROR(VLOOKUP($A186,'Calculations, Elem only'!$B:$AB,12,FALSE),"")))</f>
        <v/>
      </c>
      <c r="D186" s="70" t="str">
        <f>IF($B186="","",(IFERROR(VLOOKUP($A186,'Calculations, Elem only'!$B:$AB,16,FALSE),"")))</f>
        <v/>
      </c>
      <c r="E186" s="75" t="str">
        <f>IF($B186="","",(IFERROR(VLOOKUP($A186,'Calculations, Elem only'!$B:$AB,22,FALSE),"")))</f>
        <v/>
      </c>
      <c r="F186" s="75" t="str">
        <f>IF($B186="","",(IFERROR(VLOOKUP($A186,'Calculations, Elem only'!$B:$AB,26,FALSE),"")))</f>
        <v/>
      </c>
      <c r="G186"/>
      <c r="H186" s="76" t="str">
        <f>IF('School Data'!$A173="","",'School Data'!$A173)</f>
        <v/>
      </c>
      <c r="I186" s="85" t="str">
        <f>IF('Identified Schools'!$G174="","",'Identified Schools'!$G174)</f>
        <v/>
      </c>
      <c r="J186" s="70" t="str">
        <f>IF($I186="","",(IFERROR(VLOOKUP($H186,'Calculations, Middle only'!$B:$AB,12,FALSE),"")))</f>
        <v/>
      </c>
      <c r="K186" s="70" t="str">
        <f>IF($I186="","",(IFERROR(VLOOKUP($H186,'Calculations, Middle only'!$B:$AB,16,FALSE),"")))</f>
        <v/>
      </c>
      <c r="L186" s="75" t="str">
        <f>IF($I186="","",(IFERROR(VLOOKUP($H186,'Calculations, Middle only'!$B:$AB,22,FALSE),"")))</f>
        <v/>
      </c>
      <c r="M186" s="75" t="str">
        <f>IF($I186="","",(IFERROR(VLOOKUP($H186,'Calculations, Middle only'!$B:$AB,26,FALSE),"")))</f>
        <v/>
      </c>
      <c r="O186" s="76" t="str">
        <f>IF('School Data'!$A173="","",'School Data'!$A173)</f>
        <v/>
      </c>
      <c r="P186" s="85" t="str">
        <f>IF('Identified Schools'!$H174="","",'Identified Schools'!$H174)</f>
        <v/>
      </c>
      <c r="Q186" s="70" t="str">
        <f>IF($P186="","",(IFERROR(VLOOKUP($O186,'Calculations, High only'!$B:$AB,12,FALSE),"")))</f>
        <v/>
      </c>
      <c r="R186" s="70" t="str">
        <f>IF($P186="","",(IFERROR(VLOOKUP($O186,'Calculations, High only'!$B:$AB,16,FALSE),"")))</f>
        <v/>
      </c>
      <c r="S186" s="75" t="str">
        <f>IF($P186="","",(IFERROR(VLOOKUP($O186,'Calculations, High only'!$B:$AB,22,FALSE),"")))</f>
        <v/>
      </c>
      <c r="T186" s="75" t="str">
        <f>IF($P186="","",(IFERROR(VLOOKUP($O186,'Calculations, High only'!$B:$AB,26,FALSE),"")))</f>
        <v/>
      </c>
    </row>
    <row r="187" spans="1:20" ht="12" customHeight="1" x14ac:dyDescent="0.25">
      <c r="A187" s="76" t="str">
        <f>IF('School Data'!$A174="","",'School Data'!$A174)</f>
        <v/>
      </c>
      <c r="B187" s="85" t="str">
        <f>IF('Identified Schools'!$F175="","",'Identified Schools'!$F175)</f>
        <v/>
      </c>
      <c r="C187" s="70" t="str">
        <f>IF($B187="","",(IFERROR(VLOOKUP($A187,'Calculations, Elem only'!$B:$AB,12,FALSE),"")))</f>
        <v/>
      </c>
      <c r="D187" s="70" t="str">
        <f>IF($B187="","",(IFERROR(VLOOKUP($A187,'Calculations, Elem only'!$B:$AB,16,FALSE),"")))</f>
        <v/>
      </c>
      <c r="E187" s="75" t="str">
        <f>IF($B187="","",(IFERROR(VLOOKUP($A187,'Calculations, Elem only'!$B:$AB,22,FALSE),"")))</f>
        <v/>
      </c>
      <c r="F187" s="75" t="str">
        <f>IF($B187="","",(IFERROR(VLOOKUP($A187,'Calculations, Elem only'!$B:$AB,26,FALSE),"")))</f>
        <v/>
      </c>
      <c r="G187"/>
      <c r="H187" s="76" t="str">
        <f>IF('School Data'!$A174="","",'School Data'!$A174)</f>
        <v/>
      </c>
      <c r="I187" s="85" t="str">
        <f>IF('Identified Schools'!$G175="","",'Identified Schools'!$G175)</f>
        <v/>
      </c>
      <c r="J187" s="70" t="str">
        <f>IF($I187="","",(IFERROR(VLOOKUP($H187,'Calculations, Middle only'!$B:$AB,12,FALSE),"")))</f>
        <v/>
      </c>
      <c r="K187" s="70" t="str">
        <f>IF($I187="","",(IFERROR(VLOOKUP($H187,'Calculations, Middle only'!$B:$AB,16,FALSE),"")))</f>
        <v/>
      </c>
      <c r="L187" s="75" t="str">
        <f>IF($I187="","",(IFERROR(VLOOKUP($H187,'Calculations, Middle only'!$B:$AB,22,FALSE),"")))</f>
        <v/>
      </c>
      <c r="M187" s="75" t="str">
        <f>IF($I187="","",(IFERROR(VLOOKUP($H187,'Calculations, Middle only'!$B:$AB,26,FALSE),"")))</f>
        <v/>
      </c>
      <c r="O187" s="76" t="str">
        <f>IF('School Data'!$A174="","",'School Data'!$A174)</f>
        <v/>
      </c>
      <c r="P187" s="85" t="str">
        <f>IF('Identified Schools'!$H175="","",'Identified Schools'!$H175)</f>
        <v/>
      </c>
      <c r="Q187" s="70" t="str">
        <f>IF($P187="","",(IFERROR(VLOOKUP($O187,'Calculations, High only'!$B:$AB,12,FALSE),"")))</f>
        <v/>
      </c>
      <c r="R187" s="70" t="str">
        <f>IF($P187="","",(IFERROR(VLOOKUP($O187,'Calculations, High only'!$B:$AB,16,FALSE),"")))</f>
        <v/>
      </c>
      <c r="S187" s="75" t="str">
        <f>IF($P187="","",(IFERROR(VLOOKUP($O187,'Calculations, High only'!$B:$AB,22,FALSE),"")))</f>
        <v/>
      </c>
      <c r="T187" s="75" t="str">
        <f>IF($P187="","",(IFERROR(VLOOKUP($O187,'Calculations, High only'!$B:$AB,26,FALSE),"")))</f>
        <v/>
      </c>
    </row>
    <row r="188" spans="1:20" ht="12" customHeight="1" x14ac:dyDescent="0.25">
      <c r="A188" s="76" t="str">
        <f>IF('School Data'!$A175="","",'School Data'!$A175)</f>
        <v/>
      </c>
      <c r="B188" s="85" t="str">
        <f>IF('Identified Schools'!$F176="","",'Identified Schools'!$F176)</f>
        <v/>
      </c>
      <c r="C188" s="70" t="str">
        <f>IF($B188="","",(IFERROR(VLOOKUP($A188,'Calculations, Elem only'!$B:$AB,12,FALSE),"")))</f>
        <v/>
      </c>
      <c r="D188" s="70" t="str">
        <f>IF($B188="","",(IFERROR(VLOOKUP($A188,'Calculations, Elem only'!$B:$AB,16,FALSE),"")))</f>
        <v/>
      </c>
      <c r="E188" s="75" t="str">
        <f>IF($B188="","",(IFERROR(VLOOKUP($A188,'Calculations, Elem only'!$B:$AB,22,FALSE),"")))</f>
        <v/>
      </c>
      <c r="F188" s="75" t="str">
        <f>IF($B188="","",(IFERROR(VLOOKUP($A188,'Calculations, Elem only'!$B:$AB,26,FALSE),"")))</f>
        <v/>
      </c>
      <c r="G188"/>
      <c r="H188" s="76" t="str">
        <f>IF('School Data'!$A175="","",'School Data'!$A175)</f>
        <v/>
      </c>
      <c r="I188" s="85" t="str">
        <f>IF('Identified Schools'!$G176="","",'Identified Schools'!$G176)</f>
        <v/>
      </c>
      <c r="J188" s="70" t="str">
        <f>IF($I188="","",(IFERROR(VLOOKUP($H188,'Calculations, Middle only'!$B:$AB,12,FALSE),"")))</f>
        <v/>
      </c>
      <c r="K188" s="70" t="str">
        <f>IF($I188="","",(IFERROR(VLOOKUP($H188,'Calculations, Middle only'!$B:$AB,16,FALSE),"")))</f>
        <v/>
      </c>
      <c r="L188" s="75" t="str">
        <f>IF($I188="","",(IFERROR(VLOOKUP($H188,'Calculations, Middle only'!$B:$AB,22,FALSE),"")))</f>
        <v/>
      </c>
      <c r="M188" s="75" t="str">
        <f>IF($I188="","",(IFERROR(VLOOKUP($H188,'Calculations, Middle only'!$B:$AB,26,FALSE),"")))</f>
        <v/>
      </c>
      <c r="O188" s="76" t="str">
        <f>IF('School Data'!$A175="","",'School Data'!$A175)</f>
        <v/>
      </c>
      <c r="P188" s="85" t="str">
        <f>IF('Identified Schools'!$H176="","",'Identified Schools'!$H176)</f>
        <v/>
      </c>
      <c r="Q188" s="70" t="str">
        <f>IF($P188="","",(IFERROR(VLOOKUP($O188,'Calculations, High only'!$B:$AB,12,FALSE),"")))</f>
        <v/>
      </c>
      <c r="R188" s="70" t="str">
        <f>IF($P188="","",(IFERROR(VLOOKUP($O188,'Calculations, High only'!$B:$AB,16,FALSE),"")))</f>
        <v/>
      </c>
      <c r="S188" s="75" t="str">
        <f>IF($P188="","",(IFERROR(VLOOKUP($O188,'Calculations, High only'!$B:$AB,22,FALSE),"")))</f>
        <v/>
      </c>
      <c r="T188" s="75" t="str">
        <f>IF($P188="","",(IFERROR(VLOOKUP($O188,'Calculations, High only'!$B:$AB,26,FALSE),"")))</f>
        <v/>
      </c>
    </row>
    <row r="189" spans="1:20" ht="12" customHeight="1" x14ac:dyDescent="0.25">
      <c r="A189" s="76" t="str">
        <f>IF('School Data'!$A176="","",'School Data'!$A176)</f>
        <v/>
      </c>
      <c r="B189" s="85" t="str">
        <f>IF('Identified Schools'!$F177="","",'Identified Schools'!$F177)</f>
        <v/>
      </c>
      <c r="C189" s="70" t="str">
        <f>IF($B189="","",(IFERROR(VLOOKUP($A189,'Calculations, Elem only'!$B:$AB,12,FALSE),"")))</f>
        <v/>
      </c>
      <c r="D189" s="70" t="str">
        <f>IF($B189="","",(IFERROR(VLOOKUP($A189,'Calculations, Elem only'!$B:$AB,16,FALSE),"")))</f>
        <v/>
      </c>
      <c r="E189" s="75" t="str">
        <f>IF($B189="","",(IFERROR(VLOOKUP($A189,'Calculations, Elem only'!$B:$AB,22,FALSE),"")))</f>
        <v/>
      </c>
      <c r="F189" s="75" t="str">
        <f>IF($B189="","",(IFERROR(VLOOKUP($A189,'Calculations, Elem only'!$B:$AB,26,FALSE),"")))</f>
        <v/>
      </c>
      <c r="G189"/>
      <c r="H189" s="76" t="str">
        <f>IF('School Data'!$A176="","",'School Data'!$A176)</f>
        <v/>
      </c>
      <c r="I189" s="85" t="str">
        <f>IF('Identified Schools'!$G177="","",'Identified Schools'!$G177)</f>
        <v/>
      </c>
      <c r="J189" s="70" t="str">
        <f>IF($I189="","",(IFERROR(VLOOKUP($H189,'Calculations, Middle only'!$B:$AB,12,FALSE),"")))</f>
        <v/>
      </c>
      <c r="K189" s="70" t="str">
        <f>IF($I189="","",(IFERROR(VLOOKUP($H189,'Calculations, Middle only'!$B:$AB,16,FALSE),"")))</f>
        <v/>
      </c>
      <c r="L189" s="75" t="str">
        <f>IF($I189="","",(IFERROR(VLOOKUP($H189,'Calculations, Middle only'!$B:$AB,22,FALSE),"")))</f>
        <v/>
      </c>
      <c r="M189" s="75" t="str">
        <f>IF($I189="","",(IFERROR(VLOOKUP($H189,'Calculations, Middle only'!$B:$AB,26,FALSE),"")))</f>
        <v/>
      </c>
      <c r="O189" s="76" t="str">
        <f>IF('School Data'!$A176="","",'School Data'!$A176)</f>
        <v/>
      </c>
      <c r="P189" s="85" t="str">
        <f>IF('Identified Schools'!$H177="","",'Identified Schools'!$H177)</f>
        <v/>
      </c>
      <c r="Q189" s="70" t="str">
        <f>IF($P189="","",(IFERROR(VLOOKUP($O189,'Calculations, High only'!$B:$AB,12,FALSE),"")))</f>
        <v/>
      </c>
      <c r="R189" s="70" t="str">
        <f>IF($P189="","",(IFERROR(VLOOKUP($O189,'Calculations, High only'!$B:$AB,16,FALSE),"")))</f>
        <v/>
      </c>
      <c r="S189" s="75" t="str">
        <f>IF($P189="","",(IFERROR(VLOOKUP($O189,'Calculations, High only'!$B:$AB,22,FALSE),"")))</f>
        <v/>
      </c>
      <c r="T189" s="75" t="str">
        <f>IF($P189="","",(IFERROR(VLOOKUP($O189,'Calculations, High only'!$B:$AB,26,FALSE),"")))</f>
        <v/>
      </c>
    </row>
    <row r="190" spans="1:20" ht="12" customHeight="1" x14ac:dyDescent="0.25">
      <c r="A190" s="76" t="str">
        <f>IF('School Data'!$A177="","",'School Data'!$A177)</f>
        <v/>
      </c>
      <c r="B190" s="85" t="str">
        <f>IF('Identified Schools'!$F178="","",'Identified Schools'!$F178)</f>
        <v/>
      </c>
      <c r="C190" s="70" t="str">
        <f>IF($B190="","",(IFERROR(VLOOKUP($A190,'Calculations, Elem only'!$B:$AB,12,FALSE),"")))</f>
        <v/>
      </c>
      <c r="D190" s="70" t="str">
        <f>IF($B190="","",(IFERROR(VLOOKUP($A190,'Calculations, Elem only'!$B:$AB,16,FALSE),"")))</f>
        <v/>
      </c>
      <c r="E190" s="75" t="str">
        <f>IF($B190="","",(IFERROR(VLOOKUP($A190,'Calculations, Elem only'!$B:$AB,22,FALSE),"")))</f>
        <v/>
      </c>
      <c r="F190" s="75" t="str">
        <f>IF($B190="","",(IFERROR(VLOOKUP($A190,'Calculations, Elem only'!$B:$AB,26,FALSE),"")))</f>
        <v/>
      </c>
      <c r="G190"/>
      <c r="H190" s="76" t="str">
        <f>IF('School Data'!$A177="","",'School Data'!$A177)</f>
        <v/>
      </c>
      <c r="I190" s="85" t="str">
        <f>IF('Identified Schools'!$G178="","",'Identified Schools'!$G178)</f>
        <v/>
      </c>
      <c r="J190" s="70" t="str">
        <f>IF($I190="","",(IFERROR(VLOOKUP($H190,'Calculations, Middle only'!$B:$AB,12,FALSE),"")))</f>
        <v/>
      </c>
      <c r="K190" s="70" t="str">
        <f>IF($I190="","",(IFERROR(VLOOKUP($H190,'Calculations, Middle only'!$B:$AB,16,FALSE),"")))</f>
        <v/>
      </c>
      <c r="L190" s="75" t="str">
        <f>IF($I190="","",(IFERROR(VLOOKUP($H190,'Calculations, Middle only'!$B:$AB,22,FALSE),"")))</f>
        <v/>
      </c>
      <c r="M190" s="75" t="str">
        <f>IF($I190="","",(IFERROR(VLOOKUP($H190,'Calculations, Middle only'!$B:$AB,26,FALSE),"")))</f>
        <v/>
      </c>
      <c r="O190" s="76" t="str">
        <f>IF('School Data'!$A177="","",'School Data'!$A177)</f>
        <v/>
      </c>
      <c r="P190" s="85" t="str">
        <f>IF('Identified Schools'!$H178="","",'Identified Schools'!$H178)</f>
        <v/>
      </c>
      <c r="Q190" s="70" t="str">
        <f>IF($P190="","",(IFERROR(VLOOKUP($O190,'Calculations, High only'!$B:$AB,12,FALSE),"")))</f>
        <v/>
      </c>
      <c r="R190" s="70" t="str">
        <f>IF($P190="","",(IFERROR(VLOOKUP($O190,'Calculations, High only'!$B:$AB,16,FALSE),"")))</f>
        <v/>
      </c>
      <c r="S190" s="75" t="str">
        <f>IF($P190="","",(IFERROR(VLOOKUP($O190,'Calculations, High only'!$B:$AB,22,FALSE),"")))</f>
        <v/>
      </c>
      <c r="T190" s="75" t="str">
        <f>IF($P190="","",(IFERROR(VLOOKUP($O190,'Calculations, High only'!$B:$AB,26,FALSE),"")))</f>
        <v/>
      </c>
    </row>
    <row r="191" spans="1:20" ht="12" customHeight="1" x14ac:dyDescent="0.25">
      <c r="A191" s="76" t="str">
        <f>IF('School Data'!$A178="","",'School Data'!$A178)</f>
        <v/>
      </c>
      <c r="B191" s="85" t="str">
        <f>IF('Identified Schools'!$F179="","",'Identified Schools'!$F179)</f>
        <v/>
      </c>
      <c r="C191" s="70" t="str">
        <f>IF($B191="","",(IFERROR(VLOOKUP($A191,'Calculations, Elem only'!$B:$AB,12,FALSE),"")))</f>
        <v/>
      </c>
      <c r="D191" s="70" t="str">
        <f>IF($B191="","",(IFERROR(VLOOKUP($A191,'Calculations, Elem only'!$B:$AB,16,FALSE),"")))</f>
        <v/>
      </c>
      <c r="E191" s="75" t="str">
        <f>IF($B191="","",(IFERROR(VLOOKUP($A191,'Calculations, Elem only'!$B:$AB,22,FALSE),"")))</f>
        <v/>
      </c>
      <c r="F191" s="75" t="str">
        <f>IF($B191="","",(IFERROR(VLOOKUP($A191,'Calculations, Elem only'!$B:$AB,26,FALSE),"")))</f>
        <v/>
      </c>
      <c r="G191"/>
      <c r="H191" s="76" t="str">
        <f>IF('School Data'!$A178="","",'School Data'!$A178)</f>
        <v/>
      </c>
      <c r="I191" s="85" t="str">
        <f>IF('Identified Schools'!$G179="","",'Identified Schools'!$G179)</f>
        <v/>
      </c>
      <c r="J191" s="70" t="str">
        <f>IF($I191="","",(IFERROR(VLOOKUP($H191,'Calculations, Middle only'!$B:$AB,12,FALSE),"")))</f>
        <v/>
      </c>
      <c r="K191" s="70" t="str">
        <f>IF($I191="","",(IFERROR(VLOOKUP($H191,'Calculations, Middle only'!$B:$AB,16,FALSE),"")))</f>
        <v/>
      </c>
      <c r="L191" s="75" t="str">
        <f>IF($I191="","",(IFERROR(VLOOKUP($H191,'Calculations, Middle only'!$B:$AB,22,FALSE),"")))</f>
        <v/>
      </c>
      <c r="M191" s="75" t="str">
        <f>IF($I191="","",(IFERROR(VLOOKUP($H191,'Calculations, Middle only'!$B:$AB,26,FALSE),"")))</f>
        <v/>
      </c>
      <c r="O191" s="76" t="str">
        <f>IF('School Data'!$A178="","",'School Data'!$A178)</f>
        <v/>
      </c>
      <c r="P191" s="85" t="str">
        <f>IF('Identified Schools'!$H179="","",'Identified Schools'!$H179)</f>
        <v/>
      </c>
      <c r="Q191" s="70" t="str">
        <f>IF($P191="","",(IFERROR(VLOOKUP($O191,'Calculations, High only'!$B:$AB,12,FALSE),"")))</f>
        <v/>
      </c>
      <c r="R191" s="70" t="str">
        <f>IF($P191="","",(IFERROR(VLOOKUP($O191,'Calculations, High only'!$B:$AB,16,FALSE),"")))</f>
        <v/>
      </c>
      <c r="S191" s="75" t="str">
        <f>IF($P191="","",(IFERROR(VLOOKUP($O191,'Calculations, High only'!$B:$AB,22,FALSE),"")))</f>
        <v/>
      </c>
      <c r="T191" s="75" t="str">
        <f>IF($P191="","",(IFERROR(VLOOKUP($O191,'Calculations, High only'!$B:$AB,26,FALSE),"")))</f>
        <v/>
      </c>
    </row>
    <row r="192" spans="1:20" ht="12" customHeight="1" x14ac:dyDescent="0.25">
      <c r="A192" s="76" t="str">
        <f>IF('School Data'!$A179="","",'School Data'!$A179)</f>
        <v/>
      </c>
      <c r="B192" s="85" t="str">
        <f>IF('Identified Schools'!$F180="","",'Identified Schools'!$F180)</f>
        <v/>
      </c>
      <c r="C192" s="70" t="str">
        <f>IF($B192="","",(IFERROR(VLOOKUP($A192,'Calculations, Elem only'!$B:$AB,12,FALSE),"")))</f>
        <v/>
      </c>
      <c r="D192" s="70" t="str">
        <f>IF($B192="","",(IFERROR(VLOOKUP($A192,'Calculations, Elem only'!$B:$AB,16,FALSE),"")))</f>
        <v/>
      </c>
      <c r="E192" s="75" t="str">
        <f>IF($B192="","",(IFERROR(VLOOKUP($A192,'Calculations, Elem only'!$B:$AB,22,FALSE),"")))</f>
        <v/>
      </c>
      <c r="F192" s="75" t="str">
        <f>IF($B192="","",(IFERROR(VLOOKUP($A192,'Calculations, Elem only'!$B:$AB,26,FALSE),"")))</f>
        <v/>
      </c>
      <c r="G192"/>
      <c r="H192" s="76" t="str">
        <f>IF('School Data'!$A179="","",'School Data'!$A179)</f>
        <v/>
      </c>
      <c r="I192" s="85" t="str">
        <f>IF('Identified Schools'!$G180="","",'Identified Schools'!$G180)</f>
        <v/>
      </c>
      <c r="J192" s="70" t="str">
        <f>IF($I192="","",(IFERROR(VLOOKUP($H192,'Calculations, Middle only'!$B:$AB,12,FALSE),"")))</f>
        <v/>
      </c>
      <c r="K192" s="70" t="str">
        <f>IF($I192="","",(IFERROR(VLOOKUP($H192,'Calculations, Middle only'!$B:$AB,16,FALSE),"")))</f>
        <v/>
      </c>
      <c r="L192" s="75" t="str">
        <f>IF($I192="","",(IFERROR(VLOOKUP($H192,'Calculations, Middle only'!$B:$AB,22,FALSE),"")))</f>
        <v/>
      </c>
      <c r="M192" s="75" t="str">
        <f>IF($I192="","",(IFERROR(VLOOKUP($H192,'Calculations, Middle only'!$B:$AB,26,FALSE),"")))</f>
        <v/>
      </c>
      <c r="O192" s="76" t="str">
        <f>IF('School Data'!$A179="","",'School Data'!$A179)</f>
        <v/>
      </c>
      <c r="P192" s="85" t="str">
        <f>IF('Identified Schools'!$H180="","",'Identified Schools'!$H180)</f>
        <v/>
      </c>
      <c r="Q192" s="70" t="str">
        <f>IF($P192="","",(IFERROR(VLOOKUP($O192,'Calculations, High only'!$B:$AB,12,FALSE),"")))</f>
        <v/>
      </c>
      <c r="R192" s="70" t="str">
        <f>IF($P192="","",(IFERROR(VLOOKUP($O192,'Calculations, High only'!$B:$AB,16,FALSE),"")))</f>
        <v/>
      </c>
      <c r="S192" s="75" t="str">
        <f>IF($P192="","",(IFERROR(VLOOKUP($O192,'Calculations, High only'!$B:$AB,22,FALSE),"")))</f>
        <v/>
      </c>
      <c r="T192" s="75" t="str">
        <f>IF($P192="","",(IFERROR(VLOOKUP($O192,'Calculations, High only'!$B:$AB,26,FALSE),"")))</f>
        <v/>
      </c>
    </row>
    <row r="193" spans="1:20" ht="12" customHeight="1" x14ac:dyDescent="0.25">
      <c r="A193" s="76" t="str">
        <f>IF('School Data'!$A180="","",'School Data'!$A180)</f>
        <v/>
      </c>
      <c r="B193" s="85" t="str">
        <f>IF('Identified Schools'!$F181="","",'Identified Schools'!$F181)</f>
        <v/>
      </c>
      <c r="C193" s="70" t="str">
        <f>IF($B193="","",(IFERROR(VLOOKUP($A193,'Calculations, Elem only'!$B:$AB,12,FALSE),"")))</f>
        <v/>
      </c>
      <c r="D193" s="70" t="str">
        <f>IF($B193="","",(IFERROR(VLOOKUP($A193,'Calculations, Elem only'!$B:$AB,16,FALSE),"")))</f>
        <v/>
      </c>
      <c r="E193" s="75" t="str">
        <f>IF($B193="","",(IFERROR(VLOOKUP($A193,'Calculations, Elem only'!$B:$AB,22,FALSE),"")))</f>
        <v/>
      </c>
      <c r="F193" s="75" t="str">
        <f>IF($B193="","",(IFERROR(VLOOKUP($A193,'Calculations, Elem only'!$B:$AB,26,FALSE),"")))</f>
        <v/>
      </c>
      <c r="G193"/>
      <c r="H193" s="76" t="str">
        <f>IF('School Data'!$A180="","",'School Data'!$A180)</f>
        <v/>
      </c>
      <c r="I193" s="85" t="str">
        <f>IF('Identified Schools'!$G181="","",'Identified Schools'!$G181)</f>
        <v/>
      </c>
      <c r="J193" s="70" t="str">
        <f>IF($I193="","",(IFERROR(VLOOKUP($H193,'Calculations, Middle only'!$B:$AB,12,FALSE),"")))</f>
        <v/>
      </c>
      <c r="K193" s="70" t="str">
        <f>IF($I193="","",(IFERROR(VLOOKUP($H193,'Calculations, Middle only'!$B:$AB,16,FALSE),"")))</f>
        <v/>
      </c>
      <c r="L193" s="75" t="str">
        <f>IF($I193="","",(IFERROR(VLOOKUP($H193,'Calculations, Middle only'!$B:$AB,22,FALSE),"")))</f>
        <v/>
      </c>
      <c r="M193" s="75" t="str">
        <f>IF($I193="","",(IFERROR(VLOOKUP($H193,'Calculations, Middle only'!$B:$AB,26,FALSE),"")))</f>
        <v/>
      </c>
      <c r="O193" s="76" t="str">
        <f>IF('School Data'!$A180="","",'School Data'!$A180)</f>
        <v/>
      </c>
      <c r="P193" s="85" t="str">
        <f>IF('Identified Schools'!$H181="","",'Identified Schools'!$H181)</f>
        <v/>
      </c>
      <c r="Q193" s="70" t="str">
        <f>IF($P193="","",(IFERROR(VLOOKUP($O193,'Calculations, High only'!$B:$AB,12,FALSE),"")))</f>
        <v/>
      </c>
      <c r="R193" s="70" t="str">
        <f>IF($P193="","",(IFERROR(VLOOKUP($O193,'Calculations, High only'!$B:$AB,16,FALSE),"")))</f>
        <v/>
      </c>
      <c r="S193" s="75" t="str">
        <f>IF($P193="","",(IFERROR(VLOOKUP($O193,'Calculations, High only'!$B:$AB,22,FALSE),"")))</f>
        <v/>
      </c>
      <c r="T193" s="75" t="str">
        <f>IF($P193="","",(IFERROR(VLOOKUP($O193,'Calculations, High only'!$B:$AB,26,FALSE),"")))</f>
        <v/>
      </c>
    </row>
    <row r="194" spans="1:20" ht="12" customHeight="1" x14ac:dyDescent="0.25">
      <c r="A194" s="76" t="str">
        <f>IF('School Data'!$A181="","",'School Data'!$A181)</f>
        <v/>
      </c>
      <c r="B194" s="85" t="str">
        <f>IF('Identified Schools'!$F182="","",'Identified Schools'!$F182)</f>
        <v/>
      </c>
      <c r="C194" s="70" t="str">
        <f>IF($B194="","",(IFERROR(VLOOKUP($A194,'Calculations, Elem only'!$B:$AB,12,FALSE),"")))</f>
        <v/>
      </c>
      <c r="D194" s="70" t="str">
        <f>IF($B194="","",(IFERROR(VLOOKUP($A194,'Calculations, Elem only'!$B:$AB,16,FALSE),"")))</f>
        <v/>
      </c>
      <c r="E194" s="75" t="str">
        <f>IF($B194="","",(IFERROR(VLOOKUP($A194,'Calculations, Elem only'!$B:$AB,22,FALSE),"")))</f>
        <v/>
      </c>
      <c r="F194" s="75" t="str">
        <f>IF($B194="","",(IFERROR(VLOOKUP($A194,'Calculations, Elem only'!$B:$AB,26,FALSE),"")))</f>
        <v/>
      </c>
      <c r="G194"/>
      <c r="H194" s="76" t="str">
        <f>IF('School Data'!$A181="","",'School Data'!$A181)</f>
        <v/>
      </c>
      <c r="I194" s="85" t="str">
        <f>IF('Identified Schools'!$G182="","",'Identified Schools'!$G182)</f>
        <v/>
      </c>
      <c r="J194" s="70" t="str">
        <f>IF($I194="","",(IFERROR(VLOOKUP($H194,'Calculations, Middle only'!$B:$AB,12,FALSE),"")))</f>
        <v/>
      </c>
      <c r="K194" s="70" t="str">
        <f>IF($I194="","",(IFERROR(VLOOKUP($H194,'Calculations, Middle only'!$B:$AB,16,FALSE),"")))</f>
        <v/>
      </c>
      <c r="L194" s="75" t="str">
        <f>IF($I194="","",(IFERROR(VLOOKUP($H194,'Calculations, Middle only'!$B:$AB,22,FALSE),"")))</f>
        <v/>
      </c>
      <c r="M194" s="75" t="str">
        <f>IF($I194="","",(IFERROR(VLOOKUP($H194,'Calculations, Middle only'!$B:$AB,26,FALSE),"")))</f>
        <v/>
      </c>
      <c r="O194" s="76" t="str">
        <f>IF('School Data'!$A181="","",'School Data'!$A181)</f>
        <v/>
      </c>
      <c r="P194" s="85" t="str">
        <f>IF('Identified Schools'!$H182="","",'Identified Schools'!$H182)</f>
        <v/>
      </c>
      <c r="Q194" s="70" t="str">
        <f>IF($P194="","",(IFERROR(VLOOKUP($O194,'Calculations, High only'!$B:$AB,12,FALSE),"")))</f>
        <v/>
      </c>
      <c r="R194" s="70" t="str">
        <f>IF($P194="","",(IFERROR(VLOOKUP($O194,'Calculations, High only'!$B:$AB,16,FALSE),"")))</f>
        <v/>
      </c>
      <c r="S194" s="75" t="str">
        <f>IF($P194="","",(IFERROR(VLOOKUP($O194,'Calculations, High only'!$B:$AB,22,FALSE),"")))</f>
        <v/>
      </c>
      <c r="T194" s="75" t="str">
        <f>IF($P194="","",(IFERROR(VLOOKUP($O194,'Calculations, High only'!$B:$AB,26,FALSE),"")))</f>
        <v/>
      </c>
    </row>
    <row r="195" spans="1:20" ht="12" customHeight="1" x14ac:dyDescent="0.25">
      <c r="A195" s="76" t="str">
        <f>IF('School Data'!$A182="","",'School Data'!$A182)</f>
        <v/>
      </c>
      <c r="B195" s="85" t="str">
        <f>IF('Identified Schools'!$F183="","",'Identified Schools'!$F183)</f>
        <v/>
      </c>
      <c r="C195" s="70" t="str">
        <f>IF($B195="","",(IFERROR(VLOOKUP($A195,'Calculations, Elem only'!$B:$AB,12,FALSE),"")))</f>
        <v/>
      </c>
      <c r="D195" s="70" t="str">
        <f>IF($B195="","",(IFERROR(VLOOKUP($A195,'Calculations, Elem only'!$B:$AB,16,FALSE),"")))</f>
        <v/>
      </c>
      <c r="E195" s="75" t="str">
        <f>IF($B195="","",(IFERROR(VLOOKUP($A195,'Calculations, Elem only'!$B:$AB,22,FALSE),"")))</f>
        <v/>
      </c>
      <c r="F195" s="75" t="str">
        <f>IF($B195="","",(IFERROR(VLOOKUP($A195,'Calculations, Elem only'!$B:$AB,26,FALSE),"")))</f>
        <v/>
      </c>
      <c r="G195"/>
      <c r="H195" s="76" t="str">
        <f>IF('School Data'!$A182="","",'School Data'!$A182)</f>
        <v/>
      </c>
      <c r="I195" s="85" t="str">
        <f>IF('Identified Schools'!$G183="","",'Identified Schools'!$G183)</f>
        <v/>
      </c>
      <c r="J195" s="70" t="str">
        <f>IF($I195="","",(IFERROR(VLOOKUP($H195,'Calculations, Middle only'!$B:$AB,12,FALSE),"")))</f>
        <v/>
      </c>
      <c r="K195" s="70" t="str">
        <f>IF($I195="","",(IFERROR(VLOOKUP($H195,'Calculations, Middle only'!$B:$AB,16,FALSE),"")))</f>
        <v/>
      </c>
      <c r="L195" s="75" t="str">
        <f>IF($I195="","",(IFERROR(VLOOKUP($H195,'Calculations, Middle only'!$B:$AB,22,FALSE),"")))</f>
        <v/>
      </c>
      <c r="M195" s="75" t="str">
        <f>IF($I195="","",(IFERROR(VLOOKUP($H195,'Calculations, Middle only'!$B:$AB,26,FALSE),"")))</f>
        <v/>
      </c>
      <c r="O195" s="76" t="str">
        <f>IF('School Data'!$A182="","",'School Data'!$A182)</f>
        <v/>
      </c>
      <c r="P195" s="85" t="str">
        <f>IF('Identified Schools'!$H183="","",'Identified Schools'!$H183)</f>
        <v/>
      </c>
      <c r="Q195" s="70" t="str">
        <f>IF($P195="","",(IFERROR(VLOOKUP($O195,'Calculations, High only'!$B:$AB,12,FALSE),"")))</f>
        <v/>
      </c>
      <c r="R195" s="70" t="str">
        <f>IF($P195="","",(IFERROR(VLOOKUP($O195,'Calculations, High only'!$B:$AB,16,FALSE),"")))</f>
        <v/>
      </c>
      <c r="S195" s="75" t="str">
        <f>IF($P195="","",(IFERROR(VLOOKUP($O195,'Calculations, High only'!$B:$AB,22,FALSE),"")))</f>
        <v/>
      </c>
      <c r="T195" s="75" t="str">
        <f>IF($P195="","",(IFERROR(VLOOKUP($O195,'Calculations, High only'!$B:$AB,26,FALSE),"")))</f>
        <v/>
      </c>
    </row>
    <row r="196" spans="1:20" ht="12" customHeight="1" x14ac:dyDescent="0.25">
      <c r="A196" s="76" t="str">
        <f>IF('School Data'!$A183="","",'School Data'!$A183)</f>
        <v/>
      </c>
      <c r="B196" s="85" t="str">
        <f>IF('Identified Schools'!$F184="","",'Identified Schools'!$F184)</f>
        <v/>
      </c>
      <c r="C196" s="70" t="str">
        <f>IF($B196="","",(IFERROR(VLOOKUP($A196,'Calculations, Elem only'!$B:$AB,12,FALSE),"")))</f>
        <v/>
      </c>
      <c r="D196" s="70" t="str">
        <f>IF($B196="","",(IFERROR(VLOOKUP($A196,'Calculations, Elem only'!$B:$AB,16,FALSE),"")))</f>
        <v/>
      </c>
      <c r="E196" s="75" t="str">
        <f>IF($B196="","",(IFERROR(VLOOKUP($A196,'Calculations, Elem only'!$B:$AB,22,FALSE),"")))</f>
        <v/>
      </c>
      <c r="F196" s="75" t="str">
        <f>IF($B196="","",(IFERROR(VLOOKUP($A196,'Calculations, Elem only'!$B:$AB,26,FALSE),"")))</f>
        <v/>
      </c>
      <c r="G196"/>
      <c r="H196" s="76" t="str">
        <f>IF('School Data'!$A183="","",'School Data'!$A183)</f>
        <v/>
      </c>
      <c r="I196" s="85" t="str">
        <f>IF('Identified Schools'!$G184="","",'Identified Schools'!$G184)</f>
        <v/>
      </c>
      <c r="J196" s="70" t="str">
        <f>IF($I196="","",(IFERROR(VLOOKUP($H196,'Calculations, Middle only'!$B:$AB,12,FALSE),"")))</f>
        <v/>
      </c>
      <c r="K196" s="70" t="str">
        <f>IF($I196="","",(IFERROR(VLOOKUP($H196,'Calculations, Middle only'!$B:$AB,16,FALSE),"")))</f>
        <v/>
      </c>
      <c r="L196" s="75" t="str">
        <f>IF($I196="","",(IFERROR(VLOOKUP($H196,'Calculations, Middle only'!$B:$AB,22,FALSE),"")))</f>
        <v/>
      </c>
      <c r="M196" s="75" t="str">
        <f>IF($I196="","",(IFERROR(VLOOKUP($H196,'Calculations, Middle only'!$B:$AB,26,FALSE),"")))</f>
        <v/>
      </c>
      <c r="O196" s="76" t="str">
        <f>IF('School Data'!$A183="","",'School Data'!$A183)</f>
        <v/>
      </c>
      <c r="P196" s="85" t="str">
        <f>IF('Identified Schools'!$H184="","",'Identified Schools'!$H184)</f>
        <v/>
      </c>
      <c r="Q196" s="70" t="str">
        <f>IF($P196="","",(IFERROR(VLOOKUP($O196,'Calculations, High only'!$B:$AB,12,FALSE),"")))</f>
        <v/>
      </c>
      <c r="R196" s="70" t="str">
        <f>IF($P196="","",(IFERROR(VLOOKUP($O196,'Calculations, High only'!$B:$AB,16,FALSE),"")))</f>
        <v/>
      </c>
      <c r="S196" s="75" t="str">
        <f>IF($P196="","",(IFERROR(VLOOKUP($O196,'Calculations, High only'!$B:$AB,22,FALSE),"")))</f>
        <v/>
      </c>
      <c r="T196" s="75" t="str">
        <f>IF($P196="","",(IFERROR(VLOOKUP($O196,'Calculations, High only'!$B:$AB,26,FALSE),"")))</f>
        <v/>
      </c>
    </row>
    <row r="197" spans="1:20" ht="12" customHeight="1" x14ac:dyDescent="0.25">
      <c r="A197" s="76" t="str">
        <f>IF('School Data'!$A184="","",'School Data'!$A184)</f>
        <v/>
      </c>
      <c r="B197" s="85" t="str">
        <f>IF('Identified Schools'!$F185="","",'Identified Schools'!$F185)</f>
        <v/>
      </c>
      <c r="C197" s="70" t="str">
        <f>IF($B197="","",(IFERROR(VLOOKUP($A197,'Calculations, Elem only'!$B:$AB,12,FALSE),"")))</f>
        <v/>
      </c>
      <c r="D197" s="70" t="str">
        <f>IF($B197="","",(IFERROR(VLOOKUP($A197,'Calculations, Elem only'!$B:$AB,16,FALSE),"")))</f>
        <v/>
      </c>
      <c r="E197" s="75" t="str">
        <f>IF($B197="","",(IFERROR(VLOOKUP($A197,'Calculations, Elem only'!$B:$AB,22,FALSE),"")))</f>
        <v/>
      </c>
      <c r="F197" s="75" t="str">
        <f>IF($B197="","",(IFERROR(VLOOKUP($A197,'Calculations, Elem only'!$B:$AB,26,FALSE),"")))</f>
        <v/>
      </c>
      <c r="G197"/>
      <c r="H197" s="76" t="str">
        <f>IF('School Data'!$A184="","",'School Data'!$A184)</f>
        <v/>
      </c>
      <c r="I197" s="85" t="str">
        <f>IF('Identified Schools'!$G185="","",'Identified Schools'!$G185)</f>
        <v/>
      </c>
      <c r="J197" s="70" t="str">
        <f>IF($I197="","",(IFERROR(VLOOKUP($H197,'Calculations, Middle only'!$B:$AB,12,FALSE),"")))</f>
        <v/>
      </c>
      <c r="K197" s="70" t="str">
        <f>IF($I197="","",(IFERROR(VLOOKUP($H197,'Calculations, Middle only'!$B:$AB,16,FALSE),"")))</f>
        <v/>
      </c>
      <c r="L197" s="75" t="str">
        <f>IF($I197="","",(IFERROR(VLOOKUP($H197,'Calculations, Middle only'!$B:$AB,22,FALSE),"")))</f>
        <v/>
      </c>
      <c r="M197" s="75" t="str">
        <f>IF($I197="","",(IFERROR(VLOOKUP($H197,'Calculations, Middle only'!$B:$AB,26,FALSE),"")))</f>
        <v/>
      </c>
      <c r="O197" s="76" t="str">
        <f>IF('School Data'!$A184="","",'School Data'!$A184)</f>
        <v/>
      </c>
      <c r="P197" s="85" t="str">
        <f>IF('Identified Schools'!$H185="","",'Identified Schools'!$H185)</f>
        <v/>
      </c>
      <c r="Q197" s="70" t="str">
        <f>IF($P197="","",(IFERROR(VLOOKUP($O197,'Calculations, High only'!$B:$AB,12,FALSE),"")))</f>
        <v/>
      </c>
      <c r="R197" s="70" t="str">
        <f>IF($P197="","",(IFERROR(VLOOKUP($O197,'Calculations, High only'!$B:$AB,16,FALSE),"")))</f>
        <v/>
      </c>
      <c r="S197" s="75" t="str">
        <f>IF($P197="","",(IFERROR(VLOOKUP($O197,'Calculations, High only'!$B:$AB,22,FALSE),"")))</f>
        <v/>
      </c>
      <c r="T197" s="75" t="str">
        <f>IF($P197="","",(IFERROR(VLOOKUP($O197,'Calculations, High only'!$B:$AB,26,FALSE),"")))</f>
        <v/>
      </c>
    </row>
    <row r="198" spans="1:20" ht="12" customHeight="1" x14ac:dyDescent="0.25">
      <c r="A198" s="76" t="str">
        <f>IF('School Data'!$A185="","",'School Data'!$A185)</f>
        <v/>
      </c>
      <c r="B198" s="85" t="str">
        <f>IF('Identified Schools'!$F186="","",'Identified Schools'!$F186)</f>
        <v/>
      </c>
      <c r="C198" s="70" t="str">
        <f>IF($B198="","",(IFERROR(VLOOKUP($A198,'Calculations, Elem only'!$B:$AB,12,FALSE),"")))</f>
        <v/>
      </c>
      <c r="D198" s="70" t="str">
        <f>IF($B198="","",(IFERROR(VLOOKUP($A198,'Calculations, Elem only'!$B:$AB,16,FALSE),"")))</f>
        <v/>
      </c>
      <c r="E198" s="75" t="str">
        <f>IF($B198="","",(IFERROR(VLOOKUP($A198,'Calculations, Elem only'!$B:$AB,22,FALSE),"")))</f>
        <v/>
      </c>
      <c r="F198" s="75" t="str">
        <f>IF($B198="","",(IFERROR(VLOOKUP($A198,'Calculations, Elem only'!$B:$AB,26,FALSE),"")))</f>
        <v/>
      </c>
      <c r="G198"/>
      <c r="H198" s="76" t="str">
        <f>IF('School Data'!$A185="","",'School Data'!$A185)</f>
        <v/>
      </c>
      <c r="I198" s="85" t="str">
        <f>IF('Identified Schools'!$G186="","",'Identified Schools'!$G186)</f>
        <v/>
      </c>
      <c r="J198" s="70" t="str">
        <f>IF($I198="","",(IFERROR(VLOOKUP($H198,'Calculations, Middle only'!$B:$AB,12,FALSE),"")))</f>
        <v/>
      </c>
      <c r="K198" s="70" t="str">
        <f>IF($I198="","",(IFERROR(VLOOKUP($H198,'Calculations, Middle only'!$B:$AB,16,FALSE),"")))</f>
        <v/>
      </c>
      <c r="L198" s="75" t="str">
        <f>IF($I198="","",(IFERROR(VLOOKUP($H198,'Calculations, Middle only'!$B:$AB,22,FALSE),"")))</f>
        <v/>
      </c>
      <c r="M198" s="75" t="str">
        <f>IF($I198="","",(IFERROR(VLOOKUP($H198,'Calculations, Middle only'!$B:$AB,26,FALSE),"")))</f>
        <v/>
      </c>
      <c r="O198" s="76" t="str">
        <f>IF('School Data'!$A185="","",'School Data'!$A185)</f>
        <v/>
      </c>
      <c r="P198" s="85" t="str">
        <f>IF('Identified Schools'!$H186="","",'Identified Schools'!$H186)</f>
        <v/>
      </c>
      <c r="Q198" s="70" t="str">
        <f>IF($P198="","",(IFERROR(VLOOKUP($O198,'Calculations, High only'!$B:$AB,12,FALSE),"")))</f>
        <v/>
      </c>
      <c r="R198" s="70" t="str">
        <f>IF($P198="","",(IFERROR(VLOOKUP($O198,'Calculations, High only'!$B:$AB,16,FALSE),"")))</f>
        <v/>
      </c>
      <c r="S198" s="75" t="str">
        <f>IF($P198="","",(IFERROR(VLOOKUP($O198,'Calculations, High only'!$B:$AB,22,FALSE),"")))</f>
        <v/>
      </c>
      <c r="T198" s="75" t="str">
        <f>IF($P198="","",(IFERROR(VLOOKUP($O198,'Calculations, High only'!$B:$AB,26,FALSE),"")))</f>
        <v/>
      </c>
    </row>
    <row r="199" spans="1:20" ht="12" customHeight="1" x14ac:dyDescent="0.25">
      <c r="A199" s="76" t="str">
        <f>IF('School Data'!$A186="","",'School Data'!$A186)</f>
        <v/>
      </c>
      <c r="B199" s="85" t="str">
        <f>IF('Identified Schools'!$F187="","",'Identified Schools'!$F187)</f>
        <v/>
      </c>
      <c r="C199" s="70" t="str">
        <f>IF($B199="","",(IFERROR(VLOOKUP($A199,'Calculations, Elem only'!$B:$AB,12,FALSE),"")))</f>
        <v/>
      </c>
      <c r="D199" s="70" t="str">
        <f>IF($B199="","",(IFERROR(VLOOKUP($A199,'Calculations, Elem only'!$B:$AB,16,FALSE),"")))</f>
        <v/>
      </c>
      <c r="E199" s="75" t="str">
        <f>IF($B199="","",(IFERROR(VLOOKUP($A199,'Calculations, Elem only'!$B:$AB,22,FALSE),"")))</f>
        <v/>
      </c>
      <c r="F199" s="75" t="str">
        <f>IF($B199="","",(IFERROR(VLOOKUP($A199,'Calculations, Elem only'!$B:$AB,26,FALSE),"")))</f>
        <v/>
      </c>
      <c r="G199"/>
      <c r="H199" s="76" t="str">
        <f>IF('School Data'!$A186="","",'School Data'!$A186)</f>
        <v/>
      </c>
      <c r="I199" s="85" t="str">
        <f>IF('Identified Schools'!$G187="","",'Identified Schools'!$G187)</f>
        <v/>
      </c>
      <c r="J199" s="70" t="str">
        <f>IF($I199="","",(IFERROR(VLOOKUP($H199,'Calculations, Middle only'!$B:$AB,12,FALSE),"")))</f>
        <v/>
      </c>
      <c r="K199" s="70" t="str">
        <f>IF($I199="","",(IFERROR(VLOOKUP($H199,'Calculations, Middle only'!$B:$AB,16,FALSE),"")))</f>
        <v/>
      </c>
      <c r="L199" s="75" t="str">
        <f>IF($I199="","",(IFERROR(VLOOKUP($H199,'Calculations, Middle only'!$B:$AB,22,FALSE),"")))</f>
        <v/>
      </c>
      <c r="M199" s="75" t="str">
        <f>IF($I199="","",(IFERROR(VLOOKUP($H199,'Calculations, Middle only'!$B:$AB,26,FALSE),"")))</f>
        <v/>
      </c>
      <c r="O199" s="76" t="str">
        <f>IF('School Data'!$A186="","",'School Data'!$A186)</f>
        <v/>
      </c>
      <c r="P199" s="85" t="str">
        <f>IF('Identified Schools'!$H187="","",'Identified Schools'!$H187)</f>
        <v/>
      </c>
      <c r="Q199" s="70" t="str">
        <f>IF($P199="","",(IFERROR(VLOOKUP($O199,'Calculations, High only'!$B:$AB,12,FALSE),"")))</f>
        <v/>
      </c>
      <c r="R199" s="70" t="str">
        <f>IF($P199="","",(IFERROR(VLOOKUP($O199,'Calculations, High only'!$B:$AB,16,FALSE),"")))</f>
        <v/>
      </c>
      <c r="S199" s="75" t="str">
        <f>IF($P199="","",(IFERROR(VLOOKUP($O199,'Calculations, High only'!$B:$AB,22,FALSE),"")))</f>
        <v/>
      </c>
      <c r="T199" s="75" t="str">
        <f>IF($P199="","",(IFERROR(VLOOKUP($O199,'Calculations, High only'!$B:$AB,26,FALSE),"")))</f>
        <v/>
      </c>
    </row>
    <row r="200" spans="1:20" ht="12" customHeight="1" x14ac:dyDescent="0.25">
      <c r="A200" s="76" t="str">
        <f>IF('School Data'!$A187="","",'School Data'!$A187)</f>
        <v/>
      </c>
      <c r="B200" s="85" t="str">
        <f>IF('Identified Schools'!$F188="","",'Identified Schools'!$F188)</f>
        <v/>
      </c>
      <c r="C200" s="70" t="str">
        <f>IF($B200="","",(IFERROR(VLOOKUP($A200,'Calculations, Elem only'!$B:$AB,12,FALSE),"")))</f>
        <v/>
      </c>
      <c r="D200" s="70" t="str">
        <f>IF($B200="","",(IFERROR(VLOOKUP($A200,'Calculations, Elem only'!$B:$AB,16,FALSE),"")))</f>
        <v/>
      </c>
      <c r="E200" s="75" t="str">
        <f>IF($B200="","",(IFERROR(VLOOKUP($A200,'Calculations, Elem only'!$B:$AB,22,FALSE),"")))</f>
        <v/>
      </c>
      <c r="F200" s="75" t="str">
        <f>IF($B200="","",(IFERROR(VLOOKUP($A200,'Calculations, Elem only'!$B:$AB,26,FALSE),"")))</f>
        <v/>
      </c>
      <c r="G200"/>
      <c r="H200" s="76" t="str">
        <f>IF('School Data'!$A187="","",'School Data'!$A187)</f>
        <v/>
      </c>
      <c r="I200" s="85" t="str">
        <f>IF('Identified Schools'!$G188="","",'Identified Schools'!$G188)</f>
        <v/>
      </c>
      <c r="J200" s="70" t="str">
        <f>IF($I200="","",(IFERROR(VLOOKUP($H200,'Calculations, Middle only'!$B:$AB,12,FALSE),"")))</f>
        <v/>
      </c>
      <c r="K200" s="70" t="str">
        <f>IF($I200="","",(IFERROR(VLOOKUP($H200,'Calculations, Middle only'!$B:$AB,16,FALSE),"")))</f>
        <v/>
      </c>
      <c r="L200" s="75" t="str">
        <f>IF($I200="","",(IFERROR(VLOOKUP($H200,'Calculations, Middle only'!$B:$AB,22,FALSE),"")))</f>
        <v/>
      </c>
      <c r="M200" s="75" t="str">
        <f>IF($I200="","",(IFERROR(VLOOKUP($H200,'Calculations, Middle only'!$B:$AB,26,FALSE),"")))</f>
        <v/>
      </c>
      <c r="O200" s="76" t="str">
        <f>IF('School Data'!$A187="","",'School Data'!$A187)</f>
        <v/>
      </c>
      <c r="P200" s="85" t="str">
        <f>IF('Identified Schools'!$H188="","",'Identified Schools'!$H188)</f>
        <v/>
      </c>
      <c r="Q200" s="70" t="str">
        <f>IF($P200="","",(IFERROR(VLOOKUP($O200,'Calculations, High only'!$B:$AB,12,FALSE),"")))</f>
        <v/>
      </c>
      <c r="R200" s="70" t="str">
        <f>IF($P200="","",(IFERROR(VLOOKUP($O200,'Calculations, High only'!$B:$AB,16,FALSE),"")))</f>
        <v/>
      </c>
      <c r="S200" s="75" t="str">
        <f>IF($P200="","",(IFERROR(VLOOKUP($O200,'Calculations, High only'!$B:$AB,22,FALSE),"")))</f>
        <v/>
      </c>
      <c r="T200" s="75" t="str">
        <f>IF($P200="","",(IFERROR(VLOOKUP($O200,'Calculations, High only'!$B:$AB,26,FALSE),"")))</f>
        <v/>
      </c>
    </row>
    <row r="201" spans="1:20" ht="12" customHeight="1" x14ac:dyDescent="0.25">
      <c r="A201" s="76" t="str">
        <f>IF('School Data'!$A188="","",'School Data'!$A188)</f>
        <v/>
      </c>
      <c r="B201" s="85" t="str">
        <f>IF('Identified Schools'!$F189="","",'Identified Schools'!$F189)</f>
        <v/>
      </c>
      <c r="C201" s="70" t="str">
        <f>IF($B201="","",(IFERROR(VLOOKUP($A201,'Calculations, Elem only'!$B:$AB,12,FALSE),"")))</f>
        <v/>
      </c>
      <c r="D201" s="70" t="str">
        <f>IF($B201="","",(IFERROR(VLOOKUP($A201,'Calculations, Elem only'!$B:$AB,16,FALSE),"")))</f>
        <v/>
      </c>
      <c r="E201" s="75" t="str">
        <f>IF($B201="","",(IFERROR(VLOOKUP($A201,'Calculations, Elem only'!$B:$AB,22,FALSE),"")))</f>
        <v/>
      </c>
      <c r="F201" s="75" t="str">
        <f>IF($B201="","",(IFERROR(VLOOKUP($A201,'Calculations, Elem only'!$B:$AB,26,FALSE),"")))</f>
        <v/>
      </c>
      <c r="G201"/>
      <c r="H201" s="76" t="str">
        <f>IF('School Data'!$A188="","",'School Data'!$A188)</f>
        <v/>
      </c>
      <c r="I201" s="85" t="str">
        <f>IF('Identified Schools'!$G189="","",'Identified Schools'!$G189)</f>
        <v/>
      </c>
      <c r="J201" s="70" t="str">
        <f>IF($I201="","",(IFERROR(VLOOKUP($H201,'Calculations, Middle only'!$B:$AB,12,FALSE),"")))</f>
        <v/>
      </c>
      <c r="K201" s="70" t="str">
        <f>IF($I201="","",(IFERROR(VLOOKUP($H201,'Calculations, Middle only'!$B:$AB,16,FALSE),"")))</f>
        <v/>
      </c>
      <c r="L201" s="75" t="str">
        <f>IF($I201="","",(IFERROR(VLOOKUP($H201,'Calculations, Middle only'!$B:$AB,22,FALSE),"")))</f>
        <v/>
      </c>
      <c r="M201" s="75" t="str">
        <f>IF($I201="","",(IFERROR(VLOOKUP($H201,'Calculations, Middle only'!$B:$AB,26,FALSE),"")))</f>
        <v/>
      </c>
      <c r="O201" s="76" t="str">
        <f>IF('School Data'!$A188="","",'School Data'!$A188)</f>
        <v/>
      </c>
      <c r="P201" s="85" t="str">
        <f>IF('Identified Schools'!$H189="","",'Identified Schools'!$H189)</f>
        <v/>
      </c>
      <c r="Q201" s="70" t="str">
        <f>IF($P201="","",(IFERROR(VLOOKUP($O201,'Calculations, High only'!$B:$AB,12,FALSE),"")))</f>
        <v/>
      </c>
      <c r="R201" s="70" t="str">
        <f>IF($P201="","",(IFERROR(VLOOKUP($O201,'Calculations, High only'!$B:$AB,16,FALSE),"")))</f>
        <v/>
      </c>
      <c r="S201" s="75" t="str">
        <f>IF($P201="","",(IFERROR(VLOOKUP($O201,'Calculations, High only'!$B:$AB,22,FALSE),"")))</f>
        <v/>
      </c>
      <c r="T201" s="75" t="str">
        <f>IF($P201="","",(IFERROR(VLOOKUP($O201,'Calculations, High only'!$B:$AB,26,FALSE),"")))</f>
        <v/>
      </c>
    </row>
    <row r="202" spans="1:20" ht="12" customHeight="1" x14ac:dyDescent="0.25">
      <c r="A202" s="76" t="str">
        <f>IF('School Data'!$A189="","",'School Data'!$A189)</f>
        <v/>
      </c>
      <c r="B202" s="85" t="str">
        <f>IF('Identified Schools'!$F190="","",'Identified Schools'!$F190)</f>
        <v/>
      </c>
      <c r="C202" s="70" t="str">
        <f>IF($B202="","",(IFERROR(VLOOKUP($A202,'Calculations, Elem only'!$B:$AB,12,FALSE),"")))</f>
        <v/>
      </c>
      <c r="D202" s="70" t="str">
        <f>IF($B202="","",(IFERROR(VLOOKUP($A202,'Calculations, Elem only'!$B:$AB,16,FALSE),"")))</f>
        <v/>
      </c>
      <c r="E202" s="75" t="str">
        <f>IF($B202="","",(IFERROR(VLOOKUP($A202,'Calculations, Elem only'!$B:$AB,22,FALSE),"")))</f>
        <v/>
      </c>
      <c r="F202" s="75" t="str">
        <f>IF($B202="","",(IFERROR(VLOOKUP($A202,'Calculations, Elem only'!$B:$AB,26,FALSE),"")))</f>
        <v/>
      </c>
      <c r="G202"/>
      <c r="H202" s="76" t="str">
        <f>IF('School Data'!$A189="","",'School Data'!$A189)</f>
        <v/>
      </c>
      <c r="I202" s="85" t="str">
        <f>IF('Identified Schools'!$G190="","",'Identified Schools'!$G190)</f>
        <v/>
      </c>
      <c r="J202" s="70" t="str">
        <f>IF($I202="","",(IFERROR(VLOOKUP($H202,'Calculations, Middle only'!$B:$AB,12,FALSE),"")))</f>
        <v/>
      </c>
      <c r="K202" s="70" t="str">
        <f>IF($I202="","",(IFERROR(VLOOKUP($H202,'Calculations, Middle only'!$B:$AB,16,FALSE),"")))</f>
        <v/>
      </c>
      <c r="L202" s="75" t="str">
        <f>IF($I202="","",(IFERROR(VLOOKUP($H202,'Calculations, Middle only'!$B:$AB,22,FALSE),"")))</f>
        <v/>
      </c>
      <c r="M202" s="75" t="str">
        <f>IF($I202="","",(IFERROR(VLOOKUP($H202,'Calculations, Middle only'!$B:$AB,26,FALSE),"")))</f>
        <v/>
      </c>
      <c r="O202" s="76" t="str">
        <f>IF('School Data'!$A189="","",'School Data'!$A189)</f>
        <v/>
      </c>
      <c r="P202" s="85" t="str">
        <f>IF('Identified Schools'!$H190="","",'Identified Schools'!$H190)</f>
        <v/>
      </c>
      <c r="Q202" s="70" t="str">
        <f>IF($P202="","",(IFERROR(VLOOKUP($O202,'Calculations, High only'!$B:$AB,12,FALSE),"")))</f>
        <v/>
      </c>
      <c r="R202" s="70" t="str">
        <f>IF($P202="","",(IFERROR(VLOOKUP($O202,'Calculations, High only'!$B:$AB,16,FALSE),"")))</f>
        <v/>
      </c>
      <c r="S202" s="75" t="str">
        <f>IF($P202="","",(IFERROR(VLOOKUP($O202,'Calculations, High only'!$B:$AB,22,FALSE),"")))</f>
        <v/>
      </c>
      <c r="T202" s="75" t="str">
        <f>IF($P202="","",(IFERROR(VLOOKUP($O202,'Calculations, High only'!$B:$AB,26,FALSE),"")))</f>
        <v/>
      </c>
    </row>
    <row r="203" spans="1:20" ht="12" customHeight="1" x14ac:dyDescent="0.25">
      <c r="A203" s="76" t="str">
        <f>IF('School Data'!$A190="","",'School Data'!$A190)</f>
        <v/>
      </c>
      <c r="B203" s="85" t="str">
        <f>IF('Identified Schools'!$F191="","",'Identified Schools'!$F191)</f>
        <v/>
      </c>
      <c r="C203" s="70" t="str">
        <f>IF($B203="","",(IFERROR(VLOOKUP($A203,'Calculations, Elem only'!$B:$AB,12,FALSE),"")))</f>
        <v/>
      </c>
      <c r="D203" s="70" t="str">
        <f>IF($B203="","",(IFERROR(VLOOKUP($A203,'Calculations, Elem only'!$B:$AB,16,FALSE),"")))</f>
        <v/>
      </c>
      <c r="E203" s="75" t="str">
        <f>IF($B203="","",(IFERROR(VLOOKUP($A203,'Calculations, Elem only'!$B:$AB,22,FALSE),"")))</f>
        <v/>
      </c>
      <c r="F203" s="75" t="str">
        <f>IF($B203="","",(IFERROR(VLOOKUP($A203,'Calculations, Elem only'!$B:$AB,26,FALSE),"")))</f>
        <v/>
      </c>
      <c r="G203"/>
      <c r="H203" s="76" t="str">
        <f>IF('School Data'!$A190="","",'School Data'!$A190)</f>
        <v/>
      </c>
      <c r="I203" s="85" t="str">
        <f>IF('Identified Schools'!$G191="","",'Identified Schools'!$G191)</f>
        <v/>
      </c>
      <c r="J203" s="70" t="str">
        <f>IF($I203="","",(IFERROR(VLOOKUP($H203,'Calculations, Middle only'!$B:$AB,12,FALSE),"")))</f>
        <v/>
      </c>
      <c r="K203" s="70" t="str">
        <f>IF($I203="","",(IFERROR(VLOOKUP($H203,'Calculations, Middle only'!$B:$AB,16,FALSE),"")))</f>
        <v/>
      </c>
      <c r="L203" s="75" t="str">
        <f>IF($I203="","",(IFERROR(VLOOKUP($H203,'Calculations, Middle only'!$B:$AB,22,FALSE),"")))</f>
        <v/>
      </c>
      <c r="M203" s="75" t="str">
        <f>IF($I203="","",(IFERROR(VLOOKUP($H203,'Calculations, Middle only'!$B:$AB,26,FALSE),"")))</f>
        <v/>
      </c>
      <c r="O203" s="76" t="str">
        <f>IF('School Data'!$A190="","",'School Data'!$A190)</f>
        <v/>
      </c>
      <c r="P203" s="85" t="str">
        <f>IF('Identified Schools'!$H191="","",'Identified Schools'!$H191)</f>
        <v/>
      </c>
      <c r="Q203" s="70" t="str">
        <f>IF($P203="","",(IFERROR(VLOOKUP($O203,'Calculations, High only'!$B:$AB,12,FALSE),"")))</f>
        <v/>
      </c>
      <c r="R203" s="70" t="str">
        <f>IF($P203="","",(IFERROR(VLOOKUP($O203,'Calculations, High only'!$B:$AB,16,FALSE),"")))</f>
        <v/>
      </c>
      <c r="S203" s="75" t="str">
        <f>IF($P203="","",(IFERROR(VLOOKUP($O203,'Calculations, High only'!$B:$AB,22,FALSE),"")))</f>
        <v/>
      </c>
      <c r="T203" s="75" t="str">
        <f>IF($P203="","",(IFERROR(VLOOKUP($O203,'Calculations, High only'!$B:$AB,26,FALSE),"")))</f>
        <v/>
      </c>
    </row>
    <row r="204" spans="1:20" ht="12" customHeight="1" x14ac:dyDescent="0.25">
      <c r="A204" s="76" t="str">
        <f>IF('School Data'!$A191="","",'School Data'!$A191)</f>
        <v/>
      </c>
      <c r="B204" s="85" t="str">
        <f>IF('Identified Schools'!$F192="","",'Identified Schools'!$F192)</f>
        <v/>
      </c>
      <c r="C204" s="70" t="str">
        <f>IF($B204="","",(IFERROR(VLOOKUP($A204,'Calculations, Elem only'!$B:$AB,12,FALSE),"")))</f>
        <v/>
      </c>
      <c r="D204" s="70" t="str">
        <f>IF($B204="","",(IFERROR(VLOOKUP($A204,'Calculations, Elem only'!$B:$AB,16,FALSE),"")))</f>
        <v/>
      </c>
      <c r="E204" s="75" t="str">
        <f>IF($B204="","",(IFERROR(VLOOKUP($A204,'Calculations, Elem only'!$B:$AB,22,FALSE),"")))</f>
        <v/>
      </c>
      <c r="F204" s="75" t="str">
        <f>IF($B204="","",(IFERROR(VLOOKUP($A204,'Calculations, Elem only'!$B:$AB,26,FALSE),"")))</f>
        <v/>
      </c>
      <c r="G204"/>
      <c r="H204" s="76" t="str">
        <f>IF('School Data'!$A191="","",'School Data'!$A191)</f>
        <v/>
      </c>
      <c r="I204" s="85" t="str">
        <f>IF('Identified Schools'!$G192="","",'Identified Schools'!$G192)</f>
        <v/>
      </c>
      <c r="J204" s="70" t="str">
        <f>IF($I204="","",(IFERROR(VLOOKUP($H204,'Calculations, Middle only'!$B:$AB,12,FALSE),"")))</f>
        <v/>
      </c>
      <c r="K204" s="70" t="str">
        <f>IF($I204="","",(IFERROR(VLOOKUP($H204,'Calculations, Middle only'!$B:$AB,16,FALSE),"")))</f>
        <v/>
      </c>
      <c r="L204" s="75" t="str">
        <f>IF($I204="","",(IFERROR(VLOOKUP($H204,'Calculations, Middle only'!$B:$AB,22,FALSE),"")))</f>
        <v/>
      </c>
      <c r="M204" s="75" t="str">
        <f>IF($I204="","",(IFERROR(VLOOKUP($H204,'Calculations, Middle only'!$B:$AB,26,FALSE),"")))</f>
        <v/>
      </c>
      <c r="O204" s="76" t="str">
        <f>IF('School Data'!$A191="","",'School Data'!$A191)</f>
        <v/>
      </c>
      <c r="P204" s="85" t="str">
        <f>IF('Identified Schools'!$H192="","",'Identified Schools'!$H192)</f>
        <v/>
      </c>
      <c r="Q204" s="70" t="str">
        <f>IF($P204="","",(IFERROR(VLOOKUP($O204,'Calculations, High only'!$B:$AB,12,FALSE),"")))</f>
        <v/>
      </c>
      <c r="R204" s="70" t="str">
        <f>IF($P204="","",(IFERROR(VLOOKUP($O204,'Calculations, High only'!$B:$AB,16,FALSE),"")))</f>
        <v/>
      </c>
      <c r="S204" s="75" t="str">
        <f>IF($P204="","",(IFERROR(VLOOKUP($O204,'Calculations, High only'!$B:$AB,22,FALSE),"")))</f>
        <v/>
      </c>
      <c r="T204" s="75" t="str">
        <f>IF($P204="","",(IFERROR(VLOOKUP($O204,'Calculations, High only'!$B:$AB,26,FALSE),"")))</f>
        <v/>
      </c>
    </row>
    <row r="205" spans="1:20" ht="12" customHeight="1" x14ac:dyDescent="0.25">
      <c r="A205" s="76" t="str">
        <f>IF('School Data'!$A192="","",'School Data'!$A192)</f>
        <v/>
      </c>
      <c r="B205" s="85" t="str">
        <f>IF('Identified Schools'!$F193="","",'Identified Schools'!$F193)</f>
        <v/>
      </c>
      <c r="C205" s="70" t="str">
        <f>IF($B205="","",(IFERROR(VLOOKUP($A205,'Calculations, Elem only'!$B:$AB,12,FALSE),"")))</f>
        <v/>
      </c>
      <c r="D205" s="70" t="str">
        <f>IF($B205="","",(IFERROR(VLOOKUP($A205,'Calculations, Elem only'!$B:$AB,16,FALSE),"")))</f>
        <v/>
      </c>
      <c r="E205" s="75" t="str">
        <f>IF($B205="","",(IFERROR(VLOOKUP($A205,'Calculations, Elem only'!$B:$AB,22,FALSE),"")))</f>
        <v/>
      </c>
      <c r="F205" s="75" t="str">
        <f>IF($B205="","",(IFERROR(VLOOKUP($A205,'Calculations, Elem only'!$B:$AB,26,FALSE),"")))</f>
        <v/>
      </c>
      <c r="G205"/>
      <c r="H205" s="76" t="str">
        <f>IF('School Data'!$A192="","",'School Data'!$A192)</f>
        <v/>
      </c>
      <c r="I205" s="85" t="str">
        <f>IF('Identified Schools'!$G193="","",'Identified Schools'!$G193)</f>
        <v/>
      </c>
      <c r="J205" s="70" t="str">
        <f>IF($I205="","",(IFERROR(VLOOKUP($H205,'Calculations, Middle only'!$B:$AB,12,FALSE),"")))</f>
        <v/>
      </c>
      <c r="K205" s="70" t="str">
        <f>IF($I205="","",(IFERROR(VLOOKUP($H205,'Calculations, Middle only'!$B:$AB,16,FALSE),"")))</f>
        <v/>
      </c>
      <c r="L205" s="75" t="str">
        <f>IF($I205="","",(IFERROR(VLOOKUP($H205,'Calculations, Middle only'!$B:$AB,22,FALSE),"")))</f>
        <v/>
      </c>
      <c r="M205" s="75" t="str">
        <f>IF($I205="","",(IFERROR(VLOOKUP($H205,'Calculations, Middle only'!$B:$AB,26,FALSE),"")))</f>
        <v/>
      </c>
      <c r="O205" s="76" t="str">
        <f>IF('School Data'!$A192="","",'School Data'!$A192)</f>
        <v/>
      </c>
      <c r="P205" s="85" t="str">
        <f>IF('Identified Schools'!$H193="","",'Identified Schools'!$H193)</f>
        <v/>
      </c>
      <c r="Q205" s="70" t="str">
        <f>IF($P205="","",(IFERROR(VLOOKUP($O205,'Calculations, High only'!$B:$AB,12,FALSE),"")))</f>
        <v/>
      </c>
      <c r="R205" s="70" t="str">
        <f>IF($P205="","",(IFERROR(VLOOKUP($O205,'Calculations, High only'!$B:$AB,16,FALSE),"")))</f>
        <v/>
      </c>
      <c r="S205" s="75" t="str">
        <f>IF($P205="","",(IFERROR(VLOOKUP($O205,'Calculations, High only'!$B:$AB,22,FALSE),"")))</f>
        <v/>
      </c>
      <c r="T205" s="75" t="str">
        <f>IF($P205="","",(IFERROR(VLOOKUP($O205,'Calculations, High only'!$B:$AB,26,FALSE),"")))</f>
        <v/>
      </c>
    </row>
    <row r="206" spans="1:20" ht="12" customHeight="1" x14ac:dyDescent="0.25">
      <c r="A206" s="76" t="str">
        <f>IF('School Data'!$A193="","",'School Data'!$A193)</f>
        <v/>
      </c>
      <c r="B206" s="85" t="str">
        <f>IF('Identified Schools'!$F194="","",'Identified Schools'!$F194)</f>
        <v/>
      </c>
      <c r="C206" s="70" t="str">
        <f>IF($B206="","",(IFERROR(VLOOKUP($A206,'Calculations, Elem only'!$B:$AB,12,FALSE),"")))</f>
        <v/>
      </c>
      <c r="D206" s="70" t="str">
        <f>IF($B206="","",(IFERROR(VLOOKUP($A206,'Calculations, Elem only'!$B:$AB,16,FALSE),"")))</f>
        <v/>
      </c>
      <c r="E206" s="75" t="str">
        <f>IF($B206="","",(IFERROR(VLOOKUP($A206,'Calculations, Elem only'!$B:$AB,22,FALSE),"")))</f>
        <v/>
      </c>
      <c r="F206" s="75" t="str">
        <f>IF($B206="","",(IFERROR(VLOOKUP($A206,'Calculations, Elem only'!$B:$AB,26,FALSE),"")))</f>
        <v/>
      </c>
      <c r="G206"/>
      <c r="H206" s="76" t="str">
        <f>IF('School Data'!$A193="","",'School Data'!$A193)</f>
        <v/>
      </c>
      <c r="I206" s="85" t="str">
        <f>IF('Identified Schools'!$G194="","",'Identified Schools'!$G194)</f>
        <v/>
      </c>
      <c r="J206" s="70" t="str">
        <f>IF($I206="","",(IFERROR(VLOOKUP($H206,'Calculations, Middle only'!$B:$AB,12,FALSE),"")))</f>
        <v/>
      </c>
      <c r="K206" s="70" t="str">
        <f>IF($I206="","",(IFERROR(VLOOKUP($H206,'Calculations, Middle only'!$B:$AB,16,FALSE),"")))</f>
        <v/>
      </c>
      <c r="L206" s="75" t="str">
        <f>IF($I206="","",(IFERROR(VLOOKUP($H206,'Calculations, Middle only'!$B:$AB,22,FALSE),"")))</f>
        <v/>
      </c>
      <c r="M206" s="75" t="str">
        <f>IF($I206="","",(IFERROR(VLOOKUP($H206,'Calculations, Middle only'!$B:$AB,26,FALSE),"")))</f>
        <v/>
      </c>
      <c r="O206" s="76" t="str">
        <f>IF('School Data'!$A193="","",'School Data'!$A193)</f>
        <v/>
      </c>
      <c r="P206" s="85" t="str">
        <f>IF('Identified Schools'!$H194="","",'Identified Schools'!$H194)</f>
        <v/>
      </c>
      <c r="Q206" s="70" t="str">
        <f>IF($P206="","",(IFERROR(VLOOKUP($O206,'Calculations, High only'!$B:$AB,12,FALSE),"")))</f>
        <v/>
      </c>
      <c r="R206" s="70" t="str">
        <f>IF($P206="","",(IFERROR(VLOOKUP($O206,'Calculations, High only'!$B:$AB,16,FALSE),"")))</f>
        <v/>
      </c>
      <c r="S206" s="75" t="str">
        <f>IF($P206="","",(IFERROR(VLOOKUP($O206,'Calculations, High only'!$B:$AB,22,FALSE),"")))</f>
        <v/>
      </c>
      <c r="T206" s="75" t="str">
        <f>IF($P206="","",(IFERROR(VLOOKUP($O206,'Calculations, High only'!$B:$AB,26,FALSE),"")))</f>
        <v/>
      </c>
    </row>
    <row r="207" spans="1:20" ht="12" customHeight="1" x14ac:dyDescent="0.25">
      <c r="A207" s="76" t="str">
        <f>IF('School Data'!$A194="","",'School Data'!$A194)</f>
        <v/>
      </c>
      <c r="B207" s="85" t="str">
        <f>IF('Identified Schools'!$F195="","",'Identified Schools'!$F195)</f>
        <v/>
      </c>
      <c r="C207" s="70" t="str">
        <f>IF($B207="","",(IFERROR(VLOOKUP($A207,'Calculations, Elem only'!$B:$AB,12,FALSE),"")))</f>
        <v/>
      </c>
      <c r="D207" s="70" t="str">
        <f>IF($B207="","",(IFERROR(VLOOKUP($A207,'Calculations, Elem only'!$B:$AB,16,FALSE),"")))</f>
        <v/>
      </c>
      <c r="E207" s="75" t="str">
        <f>IF($B207="","",(IFERROR(VLOOKUP($A207,'Calculations, Elem only'!$B:$AB,22,FALSE),"")))</f>
        <v/>
      </c>
      <c r="F207" s="75" t="str">
        <f>IF($B207="","",(IFERROR(VLOOKUP($A207,'Calculations, Elem only'!$B:$AB,26,FALSE),"")))</f>
        <v/>
      </c>
      <c r="G207"/>
      <c r="H207" s="76" t="str">
        <f>IF('School Data'!$A194="","",'School Data'!$A194)</f>
        <v/>
      </c>
      <c r="I207" s="85" t="str">
        <f>IF('Identified Schools'!$G195="","",'Identified Schools'!$G195)</f>
        <v/>
      </c>
      <c r="J207" s="70" t="str">
        <f>IF($I207="","",(IFERROR(VLOOKUP($H207,'Calculations, Middle only'!$B:$AB,12,FALSE),"")))</f>
        <v/>
      </c>
      <c r="K207" s="70" t="str">
        <f>IF($I207="","",(IFERROR(VLOOKUP($H207,'Calculations, Middle only'!$B:$AB,16,FALSE),"")))</f>
        <v/>
      </c>
      <c r="L207" s="75" t="str">
        <f>IF($I207="","",(IFERROR(VLOOKUP($H207,'Calculations, Middle only'!$B:$AB,22,FALSE),"")))</f>
        <v/>
      </c>
      <c r="M207" s="75" t="str">
        <f>IF($I207="","",(IFERROR(VLOOKUP($H207,'Calculations, Middle only'!$B:$AB,26,FALSE),"")))</f>
        <v/>
      </c>
      <c r="O207" s="76" t="str">
        <f>IF('School Data'!$A194="","",'School Data'!$A194)</f>
        <v/>
      </c>
      <c r="P207" s="85" t="str">
        <f>IF('Identified Schools'!$H195="","",'Identified Schools'!$H195)</f>
        <v/>
      </c>
      <c r="Q207" s="70" t="str">
        <f>IF($P207="","",(IFERROR(VLOOKUP($O207,'Calculations, High only'!$B:$AB,12,FALSE),"")))</f>
        <v/>
      </c>
      <c r="R207" s="70" t="str">
        <f>IF($P207="","",(IFERROR(VLOOKUP($O207,'Calculations, High only'!$B:$AB,16,FALSE),"")))</f>
        <v/>
      </c>
      <c r="S207" s="75" t="str">
        <f>IF($P207="","",(IFERROR(VLOOKUP($O207,'Calculations, High only'!$B:$AB,22,FALSE),"")))</f>
        <v/>
      </c>
      <c r="T207" s="75" t="str">
        <f>IF($P207="","",(IFERROR(VLOOKUP($O207,'Calculations, High only'!$B:$AB,26,FALSE),"")))</f>
        <v/>
      </c>
    </row>
    <row r="208" spans="1:20" ht="12" customHeight="1" x14ac:dyDescent="0.25">
      <c r="A208" s="76" t="str">
        <f>IF('School Data'!$A195="","",'School Data'!$A195)</f>
        <v/>
      </c>
      <c r="B208" s="85" t="str">
        <f>IF('Identified Schools'!$F196="","",'Identified Schools'!$F196)</f>
        <v/>
      </c>
      <c r="C208" s="70" t="str">
        <f>IF($B208="","",(IFERROR(VLOOKUP($A208,'Calculations, Elem only'!$B:$AB,12,FALSE),"")))</f>
        <v/>
      </c>
      <c r="D208" s="70" t="str">
        <f>IF($B208="","",(IFERROR(VLOOKUP($A208,'Calculations, Elem only'!$B:$AB,16,FALSE),"")))</f>
        <v/>
      </c>
      <c r="E208" s="75" t="str">
        <f>IF($B208="","",(IFERROR(VLOOKUP($A208,'Calculations, Elem only'!$B:$AB,22,FALSE),"")))</f>
        <v/>
      </c>
      <c r="F208" s="75" t="str">
        <f>IF($B208="","",(IFERROR(VLOOKUP($A208,'Calculations, Elem only'!$B:$AB,26,FALSE),"")))</f>
        <v/>
      </c>
      <c r="G208"/>
      <c r="H208" s="76" t="str">
        <f>IF('School Data'!$A195="","",'School Data'!$A195)</f>
        <v/>
      </c>
      <c r="I208" s="85" t="str">
        <f>IF('Identified Schools'!$G196="","",'Identified Schools'!$G196)</f>
        <v/>
      </c>
      <c r="J208" s="70" t="str">
        <f>IF($I208="","",(IFERROR(VLOOKUP($H208,'Calculations, Middle only'!$B:$AB,12,FALSE),"")))</f>
        <v/>
      </c>
      <c r="K208" s="70" t="str">
        <f>IF($I208="","",(IFERROR(VLOOKUP($H208,'Calculations, Middle only'!$B:$AB,16,FALSE),"")))</f>
        <v/>
      </c>
      <c r="L208" s="75" t="str">
        <f>IF($I208="","",(IFERROR(VLOOKUP($H208,'Calculations, Middle only'!$B:$AB,22,FALSE),"")))</f>
        <v/>
      </c>
      <c r="M208" s="75" t="str">
        <f>IF($I208="","",(IFERROR(VLOOKUP($H208,'Calculations, Middle only'!$B:$AB,26,FALSE),"")))</f>
        <v/>
      </c>
      <c r="O208" s="76" t="str">
        <f>IF('School Data'!$A195="","",'School Data'!$A195)</f>
        <v/>
      </c>
      <c r="P208" s="85" t="str">
        <f>IF('Identified Schools'!$H196="","",'Identified Schools'!$H196)</f>
        <v/>
      </c>
      <c r="Q208" s="70" t="str">
        <f>IF($P208="","",(IFERROR(VLOOKUP($O208,'Calculations, High only'!$B:$AB,12,FALSE),"")))</f>
        <v/>
      </c>
      <c r="R208" s="70" t="str">
        <f>IF($P208="","",(IFERROR(VLOOKUP($O208,'Calculations, High only'!$B:$AB,16,FALSE),"")))</f>
        <v/>
      </c>
      <c r="S208" s="75" t="str">
        <f>IF($P208="","",(IFERROR(VLOOKUP($O208,'Calculations, High only'!$B:$AB,22,FALSE),"")))</f>
        <v/>
      </c>
      <c r="T208" s="75" t="str">
        <f>IF($P208="","",(IFERROR(VLOOKUP($O208,'Calculations, High only'!$B:$AB,26,FALSE),"")))</f>
        <v/>
      </c>
    </row>
    <row r="209" spans="1:20" ht="12" customHeight="1" x14ac:dyDescent="0.25">
      <c r="A209" s="76" t="str">
        <f>IF('School Data'!$A196="","",'School Data'!$A196)</f>
        <v/>
      </c>
      <c r="B209" s="85" t="str">
        <f>IF('Identified Schools'!$F197="","",'Identified Schools'!$F197)</f>
        <v/>
      </c>
      <c r="C209" s="70" t="str">
        <f>IF($B209="","",(IFERROR(VLOOKUP($A209,'Calculations, Elem only'!$B:$AB,12,FALSE),"")))</f>
        <v/>
      </c>
      <c r="D209" s="70" t="str">
        <f>IF($B209="","",(IFERROR(VLOOKUP($A209,'Calculations, Elem only'!$B:$AB,16,FALSE),"")))</f>
        <v/>
      </c>
      <c r="E209" s="75" t="str">
        <f>IF($B209="","",(IFERROR(VLOOKUP($A209,'Calculations, Elem only'!$B:$AB,22,FALSE),"")))</f>
        <v/>
      </c>
      <c r="F209" s="75" t="str">
        <f>IF($B209="","",(IFERROR(VLOOKUP($A209,'Calculations, Elem only'!$B:$AB,26,FALSE),"")))</f>
        <v/>
      </c>
      <c r="G209"/>
      <c r="H209" s="76" t="str">
        <f>IF('School Data'!$A196="","",'School Data'!$A196)</f>
        <v/>
      </c>
      <c r="I209" s="85" t="str">
        <f>IF('Identified Schools'!$G197="","",'Identified Schools'!$G197)</f>
        <v/>
      </c>
      <c r="J209" s="70" t="str">
        <f>IF($I209="","",(IFERROR(VLOOKUP($H209,'Calculations, Middle only'!$B:$AB,12,FALSE),"")))</f>
        <v/>
      </c>
      <c r="K209" s="70" t="str">
        <f>IF($I209="","",(IFERROR(VLOOKUP($H209,'Calculations, Middle only'!$B:$AB,16,FALSE),"")))</f>
        <v/>
      </c>
      <c r="L209" s="75" t="str">
        <f>IF($I209="","",(IFERROR(VLOOKUP($H209,'Calculations, Middle only'!$B:$AB,22,FALSE),"")))</f>
        <v/>
      </c>
      <c r="M209" s="75" t="str">
        <f>IF($I209="","",(IFERROR(VLOOKUP($H209,'Calculations, Middle only'!$B:$AB,26,FALSE),"")))</f>
        <v/>
      </c>
      <c r="O209" s="76" t="str">
        <f>IF('School Data'!$A196="","",'School Data'!$A196)</f>
        <v/>
      </c>
      <c r="P209" s="85" t="str">
        <f>IF('Identified Schools'!$H197="","",'Identified Schools'!$H197)</f>
        <v/>
      </c>
      <c r="Q209" s="70" t="str">
        <f>IF($P209="","",(IFERROR(VLOOKUP($O209,'Calculations, High only'!$B:$AB,12,FALSE),"")))</f>
        <v/>
      </c>
      <c r="R209" s="70" t="str">
        <f>IF($P209="","",(IFERROR(VLOOKUP($O209,'Calculations, High only'!$B:$AB,16,FALSE),"")))</f>
        <v/>
      </c>
      <c r="S209" s="75" t="str">
        <f>IF($P209="","",(IFERROR(VLOOKUP($O209,'Calculations, High only'!$B:$AB,22,FALSE),"")))</f>
        <v/>
      </c>
      <c r="T209" s="75" t="str">
        <f>IF($P209="","",(IFERROR(VLOOKUP($O209,'Calculations, High only'!$B:$AB,26,FALSE),"")))</f>
        <v/>
      </c>
    </row>
    <row r="210" spans="1:20" ht="12" customHeight="1" x14ac:dyDescent="0.25">
      <c r="A210" s="76" t="str">
        <f>IF('School Data'!$A197="","",'School Data'!$A197)</f>
        <v/>
      </c>
      <c r="B210" s="85" t="str">
        <f>IF('Identified Schools'!$F198="","",'Identified Schools'!$F198)</f>
        <v/>
      </c>
      <c r="C210" s="70" t="str">
        <f>IF($B210="","",(IFERROR(VLOOKUP($A210,'Calculations, Elem only'!$B:$AB,12,FALSE),"")))</f>
        <v/>
      </c>
      <c r="D210" s="70" t="str">
        <f>IF($B210="","",(IFERROR(VLOOKUP($A210,'Calculations, Elem only'!$B:$AB,16,FALSE),"")))</f>
        <v/>
      </c>
      <c r="E210" s="75" t="str">
        <f>IF($B210="","",(IFERROR(VLOOKUP($A210,'Calculations, Elem only'!$B:$AB,22,FALSE),"")))</f>
        <v/>
      </c>
      <c r="F210" s="75" t="str">
        <f>IF($B210="","",(IFERROR(VLOOKUP($A210,'Calculations, Elem only'!$B:$AB,26,FALSE),"")))</f>
        <v/>
      </c>
      <c r="G210"/>
      <c r="H210" s="76" t="str">
        <f>IF('School Data'!$A197="","",'School Data'!$A197)</f>
        <v/>
      </c>
      <c r="I210" s="85" t="str">
        <f>IF('Identified Schools'!$G198="","",'Identified Schools'!$G198)</f>
        <v/>
      </c>
      <c r="J210" s="70" t="str">
        <f>IF($I210="","",(IFERROR(VLOOKUP($H210,'Calculations, Middle only'!$B:$AB,12,FALSE),"")))</f>
        <v/>
      </c>
      <c r="K210" s="70" t="str">
        <f>IF($I210="","",(IFERROR(VLOOKUP($H210,'Calculations, Middle only'!$B:$AB,16,FALSE),"")))</f>
        <v/>
      </c>
      <c r="L210" s="75" t="str">
        <f>IF($I210="","",(IFERROR(VLOOKUP($H210,'Calculations, Middle only'!$B:$AB,22,FALSE),"")))</f>
        <v/>
      </c>
      <c r="M210" s="75" t="str">
        <f>IF($I210="","",(IFERROR(VLOOKUP($H210,'Calculations, Middle only'!$B:$AB,26,FALSE),"")))</f>
        <v/>
      </c>
      <c r="O210" s="76" t="str">
        <f>IF('School Data'!$A197="","",'School Data'!$A197)</f>
        <v/>
      </c>
      <c r="P210" s="85" t="str">
        <f>IF('Identified Schools'!$H198="","",'Identified Schools'!$H198)</f>
        <v/>
      </c>
      <c r="Q210" s="70" t="str">
        <f>IF($P210="","",(IFERROR(VLOOKUP($O210,'Calculations, High only'!$B:$AB,12,FALSE),"")))</f>
        <v/>
      </c>
      <c r="R210" s="70" t="str">
        <f>IF($P210="","",(IFERROR(VLOOKUP($O210,'Calculations, High only'!$B:$AB,16,FALSE),"")))</f>
        <v/>
      </c>
      <c r="S210" s="75" t="str">
        <f>IF($P210="","",(IFERROR(VLOOKUP($O210,'Calculations, High only'!$B:$AB,22,FALSE),"")))</f>
        <v/>
      </c>
      <c r="T210" s="75" t="str">
        <f>IF($P210="","",(IFERROR(VLOOKUP($O210,'Calculations, High only'!$B:$AB,26,FALSE),"")))</f>
        <v/>
      </c>
    </row>
    <row r="211" spans="1:20" ht="12" customHeight="1" x14ac:dyDescent="0.25">
      <c r="A211" s="76" t="str">
        <f>IF('School Data'!$A198="","",'School Data'!$A198)</f>
        <v/>
      </c>
      <c r="B211" s="85" t="str">
        <f>IF('Identified Schools'!$F199="","",'Identified Schools'!$F199)</f>
        <v/>
      </c>
      <c r="C211" s="70" t="str">
        <f>IF($B211="","",(IFERROR(VLOOKUP($A211,'Calculations, Elem only'!$B:$AB,12,FALSE),"")))</f>
        <v/>
      </c>
      <c r="D211" s="70" t="str">
        <f>IF($B211="","",(IFERROR(VLOOKUP($A211,'Calculations, Elem only'!$B:$AB,16,FALSE),"")))</f>
        <v/>
      </c>
      <c r="E211" s="75" t="str">
        <f>IF($B211="","",(IFERROR(VLOOKUP($A211,'Calculations, Elem only'!$B:$AB,22,FALSE),"")))</f>
        <v/>
      </c>
      <c r="F211" s="75" t="str">
        <f>IF($B211="","",(IFERROR(VLOOKUP($A211,'Calculations, Elem only'!$B:$AB,26,FALSE),"")))</f>
        <v/>
      </c>
      <c r="G211"/>
      <c r="H211" s="76" t="str">
        <f>IF('School Data'!$A198="","",'School Data'!$A198)</f>
        <v/>
      </c>
      <c r="I211" s="85" t="str">
        <f>IF('Identified Schools'!$G199="","",'Identified Schools'!$G199)</f>
        <v/>
      </c>
      <c r="J211" s="70" t="str">
        <f>IF($I211="","",(IFERROR(VLOOKUP($H211,'Calculations, Middle only'!$B:$AB,12,FALSE),"")))</f>
        <v/>
      </c>
      <c r="K211" s="70" t="str">
        <f>IF($I211="","",(IFERROR(VLOOKUP($H211,'Calculations, Middle only'!$B:$AB,16,FALSE),"")))</f>
        <v/>
      </c>
      <c r="L211" s="75" t="str">
        <f>IF($I211="","",(IFERROR(VLOOKUP($H211,'Calculations, Middle only'!$B:$AB,22,FALSE),"")))</f>
        <v/>
      </c>
      <c r="M211" s="75" t="str">
        <f>IF($I211="","",(IFERROR(VLOOKUP($H211,'Calculations, Middle only'!$B:$AB,26,FALSE),"")))</f>
        <v/>
      </c>
      <c r="O211" s="76" t="str">
        <f>IF('School Data'!$A198="","",'School Data'!$A198)</f>
        <v/>
      </c>
      <c r="P211" s="85" t="str">
        <f>IF('Identified Schools'!$H199="","",'Identified Schools'!$H199)</f>
        <v/>
      </c>
      <c r="Q211" s="70" t="str">
        <f>IF($P211="","",(IFERROR(VLOOKUP($O211,'Calculations, High only'!$B:$AB,12,FALSE),"")))</f>
        <v/>
      </c>
      <c r="R211" s="70" t="str">
        <f>IF($P211="","",(IFERROR(VLOOKUP($O211,'Calculations, High only'!$B:$AB,16,FALSE),"")))</f>
        <v/>
      </c>
      <c r="S211" s="75" t="str">
        <f>IF($P211="","",(IFERROR(VLOOKUP($O211,'Calculations, High only'!$B:$AB,22,FALSE),"")))</f>
        <v/>
      </c>
      <c r="T211" s="75" t="str">
        <f>IF($P211="","",(IFERROR(VLOOKUP($O211,'Calculations, High only'!$B:$AB,26,FALSE),"")))</f>
        <v/>
      </c>
    </row>
    <row r="212" spans="1:20" ht="12" customHeight="1" x14ac:dyDescent="0.25">
      <c r="A212" s="76" t="str">
        <f>IF('School Data'!$A199="","",'School Data'!$A199)</f>
        <v/>
      </c>
      <c r="B212" s="85" t="str">
        <f>IF('Identified Schools'!$F200="","",'Identified Schools'!$F200)</f>
        <v/>
      </c>
      <c r="C212" s="70" t="str">
        <f>IF($B212="","",(IFERROR(VLOOKUP($A212,'Calculations, Elem only'!$B:$AB,12,FALSE),"")))</f>
        <v/>
      </c>
      <c r="D212" s="70" t="str">
        <f>IF($B212="","",(IFERROR(VLOOKUP($A212,'Calculations, Elem only'!$B:$AB,16,FALSE),"")))</f>
        <v/>
      </c>
      <c r="E212" s="75" t="str">
        <f>IF($B212="","",(IFERROR(VLOOKUP($A212,'Calculations, Elem only'!$B:$AB,22,FALSE),"")))</f>
        <v/>
      </c>
      <c r="F212" s="75" t="str">
        <f>IF($B212="","",(IFERROR(VLOOKUP($A212,'Calculations, Elem only'!$B:$AB,26,FALSE),"")))</f>
        <v/>
      </c>
      <c r="G212"/>
      <c r="H212" s="76" t="str">
        <f>IF('School Data'!$A199="","",'School Data'!$A199)</f>
        <v/>
      </c>
      <c r="I212" s="85" t="str">
        <f>IF('Identified Schools'!$G200="","",'Identified Schools'!$G200)</f>
        <v/>
      </c>
      <c r="J212" s="70" t="str">
        <f>IF($I212="","",(IFERROR(VLOOKUP($H212,'Calculations, Middle only'!$B:$AB,12,FALSE),"")))</f>
        <v/>
      </c>
      <c r="K212" s="70" t="str">
        <f>IF($I212="","",(IFERROR(VLOOKUP($H212,'Calculations, Middle only'!$B:$AB,16,FALSE),"")))</f>
        <v/>
      </c>
      <c r="L212" s="75" t="str">
        <f>IF($I212="","",(IFERROR(VLOOKUP($H212,'Calculations, Middle only'!$B:$AB,22,FALSE),"")))</f>
        <v/>
      </c>
      <c r="M212" s="75" t="str">
        <f>IF($I212="","",(IFERROR(VLOOKUP($H212,'Calculations, Middle only'!$B:$AB,26,FALSE),"")))</f>
        <v/>
      </c>
      <c r="O212" s="76" t="str">
        <f>IF('School Data'!$A199="","",'School Data'!$A199)</f>
        <v/>
      </c>
      <c r="P212" s="85" t="str">
        <f>IF('Identified Schools'!$H200="","",'Identified Schools'!$H200)</f>
        <v/>
      </c>
      <c r="Q212" s="70" t="str">
        <f>IF($P212="","",(IFERROR(VLOOKUP($O212,'Calculations, High only'!$B:$AB,12,FALSE),"")))</f>
        <v/>
      </c>
      <c r="R212" s="70" t="str">
        <f>IF($P212="","",(IFERROR(VLOOKUP($O212,'Calculations, High only'!$B:$AB,16,FALSE),"")))</f>
        <v/>
      </c>
      <c r="S212" s="75" t="str">
        <f>IF($P212="","",(IFERROR(VLOOKUP($O212,'Calculations, High only'!$B:$AB,22,FALSE),"")))</f>
        <v/>
      </c>
      <c r="T212" s="75" t="str">
        <f>IF($P212="","",(IFERROR(VLOOKUP($O212,'Calculations, High only'!$B:$AB,26,FALSE),"")))</f>
        <v/>
      </c>
    </row>
    <row r="213" spans="1:20" ht="12" customHeight="1" x14ac:dyDescent="0.25">
      <c r="A213" s="76" t="str">
        <f>IF('School Data'!$A200="","",'School Data'!$A200)</f>
        <v/>
      </c>
      <c r="B213" s="85" t="str">
        <f>IF('Identified Schools'!$F201="","",'Identified Schools'!$F201)</f>
        <v/>
      </c>
      <c r="C213" s="70" t="str">
        <f>IF($B213="","",(IFERROR(VLOOKUP($A213,'Calculations, Elem only'!$B:$AB,12,FALSE),"")))</f>
        <v/>
      </c>
      <c r="D213" s="70" t="str">
        <f>IF($B213="","",(IFERROR(VLOOKUP($A213,'Calculations, Elem only'!$B:$AB,16,FALSE),"")))</f>
        <v/>
      </c>
      <c r="E213" s="75" t="str">
        <f>IF($B213="","",(IFERROR(VLOOKUP($A213,'Calculations, Elem only'!$B:$AB,22,FALSE),"")))</f>
        <v/>
      </c>
      <c r="F213" s="75" t="str">
        <f>IF($B213="","",(IFERROR(VLOOKUP($A213,'Calculations, Elem only'!$B:$AB,26,FALSE),"")))</f>
        <v/>
      </c>
      <c r="G213"/>
      <c r="H213" s="76" t="str">
        <f>IF('School Data'!$A200="","",'School Data'!$A200)</f>
        <v/>
      </c>
      <c r="I213" s="85" t="str">
        <f>IF('Identified Schools'!$G201="","",'Identified Schools'!$G201)</f>
        <v/>
      </c>
      <c r="J213" s="70" t="str">
        <f>IF($I213="","",(IFERROR(VLOOKUP($H213,'Calculations, Middle only'!$B:$AB,12,FALSE),"")))</f>
        <v/>
      </c>
      <c r="K213" s="70" t="str">
        <f>IF($I213="","",(IFERROR(VLOOKUP($H213,'Calculations, Middle only'!$B:$AB,16,FALSE),"")))</f>
        <v/>
      </c>
      <c r="L213" s="75" t="str">
        <f>IF($I213="","",(IFERROR(VLOOKUP($H213,'Calculations, Middle only'!$B:$AB,22,FALSE),"")))</f>
        <v/>
      </c>
      <c r="M213" s="75" t="str">
        <f>IF($I213="","",(IFERROR(VLOOKUP($H213,'Calculations, Middle only'!$B:$AB,26,FALSE),"")))</f>
        <v/>
      </c>
      <c r="O213" s="76" t="str">
        <f>IF('School Data'!$A200="","",'School Data'!$A200)</f>
        <v/>
      </c>
      <c r="P213" s="85" t="str">
        <f>IF('Identified Schools'!$H201="","",'Identified Schools'!$H201)</f>
        <v/>
      </c>
      <c r="Q213" s="70" t="str">
        <f>IF($P213="","",(IFERROR(VLOOKUP($O213,'Calculations, High only'!$B:$AB,12,FALSE),"")))</f>
        <v/>
      </c>
      <c r="R213" s="70" t="str">
        <f>IF($P213="","",(IFERROR(VLOOKUP($O213,'Calculations, High only'!$B:$AB,16,FALSE),"")))</f>
        <v/>
      </c>
      <c r="S213" s="75" t="str">
        <f>IF($P213="","",(IFERROR(VLOOKUP($O213,'Calculations, High only'!$B:$AB,22,FALSE),"")))</f>
        <v/>
      </c>
      <c r="T213" s="75" t="str">
        <f>IF($P213="","",(IFERROR(VLOOKUP($O213,'Calculations, High only'!$B:$AB,26,FALSE),"")))</f>
        <v/>
      </c>
    </row>
    <row r="214" spans="1:20" ht="12" customHeight="1" x14ac:dyDescent="0.25">
      <c r="A214" s="76" t="str">
        <f>IF('School Data'!$A201="","",'School Data'!$A201)</f>
        <v/>
      </c>
      <c r="B214" s="85" t="str">
        <f>IF('Identified Schools'!$F202="","",'Identified Schools'!$F202)</f>
        <v/>
      </c>
      <c r="C214" s="70" t="str">
        <f>IF($B214="","",(IFERROR(VLOOKUP($A214,'Calculations, Elem only'!$B:$AB,12,FALSE),"")))</f>
        <v/>
      </c>
      <c r="D214" s="70" t="str">
        <f>IF($B214="","",(IFERROR(VLOOKUP($A214,'Calculations, Elem only'!$B:$AB,16,FALSE),"")))</f>
        <v/>
      </c>
      <c r="E214" s="75" t="str">
        <f>IF($B214="","",(IFERROR(VLOOKUP($A214,'Calculations, Elem only'!$B:$AB,22,FALSE),"")))</f>
        <v/>
      </c>
      <c r="F214" s="75" t="str">
        <f>IF($B214="","",(IFERROR(VLOOKUP($A214,'Calculations, Elem only'!$B:$AB,26,FALSE),"")))</f>
        <v/>
      </c>
      <c r="G214"/>
      <c r="H214" s="76" t="str">
        <f>IF('School Data'!$A201="","",'School Data'!$A201)</f>
        <v/>
      </c>
      <c r="I214" s="85" t="str">
        <f>IF('Identified Schools'!$G202="","",'Identified Schools'!$G202)</f>
        <v/>
      </c>
      <c r="J214" s="70" t="str">
        <f>IF($I214="","",(IFERROR(VLOOKUP($H214,'Calculations, Middle only'!$B:$AB,12,FALSE),"")))</f>
        <v/>
      </c>
      <c r="K214" s="70" t="str">
        <f>IF($I214="","",(IFERROR(VLOOKUP($H214,'Calculations, Middle only'!$B:$AB,16,FALSE),"")))</f>
        <v/>
      </c>
      <c r="L214" s="75" t="str">
        <f>IF($I214="","",(IFERROR(VLOOKUP($H214,'Calculations, Middle only'!$B:$AB,22,FALSE),"")))</f>
        <v/>
      </c>
      <c r="M214" s="75" t="str">
        <f>IF($I214="","",(IFERROR(VLOOKUP($H214,'Calculations, Middle only'!$B:$AB,26,FALSE),"")))</f>
        <v/>
      </c>
      <c r="O214" s="76" t="str">
        <f>IF('School Data'!$A201="","",'School Data'!$A201)</f>
        <v/>
      </c>
      <c r="P214" s="85" t="str">
        <f>IF('Identified Schools'!$H202="","",'Identified Schools'!$H202)</f>
        <v/>
      </c>
      <c r="Q214" s="70" t="str">
        <f>IF($P214="","",(IFERROR(VLOOKUP($O214,'Calculations, High only'!$B:$AB,12,FALSE),"")))</f>
        <v/>
      </c>
      <c r="R214" s="70" t="str">
        <f>IF($P214="","",(IFERROR(VLOOKUP($O214,'Calculations, High only'!$B:$AB,16,FALSE),"")))</f>
        <v/>
      </c>
      <c r="S214" s="75" t="str">
        <f>IF($P214="","",(IFERROR(VLOOKUP($O214,'Calculations, High only'!$B:$AB,22,FALSE),"")))</f>
        <v/>
      </c>
      <c r="T214" s="75" t="str">
        <f>IF($P214="","",(IFERROR(VLOOKUP($O214,'Calculations, High only'!$B:$AB,26,FALSE),"")))</f>
        <v/>
      </c>
    </row>
    <row r="215" spans="1:20" ht="12" customHeight="1" x14ac:dyDescent="0.25">
      <c r="A215" s="76" t="str">
        <f>IF('School Data'!$A202="","",'School Data'!$A202)</f>
        <v/>
      </c>
      <c r="B215" s="85" t="str">
        <f>IF('Identified Schools'!$F203="","",'Identified Schools'!$F203)</f>
        <v/>
      </c>
      <c r="C215" s="70" t="str">
        <f>IF($B215="","",(IFERROR(VLOOKUP($A215,'Calculations, Elem only'!$B:$AB,12,FALSE),"")))</f>
        <v/>
      </c>
      <c r="D215" s="70" t="str">
        <f>IF($B215="","",(IFERROR(VLOOKUP($A215,'Calculations, Elem only'!$B:$AB,16,FALSE),"")))</f>
        <v/>
      </c>
      <c r="E215" s="75" t="str">
        <f>IF($B215="","",(IFERROR(VLOOKUP($A215,'Calculations, Elem only'!$B:$AB,22,FALSE),"")))</f>
        <v/>
      </c>
      <c r="F215" s="75" t="str">
        <f>IF($B215="","",(IFERROR(VLOOKUP($A215,'Calculations, Elem only'!$B:$AB,26,FALSE),"")))</f>
        <v/>
      </c>
      <c r="G215"/>
      <c r="H215" s="76" t="str">
        <f>IF('School Data'!$A202="","",'School Data'!$A202)</f>
        <v/>
      </c>
      <c r="I215" s="85" t="str">
        <f>IF('Identified Schools'!$G203="","",'Identified Schools'!$G203)</f>
        <v/>
      </c>
      <c r="J215" s="70" t="str">
        <f>IF($I215="","",(IFERROR(VLOOKUP($H215,'Calculations, Middle only'!$B:$AB,12,FALSE),"")))</f>
        <v/>
      </c>
      <c r="K215" s="70" t="str">
        <f>IF($I215="","",(IFERROR(VLOOKUP($H215,'Calculations, Middle only'!$B:$AB,16,FALSE),"")))</f>
        <v/>
      </c>
      <c r="L215" s="75" t="str">
        <f>IF($I215="","",(IFERROR(VLOOKUP($H215,'Calculations, Middle only'!$B:$AB,22,FALSE),"")))</f>
        <v/>
      </c>
      <c r="M215" s="75" t="str">
        <f>IF($I215="","",(IFERROR(VLOOKUP($H215,'Calculations, Middle only'!$B:$AB,26,FALSE),"")))</f>
        <v/>
      </c>
      <c r="O215" s="76" t="str">
        <f>IF('School Data'!$A202="","",'School Data'!$A202)</f>
        <v/>
      </c>
      <c r="P215" s="85" t="str">
        <f>IF('Identified Schools'!$H203="","",'Identified Schools'!$H203)</f>
        <v/>
      </c>
      <c r="Q215" s="70" t="str">
        <f>IF($P215="","",(IFERROR(VLOOKUP($O215,'Calculations, High only'!$B:$AB,12,FALSE),"")))</f>
        <v/>
      </c>
      <c r="R215" s="70" t="str">
        <f>IF($P215="","",(IFERROR(VLOOKUP($O215,'Calculations, High only'!$B:$AB,16,FALSE),"")))</f>
        <v/>
      </c>
      <c r="S215" s="75" t="str">
        <f>IF($P215="","",(IFERROR(VLOOKUP($O215,'Calculations, High only'!$B:$AB,22,FALSE),"")))</f>
        <v/>
      </c>
      <c r="T215" s="75" t="str">
        <f>IF($P215="","",(IFERROR(VLOOKUP($O215,'Calculations, High only'!$B:$AB,26,FALSE),"")))</f>
        <v/>
      </c>
    </row>
    <row r="216" spans="1:20" ht="12" customHeight="1" x14ac:dyDescent="0.25">
      <c r="A216" s="76" t="str">
        <f>IF('School Data'!$A203="","",'School Data'!$A203)</f>
        <v/>
      </c>
      <c r="B216" s="85" t="str">
        <f>IF('Identified Schools'!$F204="","",'Identified Schools'!$F204)</f>
        <v/>
      </c>
      <c r="C216" s="70" t="str">
        <f>IF($B216="","",(IFERROR(VLOOKUP($A216,'Calculations, Elem only'!$B:$AB,12,FALSE),"")))</f>
        <v/>
      </c>
      <c r="D216" s="70" t="str">
        <f>IF($B216="","",(IFERROR(VLOOKUP($A216,'Calculations, Elem only'!$B:$AB,16,FALSE),"")))</f>
        <v/>
      </c>
      <c r="E216" s="75" t="str">
        <f>IF($B216="","",(IFERROR(VLOOKUP($A216,'Calculations, Elem only'!$B:$AB,22,FALSE),"")))</f>
        <v/>
      </c>
      <c r="F216" s="75" t="str">
        <f>IF($B216="","",(IFERROR(VLOOKUP($A216,'Calculations, Elem only'!$B:$AB,26,FALSE),"")))</f>
        <v/>
      </c>
      <c r="G216"/>
      <c r="H216" s="76" t="str">
        <f>IF('School Data'!$A203="","",'School Data'!$A203)</f>
        <v/>
      </c>
      <c r="I216" s="85" t="str">
        <f>IF('Identified Schools'!$G204="","",'Identified Schools'!$G204)</f>
        <v/>
      </c>
      <c r="J216" s="70" t="str">
        <f>IF($I216="","",(IFERROR(VLOOKUP($H216,'Calculations, Middle only'!$B:$AB,12,FALSE),"")))</f>
        <v/>
      </c>
      <c r="K216" s="70" t="str">
        <f>IF($I216="","",(IFERROR(VLOOKUP($H216,'Calculations, Middle only'!$B:$AB,16,FALSE),"")))</f>
        <v/>
      </c>
      <c r="L216" s="75" t="str">
        <f>IF($I216="","",(IFERROR(VLOOKUP($H216,'Calculations, Middle only'!$B:$AB,22,FALSE),"")))</f>
        <v/>
      </c>
      <c r="M216" s="75" t="str">
        <f>IF($I216="","",(IFERROR(VLOOKUP($H216,'Calculations, Middle only'!$B:$AB,26,FALSE),"")))</f>
        <v/>
      </c>
      <c r="O216" s="76" t="str">
        <f>IF('School Data'!$A203="","",'School Data'!$A203)</f>
        <v/>
      </c>
      <c r="P216" s="85" t="str">
        <f>IF('Identified Schools'!$H204="","",'Identified Schools'!$H204)</f>
        <v/>
      </c>
      <c r="Q216" s="70" t="str">
        <f>IF($P216="","",(IFERROR(VLOOKUP($O216,'Calculations, High only'!$B:$AB,12,FALSE),"")))</f>
        <v/>
      </c>
      <c r="R216" s="70" t="str">
        <f>IF($P216="","",(IFERROR(VLOOKUP($O216,'Calculations, High only'!$B:$AB,16,FALSE),"")))</f>
        <v/>
      </c>
      <c r="S216" s="75" t="str">
        <f>IF($P216="","",(IFERROR(VLOOKUP($O216,'Calculations, High only'!$B:$AB,22,FALSE),"")))</f>
        <v/>
      </c>
      <c r="T216" s="75" t="str">
        <f>IF($P216="","",(IFERROR(VLOOKUP($O216,'Calculations, High only'!$B:$AB,26,FALSE),"")))</f>
        <v/>
      </c>
    </row>
    <row r="217" spans="1:20" ht="12" customHeight="1" x14ac:dyDescent="0.25">
      <c r="A217" s="76" t="str">
        <f>IF('School Data'!$A204="","",'School Data'!$A204)</f>
        <v/>
      </c>
      <c r="B217" s="85" t="str">
        <f>IF('Identified Schools'!$F205="","",'Identified Schools'!$F205)</f>
        <v/>
      </c>
      <c r="C217" s="70" t="str">
        <f>IF($B217="","",(IFERROR(VLOOKUP($A217,'Calculations, Elem only'!$B:$AB,12,FALSE),"")))</f>
        <v/>
      </c>
      <c r="D217" s="70" t="str">
        <f>IF($B217="","",(IFERROR(VLOOKUP($A217,'Calculations, Elem only'!$B:$AB,16,FALSE),"")))</f>
        <v/>
      </c>
      <c r="E217" s="75" t="str">
        <f>IF($B217="","",(IFERROR(VLOOKUP($A217,'Calculations, Elem only'!$B:$AB,22,FALSE),"")))</f>
        <v/>
      </c>
      <c r="F217" s="75" t="str">
        <f>IF($B217="","",(IFERROR(VLOOKUP($A217,'Calculations, Elem only'!$B:$AB,26,FALSE),"")))</f>
        <v/>
      </c>
      <c r="G217"/>
      <c r="H217" s="76" t="str">
        <f>IF('School Data'!$A204="","",'School Data'!$A204)</f>
        <v/>
      </c>
      <c r="I217" s="85" t="str">
        <f>IF('Identified Schools'!$G205="","",'Identified Schools'!$G205)</f>
        <v/>
      </c>
      <c r="J217" s="70" t="str">
        <f>IF($I217="","",(IFERROR(VLOOKUP($H217,'Calculations, Middle only'!$B:$AB,12,FALSE),"")))</f>
        <v/>
      </c>
      <c r="K217" s="70" t="str">
        <f>IF($I217="","",(IFERROR(VLOOKUP($H217,'Calculations, Middle only'!$B:$AB,16,FALSE),"")))</f>
        <v/>
      </c>
      <c r="L217" s="75" t="str">
        <f>IF($I217="","",(IFERROR(VLOOKUP($H217,'Calculations, Middle only'!$B:$AB,22,FALSE),"")))</f>
        <v/>
      </c>
      <c r="M217" s="75" t="str">
        <f>IF($I217="","",(IFERROR(VLOOKUP($H217,'Calculations, Middle only'!$B:$AB,26,FALSE),"")))</f>
        <v/>
      </c>
      <c r="O217" s="76" t="str">
        <f>IF('School Data'!$A204="","",'School Data'!$A204)</f>
        <v/>
      </c>
      <c r="P217" s="85" t="str">
        <f>IF('Identified Schools'!$H205="","",'Identified Schools'!$H205)</f>
        <v/>
      </c>
      <c r="Q217" s="70" t="str">
        <f>IF($P217="","",(IFERROR(VLOOKUP($O217,'Calculations, High only'!$B:$AB,12,FALSE),"")))</f>
        <v/>
      </c>
      <c r="R217" s="70" t="str">
        <f>IF($P217="","",(IFERROR(VLOOKUP($O217,'Calculations, High only'!$B:$AB,16,FALSE),"")))</f>
        <v/>
      </c>
      <c r="S217" s="75" t="str">
        <f>IF($P217="","",(IFERROR(VLOOKUP($O217,'Calculations, High only'!$B:$AB,22,FALSE),"")))</f>
        <v/>
      </c>
      <c r="T217" s="75" t="str">
        <f>IF($P217="","",(IFERROR(VLOOKUP($O217,'Calculations, High only'!$B:$AB,26,FALSE),"")))</f>
        <v/>
      </c>
    </row>
    <row r="218" spans="1:20" ht="12" customHeight="1" x14ac:dyDescent="0.25">
      <c r="A218" s="76" t="str">
        <f>IF('School Data'!$A205="","",'School Data'!$A205)</f>
        <v/>
      </c>
      <c r="B218" s="85" t="str">
        <f>IF('Identified Schools'!$F206="","",'Identified Schools'!$F206)</f>
        <v/>
      </c>
      <c r="C218" s="70" t="str">
        <f>IF($B218="","",(IFERROR(VLOOKUP($A218,'Calculations, Elem only'!$B:$AB,12,FALSE),"")))</f>
        <v/>
      </c>
      <c r="D218" s="70" t="str">
        <f>IF($B218="","",(IFERROR(VLOOKUP($A218,'Calculations, Elem only'!$B:$AB,16,FALSE),"")))</f>
        <v/>
      </c>
      <c r="E218" s="75" t="str">
        <f>IF($B218="","",(IFERROR(VLOOKUP($A218,'Calculations, Elem only'!$B:$AB,22,FALSE),"")))</f>
        <v/>
      </c>
      <c r="F218" s="75" t="str">
        <f>IF($B218="","",(IFERROR(VLOOKUP($A218,'Calculations, Elem only'!$B:$AB,26,FALSE),"")))</f>
        <v/>
      </c>
      <c r="G218"/>
      <c r="H218" s="76" t="str">
        <f>IF('School Data'!$A205="","",'School Data'!$A205)</f>
        <v/>
      </c>
      <c r="I218" s="85" t="str">
        <f>IF('Identified Schools'!$G206="","",'Identified Schools'!$G206)</f>
        <v/>
      </c>
      <c r="J218" s="70" t="str">
        <f>IF($I218="","",(IFERROR(VLOOKUP($H218,'Calculations, Middle only'!$B:$AB,12,FALSE),"")))</f>
        <v/>
      </c>
      <c r="K218" s="70" t="str">
        <f>IF($I218="","",(IFERROR(VLOOKUP($H218,'Calculations, Middle only'!$B:$AB,16,FALSE),"")))</f>
        <v/>
      </c>
      <c r="L218" s="75" t="str">
        <f>IF($I218="","",(IFERROR(VLOOKUP($H218,'Calculations, Middle only'!$B:$AB,22,FALSE),"")))</f>
        <v/>
      </c>
      <c r="M218" s="75" t="str">
        <f>IF($I218="","",(IFERROR(VLOOKUP($H218,'Calculations, Middle only'!$B:$AB,26,FALSE),"")))</f>
        <v/>
      </c>
      <c r="O218" s="76" t="str">
        <f>IF('School Data'!$A205="","",'School Data'!$A205)</f>
        <v/>
      </c>
      <c r="P218" s="85" t="str">
        <f>IF('Identified Schools'!$H206="","",'Identified Schools'!$H206)</f>
        <v/>
      </c>
      <c r="Q218" s="70" t="str">
        <f>IF($P218="","",(IFERROR(VLOOKUP($O218,'Calculations, High only'!$B:$AB,12,FALSE),"")))</f>
        <v/>
      </c>
      <c r="R218" s="70" t="str">
        <f>IF($P218="","",(IFERROR(VLOOKUP($O218,'Calculations, High only'!$B:$AB,16,FALSE),"")))</f>
        <v/>
      </c>
      <c r="S218" s="75" t="str">
        <f>IF($P218="","",(IFERROR(VLOOKUP($O218,'Calculations, High only'!$B:$AB,22,FALSE),"")))</f>
        <v/>
      </c>
      <c r="T218" s="75" t="str">
        <f>IF($P218="","",(IFERROR(VLOOKUP($O218,'Calculations, High only'!$B:$AB,26,FALSE),"")))</f>
        <v/>
      </c>
    </row>
    <row r="219" spans="1:20" ht="12" customHeight="1" x14ac:dyDescent="0.25">
      <c r="A219" s="76" t="str">
        <f>IF('School Data'!$A206="","",'School Data'!$A206)</f>
        <v/>
      </c>
      <c r="B219" s="85" t="str">
        <f>IF('Identified Schools'!$F207="","",'Identified Schools'!$F207)</f>
        <v/>
      </c>
      <c r="C219" s="70" t="str">
        <f>IF($B219="","",(IFERROR(VLOOKUP($A219,'Calculations, Elem only'!$B:$AB,12,FALSE),"")))</f>
        <v/>
      </c>
      <c r="D219" s="70" t="str">
        <f>IF($B219="","",(IFERROR(VLOOKUP($A219,'Calculations, Elem only'!$B:$AB,16,FALSE),"")))</f>
        <v/>
      </c>
      <c r="E219" s="75" t="str">
        <f>IF($B219="","",(IFERROR(VLOOKUP($A219,'Calculations, Elem only'!$B:$AB,22,FALSE),"")))</f>
        <v/>
      </c>
      <c r="F219" s="75" t="str">
        <f>IF($B219="","",(IFERROR(VLOOKUP($A219,'Calculations, Elem only'!$B:$AB,26,FALSE),"")))</f>
        <v/>
      </c>
      <c r="G219"/>
      <c r="H219" s="76" t="str">
        <f>IF('School Data'!$A206="","",'School Data'!$A206)</f>
        <v/>
      </c>
      <c r="I219" s="85" t="str">
        <f>IF('Identified Schools'!$G207="","",'Identified Schools'!$G207)</f>
        <v/>
      </c>
      <c r="J219" s="70" t="str">
        <f>IF($I219="","",(IFERROR(VLOOKUP($H219,'Calculations, Middle only'!$B:$AB,12,FALSE),"")))</f>
        <v/>
      </c>
      <c r="K219" s="70" t="str">
        <f>IF($I219="","",(IFERROR(VLOOKUP($H219,'Calculations, Middle only'!$B:$AB,16,FALSE),"")))</f>
        <v/>
      </c>
      <c r="L219" s="75" t="str">
        <f>IF($I219="","",(IFERROR(VLOOKUP($H219,'Calculations, Middle only'!$B:$AB,22,FALSE),"")))</f>
        <v/>
      </c>
      <c r="M219" s="75" t="str">
        <f>IF($I219="","",(IFERROR(VLOOKUP($H219,'Calculations, Middle only'!$B:$AB,26,FALSE),"")))</f>
        <v/>
      </c>
      <c r="O219" s="76" t="str">
        <f>IF('School Data'!$A206="","",'School Data'!$A206)</f>
        <v/>
      </c>
      <c r="P219" s="85" t="str">
        <f>IF('Identified Schools'!$H207="","",'Identified Schools'!$H207)</f>
        <v/>
      </c>
      <c r="Q219" s="70" t="str">
        <f>IF($P219="","",(IFERROR(VLOOKUP($O219,'Calculations, High only'!$B:$AB,12,FALSE),"")))</f>
        <v/>
      </c>
      <c r="R219" s="70" t="str">
        <f>IF($P219="","",(IFERROR(VLOOKUP($O219,'Calculations, High only'!$B:$AB,16,FALSE),"")))</f>
        <v/>
      </c>
      <c r="S219" s="75" t="str">
        <f>IF($P219="","",(IFERROR(VLOOKUP($O219,'Calculations, High only'!$B:$AB,22,FALSE),"")))</f>
        <v/>
      </c>
      <c r="T219" s="75" t="str">
        <f>IF($P219="","",(IFERROR(VLOOKUP($O219,'Calculations, High only'!$B:$AB,26,FALSE),"")))</f>
        <v/>
      </c>
    </row>
    <row r="220" spans="1:20" ht="12" customHeight="1" x14ac:dyDescent="0.25">
      <c r="A220" s="76" t="str">
        <f>IF('School Data'!$A207="","",'School Data'!$A207)</f>
        <v/>
      </c>
      <c r="B220" s="85" t="str">
        <f>IF('Identified Schools'!$F208="","",'Identified Schools'!$F208)</f>
        <v/>
      </c>
      <c r="C220" s="70" t="str">
        <f>IF($B220="","",(IFERROR(VLOOKUP($A220,'Calculations, Elem only'!$B:$AB,12,FALSE),"")))</f>
        <v/>
      </c>
      <c r="D220" s="70" t="str">
        <f>IF($B220="","",(IFERROR(VLOOKUP($A220,'Calculations, Elem only'!$B:$AB,16,FALSE),"")))</f>
        <v/>
      </c>
      <c r="E220" s="75" t="str">
        <f>IF($B220="","",(IFERROR(VLOOKUP($A220,'Calculations, Elem only'!$B:$AB,22,FALSE),"")))</f>
        <v/>
      </c>
      <c r="F220" s="75" t="str">
        <f>IF($B220="","",(IFERROR(VLOOKUP($A220,'Calculations, Elem only'!$B:$AB,26,FALSE),"")))</f>
        <v/>
      </c>
      <c r="G220"/>
      <c r="H220" s="76" t="str">
        <f>IF('School Data'!$A207="","",'School Data'!$A207)</f>
        <v/>
      </c>
      <c r="I220" s="85" t="str">
        <f>IF('Identified Schools'!$G208="","",'Identified Schools'!$G208)</f>
        <v/>
      </c>
      <c r="J220" s="70" t="str">
        <f>IF($I220="","",(IFERROR(VLOOKUP($H220,'Calculations, Middle only'!$B:$AB,12,FALSE),"")))</f>
        <v/>
      </c>
      <c r="K220" s="70" t="str">
        <f>IF($I220="","",(IFERROR(VLOOKUP($H220,'Calculations, Middle only'!$B:$AB,16,FALSE),"")))</f>
        <v/>
      </c>
      <c r="L220" s="75" t="str">
        <f>IF($I220="","",(IFERROR(VLOOKUP($H220,'Calculations, Middle only'!$B:$AB,22,FALSE),"")))</f>
        <v/>
      </c>
      <c r="M220" s="75" t="str">
        <f>IF($I220="","",(IFERROR(VLOOKUP($H220,'Calculations, Middle only'!$B:$AB,26,FALSE),"")))</f>
        <v/>
      </c>
      <c r="O220" s="76" t="str">
        <f>IF('School Data'!$A207="","",'School Data'!$A207)</f>
        <v/>
      </c>
      <c r="P220" s="85" t="str">
        <f>IF('Identified Schools'!$H208="","",'Identified Schools'!$H208)</f>
        <v/>
      </c>
      <c r="Q220" s="70" t="str">
        <f>IF($P220="","",(IFERROR(VLOOKUP($O220,'Calculations, High only'!$B:$AB,12,FALSE),"")))</f>
        <v/>
      </c>
      <c r="R220" s="70" t="str">
        <f>IF($P220="","",(IFERROR(VLOOKUP($O220,'Calculations, High only'!$B:$AB,16,FALSE),"")))</f>
        <v/>
      </c>
      <c r="S220" s="75" t="str">
        <f>IF($P220="","",(IFERROR(VLOOKUP($O220,'Calculations, High only'!$B:$AB,22,FALSE),"")))</f>
        <v/>
      </c>
      <c r="T220" s="75" t="str">
        <f>IF($P220="","",(IFERROR(VLOOKUP($O220,'Calculations, High only'!$B:$AB,26,FALSE),"")))</f>
        <v/>
      </c>
    </row>
    <row r="221" spans="1:20" ht="12" customHeight="1" x14ac:dyDescent="0.25">
      <c r="A221" s="76" t="str">
        <f>IF('School Data'!$A208="","",'School Data'!$A208)</f>
        <v/>
      </c>
      <c r="B221" s="85" t="str">
        <f>IF('Identified Schools'!$F209="","",'Identified Schools'!$F209)</f>
        <v/>
      </c>
      <c r="C221" s="70" t="str">
        <f>IF($B221="","",(IFERROR(VLOOKUP($A221,'Calculations, Elem only'!$B:$AB,12,FALSE),"")))</f>
        <v/>
      </c>
      <c r="D221" s="70" t="str">
        <f>IF($B221="","",(IFERROR(VLOOKUP($A221,'Calculations, Elem only'!$B:$AB,16,FALSE),"")))</f>
        <v/>
      </c>
      <c r="E221" s="75" t="str">
        <f>IF($B221="","",(IFERROR(VLOOKUP($A221,'Calculations, Elem only'!$B:$AB,22,FALSE),"")))</f>
        <v/>
      </c>
      <c r="F221" s="75" t="str">
        <f>IF($B221="","",(IFERROR(VLOOKUP($A221,'Calculations, Elem only'!$B:$AB,26,FALSE),"")))</f>
        <v/>
      </c>
      <c r="G221"/>
      <c r="H221" s="76" t="str">
        <f>IF('School Data'!$A208="","",'School Data'!$A208)</f>
        <v/>
      </c>
      <c r="I221" s="85" t="str">
        <f>IF('Identified Schools'!$G209="","",'Identified Schools'!$G209)</f>
        <v/>
      </c>
      <c r="J221" s="70" t="str">
        <f>IF($I221="","",(IFERROR(VLOOKUP($H221,'Calculations, Middle only'!$B:$AB,12,FALSE),"")))</f>
        <v/>
      </c>
      <c r="K221" s="70" t="str">
        <f>IF($I221="","",(IFERROR(VLOOKUP($H221,'Calculations, Middle only'!$B:$AB,16,FALSE),"")))</f>
        <v/>
      </c>
      <c r="L221" s="75" t="str">
        <f>IF($I221="","",(IFERROR(VLOOKUP($H221,'Calculations, Middle only'!$B:$AB,22,FALSE),"")))</f>
        <v/>
      </c>
      <c r="M221" s="75" t="str">
        <f>IF($I221="","",(IFERROR(VLOOKUP($H221,'Calculations, Middle only'!$B:$AB,26,FALSE),"")))</f>
        <v/>
      </c>
      <c r="O221" s="76" t="str">
        <f>IF('School Data'!$A208="","",'School Data'!$A208)</f>
        <v/>
      </c>
      <c r="P221" s="85" t="str">
        <f>IF('Identified Schools'!$H209="","",'Identified Schools'!$H209)</f>
        <v/>
      </c>
      <c r="Q221" s="70" t="str">
        <f>IF($P221="","",(IFERROR(VLOOKUP($O221,'Calculations, High only'!$B:$AB,12,FALSE),"")))</f>
        <v/>
      </c>
      <c r="R221" s="70" t="str">
        <f>IF($P221="","",(IFERROR(VLOOKUP($O221,'Calculations, High only'!$B:$AB,16,FALSE),"")))</f>
        <v/>
      </c>
      <c r="S221" s="75" t="str">
        <f>IF($P221="","",(IFERROR(VLOOKUP($O221,'Calculations, High only'!$B:$AB,22,FALSE),"")))</f>
        <v/>
      </c>
      <c r="T221" s="75" t="str">
        <f>IF($P221="","",(IFERROR(VLOOKUP($O221,'Calculations, High only'!$B:$AB,26,FALSE),"")))</f>
        <v/>
      </c>
    </row>
    <row r="222" spans="1:20" ht="12" customHeight="1" x14ac:dyDescent="0.25">
      <c r="A222" s="76" t="str">
        <f>IF('School Data'!$A209="","",'School Data'!$A209)</f>
        <v/>
      </c>
      <c r="B222" s="85" t="str">
        <f>IF('Identified Schools'!$F210="","",'Identified Schools'!$F210)</f>
        <v/>
      </c>
      <c r="C222" s="70" t="str">
        <f>IF($B222="","",(IFERROR(VLOOKUP($A222,'Calculations, Elem only'!$B:$AB,12,FALSE),"")))</f>
        <v/>
      </c>
      <c r="D222" s="70" t="str">
        <f>IF($B222="","",(IFERROR(VLOOKUP($A222,'Calculations, Elem only'!$B:$AB,16,FALSE),"")))</f>
        <v/>
      </c>
      <c r="E222" s="75" t="str">
        <f>IF($B222="","",(IFERROR(VLOOKUP($A222,'Calculations, Elem only'!$B:$AB,22,FALSE),"")))</f>
        <v/>
      </c>
      <c r="F222" s="75" t="str">
        <f>IF($B222="","",(IFERROR(VLOOKUP($A222,'Calculations, Elem only'!$B:$AB,26,FALSE),"")))</f>
        <v/>
      </c>
      <c r="G222"/>
      <c r="H222" s="76" t="str">
        <f>IF('School Data'!$A209="","",'School Data'!$A209)</f>
        <v/>
      </c>
      <c r="I222" s="85" t="str">
        <f>IF('Identified Schools'!$G210="","",'Identified Schools'!$G210)</f>
        <v/>
      </c>
      <c r="J222" s="70" t="str">
        <f>IF($I222="","",(IFERROR(VLOOKUP($H222,'Calculations, Middle only'!$B:$AB,12,FALSE),"")))</f>
        <v/>
      </c>
      <c r="K222" s="70" t="str">
        <f>IF($I222="","",(IFERROR(VLOOKUP($H222,'Calculations, Middle only'!$B:$AB,16,FALSE),"")))</f>
        <v/>
      </c>
      <c r="L222" s="75" t="str">
        <f>IF($I222="","",(IFERROR(VLOOKUP($H222,'Calculations, Middle only'!$B:$AB,22,FALSE),"")))</f>
        <v/>
      </c>
      <c r="M222" s="75" t="str">
        <f>IF($I222="","",(IFERROR(VLOOKUP($H222,'Calculations, Middle only'!$B:$AB,26,FALSE),"")))</f>
        <v/>
      </c>
      <c r="O222" s="76" t="str">
        <f>IF('School Data'!$A209="","",'School Data'!$A209)</f>
        <v/>
      </c>
      <c r="P222" s="85" t="str">
        <f>IF('Identified Schools'!$H210="","",'Identified Schools'!$H210)</f>
        <v/>
      </c>
      <c r="Q222" s="70" t="str">
        <f>IF($P222="","",(IFERROR(VLOOKUP($O222,'Calculations, High only'!$B:$AB,12,FALSE),"")))</f>
        <v/>
      </c>
      <c r="R222" s="70" t="str">
        <f>IF($P222="","",(IFERROR(VLOOKUP($O222,'Calculations, High only'!$B:$AB,16,FALSE),"")))</f>
        <v/>
      </c>
      <c r="S222" s="75" t="str">
        <f>IF($P222="","",(IFERROR(VLOOKUP($O222,'Calculations, High only'!$B:$AB,22,FALSE),"")))</f>
        <v/>
      </c>
      <c r="T222" s="75" t="str">
        <f>IF($P222="","",(IFERROR(VLOOKUP($O222,'Calculations, High only'!$B:$AB,26,FALSE),"")))</f>
        <v/>
      </c>
    </row>
    <row r="223" spans="1:20" ht="12" customHeight="1" x14ac:dyDescent="0.25">
      <c r="A223" s="76" t="str">
        <f>IF('School Data'!$A210="","",'School Data'!$A210)</f>
        <v/>
      </c>
      <c r="B223" s="85" t="str">
        <f>IF('Identified Schools'!$F211="","",'Identified Schools'!$F211)</f>
        <v/>
      </c>
      <c r="C223" s="70" t="str">
        <f>IF($B223="","",(IFERROR(VLOOKUP($A223,'Calculations, Elem only'!$B:$AB,12,FALSE),"")))</f>
        <v/>
      </c>
      <c r="D223" s="70" t="str">
        <f>IF($B223="","",(IFERROR(VLOOKUP($A223,'Calculations, Elem only'!$B:$AB,16,FALSE),"")))</f>
        <v/>
      </c>
      <c r="E223" s="75" t="str">
        <f>IF($B223="","",(IFERROR(VLOOKUP($A223,'Calculations, Elem only'!$B:$AB,22,FALSE),"")))</f>
        <v/>
      </c>
      <c r="F223" s="75" t="str">
        <f>IF($B223="","",(IFERROR(VLOOKUP($A223,'Calculations, Elem only'!$B:$AB,26,FALSE),"")))</f>
        <v/>
      </c>
      <c r="G223"/>
      <c r="H223" s="76" t="str">
        <f>IF('School Data'!$A210="","",'School Data'!$A210)</f>
        <v/>
      </c>
      <c r="I223" s="85" t="str">
        <f>IF('Identified Schools'!$G211="","",'Identified Schools'!$G211)</f>
        <v/>
      </c>
      <c r="J223" s="70" t="str">
        <f>IF($I223="","",(IFERROR(VLOOKUP($H223,'Calculations, Middle only'!$B:$AB,12,FALSE),"")))</f>
        <v/>
      </c>
      <c r="K223" s="70" t="str">
        <f>IF($I223="","",(IFERROR(VLOOKUP($H223,'Calculations, Middle only'!$B:$AB,16,FALSE),"")))</f>
        <v/>
      </c>
      <c r="L223" s="75" t="str">
        <f>IF($I223="","",(IFERROR(VLOOKUP($H223,'Calculations, Middle only'!$B:$AB,22,FALSE),"")))</f>
        <v/>
      </c>
      <c r="M223" s="75" t="str">
        <f>IF($I223="","",(IFERROR(VLOOKUP($H223,'Calculations, Middle only'!$B:$AB,26,FALSE),"")))</f>
        <v/>
      </c>
      <c r="O223" s="76" t="str">
        <f>IF('School Data'!$A210="","",'School Data'!$A210)</f>
        <v/>
      </c>
      <c r="P223" s="85" t="str">
        <f>IF('Identified Schools'!$H211="","",'Identified Schools'!$H211)</f>
        <v/>
      </c>
      <c r="Q223" s="70" t="str">
        <f>IF($P223="","",(IFERROR(VLOOKUP($O223,'Calculations, High only'!$B:$AB,12,FALSE),"")))</f>
        <v/>
      </c>
      <c r="R223" s="70" t="str">
        <f>IF($P223="","",(IFERROR(VLOOKUP($O223,'Calculations, High only'!$B:$AB,16,FALSE),"")))</f>
        <v/>
      </c>
      <c r="S223" s="75" t="str">
        <f>IF($P223="","",(IFERROR(VLOOKUP($O223,'Calculations, High only'!$B:$AB,22,FALSE),"")))</f>
        <v/>
      </c>
      <c r="T223" s="75" t="str">
        <f>IF($P223="","",(IFERROR(VLOOKUP($O223,'Calculations, High only'!$B:$AB,26,FALSE),"")))</f>
        <v/>
      </c>
    </row>
    <row r="224" spans="1:20" ht="12" customHeight="1" x14ac:dyDescent="0.25">
      <c r="A224" s="76" t="str">
        <f>IF('School Data'!$A211="","",'School Data'!$A211)</f>
        <v/>
      </c>
      <c r="B224" s="85" t="str">
        <f>IF('Identified Schools'!$F212="","",'Identified Schools'!$F212)</f>
        <v/>
      </c>
      <c r="C224" s="70" t="str">
        <f>IF($B224="","",(IFERROR(VLOOKUP($A224,'Calculations, Elem only'!$B:$AB,12,FALSE),"")))</f>
        <v/>
      </c>
      <c r="D224" s="70" t="str">
        <f>IF($B224="","",(IFERROR(VLOOKUP($A224,'Calculations, Elem only'!$B:$AB,16,FALSE),"")))</f>
        <v/>
      </c>
      <c r="E224" s="75" t="str">
        <f>IF($B224="","",(IFERROR(VLOOKUP($A224,'Calculations, Elem only'!$B:$AB,22,FALSE),"")))</f>
        <v/>
      </c>
      <c r="F224" s="75" t="str">
        <f>IF($B224="","",(IFERROR(VLOOKUP($A224,'Calculations, Elem only'!$B:$AB,26,FALSE),"")))</f>
        <v/>
      </c>
      <c r="G224"/>
      <c r="H224" s="76" t="str">
        <f>IF('School Data'!$A211="","",'School Data'!$A211)</f>
        <v/>
      </c>
      <c r="I224" s="85" t="str">
        <f>IF('Identified Schools'!$G212="","",'Identified Schools'!$G212)</f>
        <v/>
      </c>
      <c r="J224" s="70" t="str">
        <f>IF($I224="","",(IFERROR(VLOOKUP($H224,'Calculations, Middle only'!$B:$AB,12,FALSE),"")))</f>
        <v/>
      </c>
      <c r="K224" s="70" t="str">
        <f>IF($I224="","",(IFERROR(VLOOKUP($H224,'Calculations, Middle only'!$B:$AB,16,FALSE),"")))</f>
        <v/>
      </c>
      <c r="L224" s="75" t="str">
        <f>IF($I224="","",(IFERROR(VLOOKUP($H224,'Calculations, Middle only'!$B:$AB,22,FALSE),"")))</f>
        <v/>
      </c>
      <c r="M224" s="75" t="str">
        <f>IF($I224="","",(IFERROR(VLOOKUP($H224,'Calculations, Middle only'!$B:$AB,26,FALSE),"")))</f>
        <v/>
      </c>
      <c r="O224" s="76" t="str">
        <f>IF('School Data'!$A211="","",'School Data'!$A211)</f>
        <v/>
      </c>
      <c r="P224" s="85" t="str">
        <f>IF('Identified Schools'!$H212="","",'Identified Schools'!$H212)</f>
        <v/>
      </c>
      <c r="Q224" s="70" t="str">
        <f>IF($P224="","",(IFERROR(VLOOKUP($O224,'Calculations, High only'!$B:$AB,12,FALSE),"")))</f>
        <v/>
      </c>
      <c r="R224" s="70" t="str">
        <f>IF($P224="","",(IFERROR(VLOOKUP($O224,'Calculations, High only'!$B:$AB,16,FALSE),"")))</f>
        <v/>
      </c>
      <c r="S224" s="75" t="str">
        <f>IF($P224="","",(IFERROR(VLOOKUP($O224,'Calculations, High only'!$B:$AB,22,FALSE),"")))</f>
        <v/>
      </c>
      <c r="T224" s="75" t="str">
        <f>IF($P224="","",(IFERROR(VLOOKUP($O224,'Calculations, High only'!$B:$AB,26,FALSE),"")))</f>
        <v/>
      </c>
    </row>
    <row r="225" spans="1:20" ht="12" customHeight="1" x14ac:dyDescent="0.25">
      <c r="A225" s="76" t="str">
        <f>IF('School Data'!$A212="","",'School Data'!$A212)</f>
        <v/>
      </c>
      <c r="B225" s="85" t="str">
        <f>IF('Identified Schools'!$F213="","",'Identified Schools'!$F213)</f>
        <v/>
      </c>
      <c r="C225" s="70" t="str">
        <f>IF($B225="","",(IFERROR(VLOOKUP($A225,'Calculations, Elem only'!$B:$AB,12,FALSE),"")))</f>
        <v/>
      </c>
      <c r="D225" s="70" t="str">
        <f>IF($B225="","",(IFERROR(VLOOKUP($A225,'Calculations, Elem only'!$B:$AB,16,FALSE),"")))</f>
        <v/>
      </c>
      <c r="E225" s="75" t="str">
        <f>IF($B225="","",(IFERROR(VLOOKUP($A225,'Calculations, Elem only'!$B:$AB,22,FALSE),"")))</f>
        <v/>
      </c>
      <c r="F225" s="75" t="str">
        <f>IF($B225="","",(IFERROR(VLOOKUP($A225,'Calculations, Elem only'!$B:$AB,26,FALSE),"")))</f>
        <v/>
      </c>
      <c r="G225"/>
      <c r="H225" s="76" t="str">
        <f>IF('School Data'!$A212="","",'School Data'!$A212)</f>
        <v/>
      </c>
      <c r="I225" s="85" t="str">
        <f>IF('Identified Schools'!$G213="","",'Identified Schools'!$G213)</f>
        <v/>
      </c>
      <c r="J225" s="70" t="str">
        <f>IF($I225="","",(IFERROR(VLOOKUP($H225,'Calculations, Middle only'!$B:$AB,12,FALSE),"")))</f>
        <v/>
      </c>
      <c r="K225" s="70" t="str">
        <f>IF($I225="","",(IFERROR(VLOOKUP($H225,'Calculations, Middle only'!$B:$AB,16,FALSE),"")))</f>
        <v/>
      </c>
      <c r="L225" s="75" t="str">
        <f>IF($I225="","",(IFERROR(VLOOKUP($H225,'Calculations, Middle only'!$B:$AB,22,FALSE),"")))</f>
        <v/>
      </c>
      <c r="M225" s="75" t="str">
        <f>IF($I225="","",(IFERROR(VLOOKUP($H225,'Calculations, Middle only'!$B:$AB,26,FALSE),"")))</f>
        <v/>
      </c>
      <c r="O225" s="76" t="str">
        <f>IF('School Data'!$A212="","",'School Data'!$A212)</f>
        <v/>
      </c>
      <c r="P225" s="85" t="str">
        <f>IF('Identified Schools'!$H213="","",'Identified Schools'!$H213)</f>
        <v/>
      </c>
      <c r="Q225" s="70" t="str">
        <f>IF($P225="","",(IFERROR(VLOOKUP($O225,'Calculations, High only'!$B:$AB,12,FALSE),"")))</f>
        <v/>
      </c>
      <c r="R225" s="70" t="str">
        <f>IF($P225="","",(IFERROR(VLOOKUP($O225,'Calculations, High only'!$B:$AB,16,FALSE),"")))</f>
        <v/>
      </c>
      <c r="S225" s="75" t="str">
        <f>IF($P225="","",(IFERROR(VLOOKUP($O225,'Calculations, High only'!$B:$AB,22,FALSE),"")))</f>
        <v/>
      </c>
      <c r="T225" s="75" t="str">
        <f>IF($P225="","",(IFERROR(VLOOKUP($O225,'Calculations, High only'!$B:$AB,26,FALSE),"")))</f>
        <v/>
      </c>
    </row>
    <row r="226" spans="1:20" ht="12" customHeight="1" x14ac:dyDescent="0.25">
      <c r="A226" s="76" t="str">
        <f>IF('School Data'!$A213="","",'School Data'!$A213)</f>
        <v/>
      </c>
      <c r="B226" s="85" t="str">
        <f>IF('Identified Schools'!$F214="","",'Identified Schools'!$F214)</f>
        <v/>
      </c>
      <c r="C226" s="70" t="str">
        <f>IF($B226="","",(IFERROR(VLOOKUP($A226,'Calculations, Elem only'!$B:$AB,12,FALSE),"")))</f>
        <v/>
      </c>
      <c r="D226" s="70" t="str">
        <f>IF($B226="","",(IFERROR(VLOOKUP($A226,'Calculations, Elem only'!$B:$AB,16,FALSE),"")))</f>
        <v/>
      </c>
      <c r="E226" s="75" t="str">
        <f>IF($B226="","",(IFERROR(VLOOKUP($A226,'Calculations, Elem only'!$B:$AB,22,FALSE),"")))</f>
        <v/>
      </c>
      <c r="F226" s="75" t="str">
        <f>IF($B226="","",(IFERROR(VLOOKUP($A226,'Calculations, Elem only'!$B:$AB,26,FALSE),"")))</f>
        <v/>
      </c>
      <c r="G226"/>
      <c r="H226" s="76" t="str">
        <f>IF('School Data'!$A213="","",'School Data'!$A213)</f>
        <v/>
      </c>
      <c r="I226" s="85" t="str">
        <f>IF('Identified Schools'!$G214="","",'Identified Schools'!$G214)</f>
        <v/>
      </c>
      <c r="J226" s="70" t="str">
        <f>IF($I226="","",(IFERROR(VLOOKUP($H226,'Calculations, Middle only'!$B:$AB,12,FALSE),"")))</f>
        <v/>
      </c>
      <c r="K226" s="70" t="str">
        <f>IF($I226="","",(IFERROR(VLOOKUP($H226,'Calculations, Middle only'!$B:$AB,16,FALSE),"")))</f>
        <v/>
      </c>
      <c r="L226" s="75" t="str">
        <f>IF($I226="","",(IFERROR(VLOOKUP($H226,'Calculations, Middle only'!$B:$AB,22,FALSE),"")))</f>
        <v/>
      </c>
      <c r="M226" s="75" t="str">
        <f>IF($I226="","",(IFERROR(VLOOKUP($H226,'Calculations, Middle only'!$B:$AB,26,FALSE),"")))</f>
        <v/>
      </c>
      <c r="O226" s="76" t="str">
        <f>IF('School Data'!$A213="","",'School Data'!$A213)</f>
        <v/>
      </c>
      <c r="P226" s="85" t="str">
        <f>IF('Identified Schools'!$H214="","",'Identified Schools'!$H214)</f>
        <v/>
      </c>
      <c r="Q226" s="70" t="str">
        <f>IF($P226="","",(IFERROR(VLOOKUP($O226,'Calculations, High only'!$B:$AB,12,FALSE),"")))</f>
        <v/>
      </c>
      <c r="R226" s="70" t="str">
        <f>IF($P226="","",(IFERROR(VLOOKUP($O226,'Calculations, High only'!$B:$AB,16,FALSE),"")))</f>
        <v/>
      </c>
      <c r="S226" s="75" t="str">
        <f>IF($P226="","",(IFERROR(VLOOKUP($O226,'Calculations, High only'!$B:$AB,22,FALSE),"")))</f>
        <v/>
      </c>
      <c r="T226" s="75" t="str">
        <f>IF($P226="","",(IFERROR(VLOOKUP($O226,'Calculations, High only'!$B:$AB,26,FALSE),"")))</f>
        <v/>
      </c>
    </row>
    <row r="227" spans="1:20" ht="12" customHeight="1" x14ac:dyDescent="0.25">
      <c r="A227" s="76" t="str">
        <f>IF('School Data'!$A214="","",'School Data'!$A214)</f>
        <v/>
      </c>
      <c r="B227" s="85" t="str">
        <f>IF('Identified Schools'!$F215="","",'Identified Schools'!$F215)</f>
        <v/>
      </c>
      <c r="C227" s="70" t="str">
        <f>IF($B227="","",(IFERROR(VLOOKUP($A227,'Calculations, Elem only'!$B:$AB,12,FALSE),"")))</f>
        <v/>
      </c>
      <c r="D227" s="70" t="str">
        <f>IF($B227="","",(IFERROR(VLOOKUP($A227,'Calculations, Elem only'!$B:$AB,16,FALSE),"")))</f>
        <v/>
      </c>
      <c r="E227" s="75" t="str">
        <f>IF($B227="","",(IFERROR(VLOOKUP($A227,'Calculations, Elem only'!$B:$AB,22,FALSE),"")))</f>
        <v/>
      </c>
      <c r="F227" s="75" t="str">
        <f>IF($B227="","",(IFERROR(VLOOKUP($A227,'Calculations, Elem only'!$B:$AB,26,FALSE),"")))</f>
        <v/>
      </c>
      <c r="G227"/>
      <c r="H227" s="76" t="str">
        <f>IF('School Data'!$A214="","",'School Data'!$A214)</f>
        <v/>
      </c>
      <c r="I227" s="85" t="str">
        <f>IF('Identified Schools'!$G215="","",'Identified Schools'!$G215)</f>
        <v/>
      </c>
      <c r="J227" s="70" t="str">
        <f>IF($I227="","",(IFERROR(VLOOKUP($H227,'Calculations, Middle only'!$B:$AB,12,FALSE),"")))</f>
        <v/>
      </c>
      <c r="K227" s="70" t="str">
        <f>IF($I227="","",(IFERROR(VLOOKUP($H227,'Calculations, Middle only'!$B:$AB,16,FALSE),"")))</f>
        <v/>
      </c>
      <c r="L227" s="75" t="str">
        <f>IF($I227="","",(IFERROR(VLOOKUP($H227,'Calculations, Middle only'!$B:$AB,22,FALSE),"")))</f>
        <v/>
      </c>
      <c r="M227" s="75" t="str">
        <f>IF($I227="","",(IFERROR(VLOOKUP($H227,'Calculations, Middle only'!$B:$AB,26,FALSE),"")))</f>
        <v/>
      </c>
      <c r="O227" s="76" t="str">
        <f>IF('School Data'!$A214="","",'School Data'!$A214)</f>
        <v/>
      </c>
      <c r="P227" s="85" t="str">
        <f>IF('Identified Schools'!$H215="","",'Identified Schools'!$H215)</f>
        <v/>
      </c>
      <c r="Q227" s="70" t="str">
        <f>IF($P227="","",(IFERROR(VLOOKUP($O227,'Calculations, High only'!$B:$AB,12,FALSE),"")))</f>
        <v/>
      </c>
      <c r="R227" s="70" t="str">
        <f>IF($P227="","",(IFERROR(VLOOKUP($O227,'Calculations, High only'!$B:$AB,16,FALSE),"")))</f>
        <v/>
      </c>
      <c r="S227" s="75" t="str">
        <f>IF($P227="","",(IFERROR(VLOOKUP($O227,'Calculations, High only'!$B:$AB,22,FALSE),"")))</f>
        <v/>
      </c>
      <c r="T227" s="75" t="str">
        <f>IF($P227="","",(IFERROR(VLOOKUP($O227,'Calculations, High only'!$B:$AB,26,FALSE),"")))</f>
        <v/>
      </c>
    </row>
    <row r="228" spans="1:20" ht="12" customHeight="1" x14ac:dyDescent="0.25">
      <c r="A228" s="76" t="str">
        <f>IF('School Data'!$A215="","",'School Data'!$A215)</f>
        <v/>
      </c>
      <c r="B228" s="85" t="str">
        <f>IF('Identified Schools'!$F216="","",'Identified Schools'!$F216)</f>
        <v/>
      </c>
      <c r="C228" s="70" t="str">
        <f>IF($B228="","",(IFERROR(VLOOKUP($A228,'Calculations, Elem only'!$B:$AB,12,FALSE),"")))</f>
        <v/>
      </c>
      <c r="D228" s="70" t="str">
        <f>IF($B228="","",(IFERROR(VLOOKUP($A228,'Calculations, Elem only'!$B:$AB,16,FALSE),"")))</f>
        <v/>
      </c>
      <c r="E228" s="75" t="str">
        <f>IF($B228="","",(IFERROR(VLOOKUP($A228,'Calculations, Elem only'!$B:$AB,22,FALSE),"")))</f>
        <v/>
      </c>
      <c r="F228" s="75" t="str">
        <f>IF($B228="","",(IFERROR(VLOOKUP($A228,'Calculations, Elem only'!$B:$AB,26,FALSE),"")))</f>
        <v/>
      </c>
      <c r="G228"/>
      <c r="H228" s="76" t="str">
        <f>IF('School Data'!$A215="","",'School Data'!$A215)</f>
        <v/>
      </c>
      <c r="I228" s="85" t="str">
        <f>IF('Identified Schools'!$G216="","",'Identified Schools'!$G216)</f>
        <v/>
      </c>
      <c r="J228" s="70" t="str">
        <f>IF($I228="","",(IFERROR(VLOOKUP($H228,'Calculations, Middle only'!$B:$AB,12,FALSE),"")))</f>
        <v/>
      </c>
      <c r="K228" s="70" t="str">
        <f>IF($I228="","",(IFERROR(VLOOKUP($H228,'Calculations, Middle only'!$B:$AB,16,FALSE),"")))</f>
        <v/>
      </c>
      <c r="L228" s="75" t="str">
        <f>IF($I228="","",(IFERROR(VLOOKUP($H228,'Calculations, Middle only'!$B:$AB,22,FALSE),"")))</f>
        <v/>
      </c>
      <c r="M228" s="75" t="str">
        <f>IF($I228="","",(IFERROR(VLOOKUP($H228,'Calculations, Middle only'!$B:$AB,26,FALSE),"")))</f>
        <v/>
      </c>
      <c r="O228" s="76" t="str">
        <f>IF('School Data'!$A215="","",'School Data'!$A215)</f>
        <v/>
      </c>
      <c r="P228" s="85" t="str">
        <f>IF('Identified Schools'!$H216="","",'Identified Schools'!$H216)</f>
        <v/>
      </c>
      <c r="Q228" s="70" t="str">
        <f>IF($P228="","",(IFERROR(VLOOKUP($O228,'Calculations, High only'!$B:$AB,12,FALSE),"")))</f>
        <v/>
      </c>
      <c r="R228" s="70" t="str">
        <f>IF($P228="","",(IFERROR(VLOOKUP($O228,'Calculations, High only'!$B:$AB,16,FALSE),"")))</f>
        <v/>
      </c>
      <c r="S228" s="75" t="str">
        <f>IF($P228="","",(IFERROR(VLOOKUP($O228,'Calculations, High only'!$B:$AB,22,FALSE),"")))</f>
        <v/>
      </c>
      <c r="T228" s="75" t="str">
        <f>IF($P228="","",(IFERROR(VLOOKUP($O228,'Calculations, High only'!$B:$AB,26,FALSE),"")))</f>
        <v/>
      </c>
    </row>
    <row r="229" spans="1:20" ht="12" customHeight="1" x14ac:dyDescent="0.25">
      <c r="A229" s="76" t="str">
        <f>IF('School Data'!$A216="","",'School Data'!$A216)</f>
        <v/>
      </c>
      <c r="B229" s="85" t="str">
        <f>IF('Identified Schools'!$F217="","",'Identified Schools'!$F217)</f>
        <v/>
      </c>
      <c r="C229" s="70" t="str">
        <f>IF($B229="","",(IFERROR(VLOOKUP($A229,'Calculations, Elem only'!$B:$AB,12,FALSE),"")))</f>
        <v/>
      </c>
      <c r="D229" s="70" t="str">
        <f>IF($B229="","",(IFERROR(VLOOKUP($A229,'Calculations, Elem only'!$B:$AB,16,FALSE),"")))</f>
        <v/>
      </c>
      <c r="E229" s="75" t="str">
        <f>IF($B229="","",(IFERROR(VLOOKUP($A229,'Calculations, Elem only'!$B:$AB,22,FALSE),"")))</f>
        <v/>
      </c>
      <c r="F229" s="75" t="str">
        <f>IF($B229="","",(IFERROR(VLOOKUP($A229,'Calculations, Elem only'!$B:$AB,26,FALSE),"")))</f>
        <v/>
      </c>
      <c r="G229"/>
      <c r="H229" s="76" t="str">
        <f>IF('School Data'!$A216="","",'School Data'!$A216)</f>
        <v/>
      </c>
      <c r="I229" s="85" t="str">
        <f>IF('Identified Schools'!$G217="","",'Identified Schools'!$G217)</f>
        <v/>
      </c>
      <c r="J229" s="70" t="str">
        <f>IF($I229="","",(IFERROR(VLOOKUP($H229,'Calculations, Middle only'!$B:$AB,12,FALSE),"")))</f>
        <v/>
      </c>
      <c r="K229" s="70" t="str">
        <f>IF($I229="","",(IFERROR(VLOOKUP($H229,'Calculations, Middle only'!$B:$AB,16,FALSE),"")))</f>
        <v/>
      </c>
      <c r="L229" s="75" t="str">
        <f>IF($I229="","",(IFERROR(VLOOKUP($H229,'Calculations, Middle only'!$B:$AB,22,FALSE),"")))</f>
        <v/>
      </c>
      <c r="M229" s="75" t="str">
        <f>IF($I229="","",(IFERROR(VLOOKUP($H229,'Calculations, Middle only'!$B:$AB,26,FALSE),"")))</f>
        <v/>
      </c>
      <c r="O229" s="76" t="str">
        <f>IF('School Data'!$A216="","",'School Data'!$A216)</f>
        <v/>
      </c>
      <c r="P229" s="85" t="str">
        <f>IF('Identified Schools'!$H217="","",'Identified Schools'!$H217)</f>
        <v/>
      </c>
      <c r="Q229" s="70" t="str">
        <f>IF($P229="","",(IFERROR(VLOOKUP($O229,'Calculations, High only'!$B:$AB,12,FALSE),"")))</f>
        <v/>
      </c>
      <c r="R229" s="70" t="str">
        <f>IF($P229="","",(IFERROR(VLOOKUP($O229,'Calculations, High only'!$B:$AB,16,FALSE),"")))</f>
        <v/>
      </c>
      <c r="S229" s="75" t="str">
        <f>IF($P229="","",(IFERROR(VLOOKUP($O229,'Calculations, High only'!$B:$AB,22,FALSE),"")))</f>
        <v/>
      </c>
      <c r="T229" s="75" t="str">
        <f>IF($P229="","",(IFERROR(VLOOKUP($O229,'Calculations, High only'!$B:$AB,26,FALSE),"")))</f>
        <v/>
      </c>
    </row>
    <row r="230" spans="1:20" ht="12" customHeight="1" x14ac:dyDescent="0.25">
      <c r="A230" s="76" t="str">
        <f>IF('School Data'!$A217="","",'School Data'!$A217)</f>
        <v/>
      </c>
      <c r="B230" s="85" t="str">
        <f>IF('Identified Schools'!$F218="","",'Identified Schools'!$F218)</f>
        <v/>
      </c>
      <c r="C230" s="70" t="str">
        <f>IF($B230="","",(IFERROR(VLOOKUP($A230,'Calculations, Elem only'!$B:$AB,12,FALSE),"")))</f>
        <v/>
      </c>
      <c r="D230" s="70" t="str">
        <f>IF($B230="","",(IFERROR(VLOOKUP($A230,'Calculations, Elem only'!$B:$AB,16,FALSE),"")))</f>
        <v/>
      </c>
      <c r="E230" s="75" t="str">
        <f>IF($B230="","",(IFERROR(VLOOKUP($A230,'Calculations, Elem only'!$B:$AB,22,FALSE),"")))</f>
        <v/>
      </c>
      <c r="F230" s="75" t="str">
        <f>IF($B230="","",(IFERROR(VLOOKUP($A230,'Calculations, Elem only'!$B:$AB,26,FALSE),"")))</f>
        <v/>
      </c>
      <c r="G230"/>
      <c r="H230" s="76" t="str">
        <f>IF('School Data'!$A217="","",'School Data'!$A217)</f>
        <v/>
      </c>
      <c r="I230" s="85" t="str">
        <f>IF('Identified Schools'!$G218="","",'Identified Schools'!$G218)</f>
        <v/>
      </c>
      <c r="J230" s="70" t="str">
        <f>IF($I230="","",(IFERROR(VLOOKUP($H230,'Calculations, Middle only'!$B:$AB,12,FALSE),"")))</f>
        <v/>
      </c>
      <c r="K230" s="70" t="str">
        <f>IF($I230="","",(IFERROR(VLOOKUP($H230,'Calculations, Middle only'!$B:$AB,16,FALSE),"")))</f>
        <v/>
      </c>
      <c r="L230" s="75" t="str">
        <f>IF($I230="","",(IFERROR(VLOOKUP($H230,'Calculations, Middle only'!$B:$AB,22,FALSE),"")))</f>
        <v/>
      </c>
      <c r="M230" s="75" t="str">
        <f>IF($I230="","",(IFERROR(VLOOKUP($H230,'Calculations, Middle only'!$B:$AB,26,FALSE),"")))</f>
        <v/>
      </c>
      <c r="O230" s="76" t="str">
        <f>IF('School Data'!$A217="","",'School Data'!$A217)</f>
        <v/>
      </c>
      <c r="P230" s="85" t="str">
        <f>IF('Identified Schools'!$H218="","",'Identified Schools'!$H218)</f>
        <v/>
      </c>
      <c r="Q230" s="70" t="str">
        <f>IF($P230="","",(IFERROR(VLOOKUP($O230,'Calculations, High only'!$B:$AB,12,FALSE),"")))</f>
        <v/>
      </c>
      <c r="R230" s="70" t="str">
        <f>IF($P230="","",(IFERROR(VLOOKUP($O230,'Calculations, High only'!$B:$AB,16,FALSE),"")))</f>
        <v/>
      </c>
      <c r="S230" s="75" t="str">
        <f>IF($P230="","",(IFERROR(VLOOKUP($O230,'Calculations, High only'!$B:$AB,22,FALSE),"")))</f>
        <v/>
      </c>
      <c r="T230" s="75" t="str">
        <f>IF($P230="","",(IFERROR(VLOOKUP($O230,'Calculations, High only'!$B:$AB,26,FALSE),"")))</f>
        <v/>
      </c>
    </row>
    <row r="231" spans="1:20" ht="12" customHeight="1" x14ac:dyDescent="0.25">
      <c r="A231" s="76" t="str">
        <f>IF('School Data'!$A218="","",'School Data'!$A218)</f>
        <v/>
      </c>
      <c r="B231" s="85" t="str">
        <f>IF('Identified Schools'!$F219="","",'Identified Schools'!$F219)</f>
        <v/>
      </c>
      <c r="C231" s="70" t="str">
        <f>IF($B231="","",(IFERROR(VLOOKUP($A231,'Calculations, Elem only'!$B:$AB,12,FALSE),"")))</f>
        <v/>
      </c>
      <c r="D231" s="70" t="str">
        <f>IF($B231="","",(IFERROR(VLOOKUP($A231,'Calculations, Elem only'!$B:$AB,16,FALSE),"")))</f>
        <v/>
      </c>
      <c r="E231" s="75" t="str">
        <f>IF($B231="","",(IFERROR(VLOOKUP($A231,'Calculations, Elem only'!$B:$AB,22,FALSE),"")))</f>
        <v/>
      </c>
      <c r="F231" s="75" t="str">
        <f>IF($B231="","",(IFERROR(VLOOKUP($A231,'Calculations, Elem only'!$B:$AB,26,FALSE),"")))</f>
        <v/>
      </c>
      <c r="G231"/>
      <c r="H231" s="76" t="str">
        <f>IF('School Data'!$A218="","",'School Data'!$A218)</f>
        <v/>
      </c>
      <c r="I231" s="85" t="str">
        <f>IF('Identified Schools'!$G219="","",'Identified Schools'!$G219)</f>
        <v/>
      </c>
      <c r="J231" s="70" t="str">
        <f>IF($I231="","",(IFERROR(VLOOKUP($H231,'Calculations, Middle only'!$B:$AB,12,FALSE),"")))</f>
        <v/>
      </c>
      <c r="K231" s="70" t="str">
        <f>IF($I231="","",(IFERROR(VLOOKUP($H231,'Calculations, Middle only'!$B:$AB,16,FALSE),"")))</f>
        <v/>
      </c>
      <c r="L231" s="75" t="str">
        <f>IF($I231="","",(IFERROR(VLOOKUP($H231,'Calculations, Middle only'!$B:$AB,22,FALSE),"")))</f>
        <v/>
      </c>
      <c r="M231" s="75" t="str">
        <f>IF($I231="","",(IFERROR(VLOOKUP($H231,'Calculations, Middle only'!$B:$AB,26,FALSE),"")))</f>
        <v/>
      </c>
      <c r="O231" s="76" t="str">
        <f>IF('School Data'!$A218="","",'School Data'!$A218)</f>
        <v/>
      </c>
      <c r="P231" s="85" t="str">
        <f>IF('Identified Schools'!$H219="","",'Identified Schools'!$H219)</f>
        <v/>
      </c>
      <c r="Q231" s="70" t="str">
        <f>IF($P231="","",(IFERROR(VLOOKUP($O231,'Calculations, High only'!$B:$AB,12,FALSE),"")))</f>
        <v/>
      </c>
      <c r="R231" s="70" t="str">
        <f>IF($P231="","",(IFERROR(VLOOKUP($O231,'Calculations, High only'!$B:$AB,16,FALSE),"")))</f>
        <v/>
      </c>
      <c r="S231" s="75" t="str">
        <f>IF($P231="","",(IFERROR(VLOOKUP($O231,'Calculations, High only'!$B:$AB,22,FALSE),"")))</f>
        <v/>
      </c>
      <c r="T231" s="75" t="str">
        <f>IF($P231="","",(IFERROR(VLOOKUP($O231,'Calculations, High only'!$B:$AB,26,FALSE),"")))</f>
        <v/>
      </c>
    </row>
    <row r="232" spans="1:20" ht="12" customHeight="1" x14ac:dyDescent="0.25">
      <c r="A232" s="76" t="str">
        <f>IF('School Data'!$A219="","",'School Data'!$A219)</f>
        <v/>
      </c>
      <c r="B232" s="85" t="str">
        <f>IF('Identified Schools'!$F220="","",'Identified Schools'!$F220)</f>
        <v/>
      </c>
      <c r="C232" s="70" t="str">
        <f>IF($B232="","",(IFERROR(VLOOKUP($A232,'Calculations, Elem only'!$B:$AB,12,FALSE),"")))</f>
        <v/>
      </c>
      <c r="D232" s="70" t="str">
        <f>IF($B232="","",(IFERROR(VLOOKUP($A232,'Calculations, Elem only'!$B:$AB,16,FALSE),"")))</f>
        <v/>
      </c>
      <c r="E232" s="75" t="str">
        <f>IF($B232="","",(IFERROR(VLOOKUP($A232,'Calculations, Elem only'!$B:$AB,22,FALSE),"")))</f>
        <v/>
      </c>
      <c r="F232" s="75" t="str">
        <f>IF($B232="","",(IFERROR(VLOOKUP($A232,'Calculations, Elem only'!$B:$AB,26,FALSE),"")))</f>
        <v/>
      </c>
      <c r="G232"/>
      <c r="H232" s="76" t="str">
        <f>IF('School Data'!$A219="","",'School Data'!$A219)</f>
        <v/>
      </c>
      <c r="I232" s="85" t="str">
        <f>IF('Identified Schools'!$G220="","",'Identified Schools'!$G220)</f>
        <v/>
      </c>
      <c r="J232" s="70" t="str">
        <f>IF($I232="","",(IFERROR(VLOOKUP($H232,'Calculations, Middle only'!$B:$AB,12,FALSE),"")))</f>
        <v/>
      </c>
      <c r="K232" s="70" t="str">
        <f>IF($I232="","",(IFERROR(VLOOKUP($H232,'Calculations, Middle only'!$B:$AB,16,FALSE),"")))</f>
        <v/>
      </c>
      <c r="L232" s="75" t="str">
        <f>IF($I232="","",(IFERROR(VLOOKUP($H232,'Calculations, Middle only'!$B:$AB,22,FALSE),"")))</f>
        <v/>
      </c>
      <c r="M232" s="75" t="str">
        <f>IF($I232="","",(IFERROR(VLOOKUP($H232,'Calculations, Middle only'!$B:$AB,26,FALSE),"")))</f>
        <v/>
      </c>
      <c r="O232" s="76" t="str">
        <f>IF('School Data'!$A219="","",'School Data'!$A219)</f>
        <v/>
      </c>
      <c r="P232" s="85" t="str">
        <f>IF('Identified Schools'!$H220="","",'Identified Schools'!$H220)</f>
        <v/>
      </c>
      <c r="Q232" s="70" t="str">
        <f>IF($P232="","",(IFERROR(VLOOKUP($O232,'Calculations, High only'!$B:$AB,12,FALSE),"")))</f>
        <v/>
      </c>
      <c r="R232" s="70" t="str">
        <f>IF($P232="","",(IFERROR(VLOOKUP($O232,'Calculations, High only'!$B:$AB,16,FALSE),"")))</f>
        <v/>
      </c>
      <c r="S232" s="75" t="str">
        <f>IF($P232="","",(IFERROR(VLOOKUP($O232,'Calculations, High only'!$B:$AB,22,FALSE),"")))</f>
        <v/>
      </c>
      <c r="T232" s="75" t="str">
        <f>IF($P232="","",(IFERROR(VLOOKUP($O232,'Calculations, High only'!$B:$AB,26,FALSE),"")))</f>
        <v/>
      </c>
    </row>
    <row r="233" spans="1:20" ht="12" customHeight="1" x14ac:dyDescent="0.25">
      <c r="A233" s="76" t="str">
        <f>IF('School Data'!$A220="","",'School Data'!$A220)</f>
        <v/>
      </c>
      <c r="B233" s="85" t="str">
        <f>IF('Identified Schools'!$F221="","",'Identified Schools'!$F221)</f>
        <v/>
      </c>
      <c r="C233" s="70" t="str">
        <f>IF($B233="","",(IFERROR(VLOOKUP($A233,'Calculations, Elem only'!$B:$AB,12,FALSE),"")))</f>
        <v/>
      </c>
      <c r="D233" s="70" t="str">
        <f>IF($B233="","",(IFERROR(VLOOKUP($A233,'Calculations, Elem only'!$B:$AB,16,FALSE),"")))</f>
        <v/>
      </c>
      <c r="E233" s="75" t="str">
        <f>IF($B233="","",(IFERROR(VLOOKUP($A233,'Calculations, Elem only'!$B:$AB,22,FALSE),"")))</f>
        <v/>
      </c>
      <c r="F233" s="75" t="str">
        <f>IF($B233="","",(IFERROR(VLOOKUP($A233,'Calculations, Elem only'!$B:$AB,26,FALSE),"")))</f>
        <v/>
      </c>
      <c r="G233"/>
      <c r="H233" s="76" t="str">
        <f>IF('School Data'!$A220="","",'School Data'!$A220)</f>
        <v/>
      </c>
      <c r="I233" s="85" t="str">
        <f>IF('Identified Schools'!$G221="","",'Identified Schools'!$G221)</f>
        <v/>
      </c>
      <c r="J233" s="70" t="str">
        <f>IF($I233="","",(IFERROR(VLOOKUP($H233,'Calculations, Middle only'!$B:$AB,12,FALSE),"")))</f>
        <v/>
      </c>
      <c r="K233" s="70" t="str">
        <f>IF($I233="","",(IFERROR(VLOOKUP($H233,'Calculations, Middle only'!$B:$AB,16,FALSE),"")))</f>
        <v/>
      </c>
      <c r="L233" s="75" t="str">
        <f>IF($I233="","",(IFERROR(VLOOKUP($H233,'Calculations, Middle only'!$B:$AB,22,FALSE),"")))</f>
        <v/>
      </c>
      <c r="M233" s="75" t="str">
        <f>IF($I233="","",(IFERROR(VLOOKUP($H233,'Calculations, Middle only'!$B:$AB,26,FALSE),"")))</f>
        <v/>
      </c>
      <c r="O233" s="76" t="str">
        <f>IF('School Data'!$A220="","",'School Data'!$A220)</f>
        <v/>
      </c>
      <c r="P233" s="85" t="str">
        <f>IF('Identified Schools'!$H221="","",'Identified Schools'!$H221)</f>
        <v/>
      </c>
      <c r="Q233" s="70" t="str">
        <f>IF($P233="","",(IFERROR(VLOOKUP($O233,'Calculations, High only'!$B:$AB,12,FALSE),"")))</f>
        <v/>
      </c>
      <c r="R233" s="70" t="str">
        <f>IF($P233="","",(IFERROR(VLOOKUP($O233,'Calculations, High only'!$B:$AB,16,FALSE),"")))</f>
        <v/>
      </c>
      <c r="S233" s="75" t="str">
        <f>IF($P233="","",(IFERROR(VLOOKUP($O233,'Calculations, High only'!$B:$AB,22,FALSE),"")))</f>
        <v/>
      </c>
      <c r="T233" s="75" t="str">
        <f>IF($P233="","",(IFERROR(VLOOKUP($O233,'Calculations, High only'!$B:$AB,26,FALSE),"")))</f>
        <v/>
      </c>
    </row>
    <row r="234" spans="1:20" ht="12" customHeight="1" x14ac:dyDescent="0.25">
      <c r="A234" s="76" t="str">
        <f>IF('School Data'!$A221="","",'School Data'!$A221)</f>
        <v/>
      </c>
      <c r="B234" s="85" t="str">
        <f>IF('Identified Schools'!$F222="","",'Identified Schools'!$F222)</f>
        <v/>
      </c>
      <c r="C234" s="70" t="str">
        <f>IF($B234="","",(IFERROR(VLOOKUP($A234,'Calculations, Elem only'!$B:$AB,12,FALSE),"")))</f>
        <v/>
      </c>
      <c r="D234" s="70" t="str">
        <f>IF($B234="","",(IFERROR(VLOOKUP($A234,'Calculations, Elem only'!$B:$AB,16,FALSE),"")))</f>
        <v/>
      </c>
      <c r="E234" s="75" t="str">
        <f>IF($B234="","",(IFERROR(VLOOKUP($A234,'Calculations, Elem only'!$B:$AB,22,FALSE),"")))</f>
        <v/>
      </c>
      <c r="F234" s="75" t="str">
        <f>IF($B234="","",(IFERROR(VLOOKUP($A234,'Calculations, Elem only'!$B:$AB,26,FALSE),"")))</f>
        <v/>
      </c>
      <c r="G234"/>
      <c r="H234" s="76" t="str">
        <f>IF('School Data'!$A221="","",'School Data'!$A221)</f>
        <v/>
      </c>
      <c r="I234" s="85" t="str">
        <f>IF('Identified Schools'!$G222="","",'Identified Schools'!$G222)</f>
        <v/>
      </c>
      <c r="J234" s="70" t="str">
        <f>IF($I234="","",(IFERROR(VLOOKUP($H234,'Calculations, Middle only'!$B:$AB,12,FALSE),"")))</f>
        <v/>
      </c>
      <c r="K234" s="70" t="str">
        <f>IF($I234="","",(IFERROR(VLOOKUP($H234,'Calculations, Middle only'!$B:$AB,16,FALSE),"")))</f>
        <v/>
      </c>
      <c r="L234" s="75" t="str">
        <f>IF($I234="","",(IFERROR(VLOOKUP($H234,'Calculations, Middle only'!$B:$AB,22,FALSE),"")))</f>
        <v/>
      </c>
      <c r="M234" s="75" t="str">
        <f>IF($I234="","",(IFERROR(VLOOKUP($H234,'Calculations, Middle only'!$B:$AB,26,FALSE),"")))</f>
        <v/>
      </c>
      <c r="O234" s="76" t="str">
        <f>IF('School Data'!$A221="","",'School Data'!$A221)</f>
        <v/>
      </c>
      <c r="P234" s="85" t="str">
        <f>IF('Identified Schools'!$H222="","",'Identified Schools'!$H222)</f>
        <v/>
      </c>
      <c r="Q234" s="70" t="str">
        <f>IF($P234="","",(IFERROR(VLOOKUP($O234,'Calculations, High only'!$B:$AB,12,FALSE),"")))</f>
        <v/>
      </c>
      <c r="R234" s="70" t="str">
        <f>IF($P234="","",(IFERROR(VLOOKUP($O234,'Calculations, High only'!$B:$AB,16,FALSE),"")))</f>
        <v/>
      </c>
      <c r="S234" s="75" t="str">
        <f>IF($P234="","",(IFERROR(VLOOKUP($O234,'Calculations, High only'!$B:$AB,22,FALSE),"")))</f>
        <v/>
      </c>
      <c r="T234" s="75" t="str">
        <f>IF($P234="","",(IFERROR(VLOOKUP($O234,'Calculations, High only'!$B:$AB,26,FALSE),"")))</f>
        <v/>
      </c>
    </row>
    <row r="235" spans="1:20" ht="12" customHeight="1" x14ac:dyDescent="0.25">
      <c r="A235" s="76" t="str">
        <f>IF('School Data'!$A222="","",'School Data'!$A222)</f>
        <v/>
      </c>
      <c r="B235" s="85" t="str">
        <f>IF('Identified Schools'!$F223="","",'Identified Schools'!$F223)</f>
        <v/>
      </c>
      <c r="C235" s="70" t="str">
        <f>IF($B235="","",(IFERROR(VLOOKUP($A235,'Calculations, Elem only'!$B:$AB,12,FALSE),"")))</f>
        <v/>
      </c>
      <c r="D235" s="70" t="str">
        <f>IF($B235="","",(IFERROR(VLOOKUP($A235,'Calculations, Elem only'!$B:$AB,16,FALSE),"")))</f>
        <v/>
      </c>
      <c r="E235" s="75" t="str">
        <f>IF($B235="","",(IFERROR(VLOOKUP($A235,'Calculations, Elem only'!$B:$AB,22,FALSE),"")))</f>
        <v/>
      </c>
      <c r="F235" s="75" t="str">
        <f>IF($B235="","",(IFERROR(VLOOKUP($A235,'Calculations, Elem only'!$B:$AB,26,FALSE),"")))</f>
        <v/>
      </c>
      <c r="G235"/>
      <c r="H235" s="76" t="str">
        <f>IF('School Data'!$A222="","",'School Data'!$A222)</f>
        <v/>
      </c>
      <c r="I235" s="85" t="str">
        <f>IF('Identified Schools'!$G223="","",'Identified Schools'!$G223)</f>
        <v/>
      </c>
      <c r="J235" s="70" t="str">
        <f>IF($I235="","",(IFERROR(VLOOKUP($H235,'Calculations, Middle only'!$B:$AB,12,FALSE),"")))</f>
        <v/>
      </c>
      <c r="K235" s="70" t="str">
        <f>IF($I235="","",(IFERROR(VLOOKUP($H235,'Calculations, Middle only'!$B:$AB,16,FALSE),"")))</f>
        <v/>
      </c>
      <c r="L235" s="75" t="str">
        <f>IF($I235="","",(IFERROR(VLOOKUP($H235,'Calculations, Middle only'!$B:$AB,22,FALSE),"")))</f>
        <v/>
      </c>
      <c r="M235" s="75" t="str">
        <f>IF($I235="","",(IFERROR(VLOOKUP($H235,'Calculations, Middle only'!$B:$AB,26,FALSE),"")))</f>
        <v/>
      </c>
      <c r="O235" s="76" t="str">
        <f>IF('School Data'!$A222="","",'School Data'!$A222)</f>
        <v/>
      </c>
      <c r="P235" s="85" t="str">
        <f>IF('Identified Schools'!$H223="","",'Identified Schools'!$H223)</f>
        <v/>
      </c>
      <c r="Q235" s="70" t="str">
        <f>IF($P235="","",(IFERROR(VLOOKUP($O235,'Calculations, High only'!$B:$AB,12,FALSE),"")))</f>
        <v/>
      </c>
      <c r="R235" s="70" t="str">
        <f>IF($P235="","",(IFERROR(VLOOKUP($O235,'Calculations, High only'!$B:$AB,16,FALSE),"")))</f>
        <v/>
      </c>
      <c r="S235" s="75" t="str">
        <f>IF($P235="","",(IFERROR(VLOOKUP($O235,'Calculations, High only'!$B:$AB,22,FALSE),"")))</f>
        <v/>
      </c>
      <c r="T235" s="75" t="str">
        <f>IF($P235="","",(IFERROR(VLOOKUP($O235,'Calculations, High only'!$B:$AB,26,FALSE),"")))</f>
        <v/>
      </c>
    </row>
    <row r="236" spans="1:20" ht="12" customHeight="1" x14ac:dyDescent="0.25">
      <c r="A236" s="76" t="str">
        <f>IF('School Data'!$A223="","",'School Data'!$A223)</f>
        <v/>
      </c>
      <c r="B236" s="85" t="str">
        <f>IF('Identified Schools'!$F224="","",'Identified Schools'!$F224)</f>
        <v/>
      </c>
      <c r="C236" s="70" t="str">
        <f>IF($B236="","",(IFERROR(VLOOKUP($A236,'Calculations, Elem only'!$B:$AB,12,FALSE),"")))</f>
        <v/>
      </c>
      <c r="D236" s="70" t="str">
        <f>IF($B236="","",(IFERROR(VLOOKUP($A236,'Calculations, Elem only'!$B:$AB,16,FALSE),"")))</f>
        <v/>
      </c>
      <c r="E236" s="75" t="str">
        <f>IF($B236="","",(IFERROR(VLOOKUP($A236,'Calculations, Elem only'!$B:$AB,22,FALSE),"")))</f>
        <v/>
      </c>
      <c r="F236" s="75" t="str">
        <f>IF($B236="","",(IFERROR(VLOOKUP($A236,'Calculations, Elem only'!$B:$AB,26,FALSE),"")))</f>
        <v/>
      </c>
      <c r="G236"/>
      <c r="H236" s="76" t="str">
        <f>IF('School Data'!$A223="","",'School Data'!$A223)</f>
        <v/>
      </c>
      <c r="I236" s="85" t="str">
        <f>IF('Identified Schools'!$G224="","",'Identified Schools'!$G224)</f>
        <v/>
      </c>
      <c r="J236" s="70" t="str">
        <f>IF($I236="","",(IFERROR(VLOOKUP($H236,'Calculations, Middle only'!$B:$AB,12,FALSE),"")))</f>
        <v/>
      </c>
      <c r="K236" s="70" t="str">
        <f>IF($I236="","",(IFERROR(VLOOKUP($H236,'Calculations, Middle only'!$B:$AB,16,FALSE),"")))</f>
        <v/>
      </c>
      <c r="L236" s="75" t="str">
        <f>IF($I236="","",(IFERROR(VLOOKUP($H236,'Calculations, Middle only'!$B:$AB,22,FALSE),"")))</f>
        <v/>
      </c>
      <c r="M236" s="75" t="str">
        <f>IF($I236="","",(IFERROR(VLOOKUP($H236,'Calculations, Middle only'!$B:$AB,26,FALSE),"")))</f>
        <v/>
      </c>
      <c r="O236" s="76" t="str">
        <f>IF('School Data'!$A223="","",'School Data'!$A223)</f>
        <v/>
      </c>
      <c r="P236" s="85" t="str">
        <f>IF('Identified Schools'!$H224="","",'Identified Schools'!$H224)</f>
        <v/>
      </c>
      <c r="Q236" s="70" t="str">
        <f>IF($P236="","",(IFERROR(VLOOKUP($O236,'Calculations, High only'!$B:$AB,12,FALSE),"")))</f>
        <v/>
      </c>
      <c r="R236" s="70" t="str">
        <f>IF($P236="","",(IFERROR(VLOOKUP($O236,'Calculations, High only'!$B:$AB,16,FALSE),"")))</f>
        <v/>
      </c>
      <c r="S236" s="75" t="str">
        <f>IF($P236="","",(IFERROR(VLOOKUP($O236,'Calculations, High only'!$B:$AB,22,FALSE),"")))</f>
        <v/>
      </c>
      <c r="T236" s="75" t="str">
        <f>IF($P236="","",(IFERROR(VLOOKUP($O236,'Calculations, High only'!$B:$AB,26,FALSE),"")))</f>
        <v/>
      </c>
    </row>
    <row r="237" spans="1:20" ht="12" customHeight="1" x14ac:dyDescent="0.25">
      <c r="A237" s="76" t="str">
        <f>IF('School Data'!$A224="","",'School Data'!$A224)</f>
        <v/>
      </c>
      <c r="B237" s="85" t="str">
        <f>IF('Identified Schools'!$F225="","",'Identified Schools'!$F225)</f>
        <v/>
      </c>
      <c r="C237" s="70" t="str">
        <f>IF($B237="","",(IFERROR(VLOOKUP($A237,'Calculations, Elem only'!$B:$AB,12,FALSE),"")))</f>
        <v/>
      </c>
      <c r="D237" s="70" t="str">
        <f>IF($B237="","",(IFERROR(VLOOKUP($A237,'Calculations, Elem only'!$B:$AB,16,FALSE),"")))</f>
        <v/>
      </c>
      <c r="E237" s="75" t="str">
        <f>IF($B237="","",(IFERROR(VLOOKUP($A237,'Calculations, Elem only'!$B:$AB,22,FALSE),"")))</f>
        <v/>
      </c>
      <c r="F237" s="75" t="str">
        <f>IF($B237="","",(IFERROR(VLOOKUP($A237,'Calculations, Elem only'!$B:$AB,26,FALSE),"")))</f>
        <v/>
      </c>
      <c r="G237"/>
      <c r="H237" s="76" t="str">
        <f>IF('School Data'!$A224="","",'School Data'!$A224)</f>
        <v/>
      </c>
      <c r="I237" s="85" t="str">
        <f>IF('Identified Schools'!$G225="","",'Identified Schools'!$G225)</f>
        <v/>
      </c>
      <c r="J237" s="70" t="str">
        <f>IF($I237="","",(IFERROR(VLOOKUP($H237,'Calculations, Middle only'!$B:$AB,12,FALSE),"")))</f>
        <v/>
      </c>
      <c r="K237" s="70" t="str">
        <f>IF($I237="","",(IFERROR(VLOOKUP($H237,'Calculations, Middle only'!$B:$AB,16,FALSE),"")))</f>
        <v/>
      </c>
      <c r="L237" s="75" t="str">
        <f>IF($I237="","",(IFERROR(VLOOKUP($H237,'Calculations, Middle only'!$B:$AB,22,FALSE),"")))</f>
        <v/>
      </c>
      <c r="M237" s="75" t="str">
        <f>IF($I237="","",(IFERROR(VLOOKUP($H237,'Calculations, Middle only'!$B:$AB,26,FALSE),"")))</f>
        <v/>
      </c>
      <c r="O237" s="76" t="str">
        <f>IF('School Data'!$A224="","",'School Data'!$A224)</f>
        <v/>
      </c>
      <c r="P237" s="85" t="str">
        <f>IF('Identified Schools'!$H225="","",'Identified Schools'!$H225)</f>
        <v/>
      </c>
      <c r="Q237" s="70" t="str">
        <f>IF($P237="","",(IFERROR(VLOOKUP($O237,'Calculations, High only'!$B:$AB,12,FALSE),"")))</f>
        <v/>
      </c>
      <c r="R237" s="70" t="str">
        <f>IF($P237="","",(IFERROR(VLOOKUP($O237,'Calculations, High only'!$B:$AB,16,FALSE),"")))</f>
        <v/>
      </c>
      <c r="S237" s="75" t="str">
        <f>IF($P237="","",(IFERROR(VLOOKUP($O237,'Calculations, High only'!$B:$AB,22,FALSE),"")))</f>
        <v/>
      </c>
      <c r="T237" s="75" t="str">
        <f>IF($P237="","",(IFERROR(VLOOKUP($O237,'Calculations, High only'!$B:$AB,26,FALSE),"")))</f>
        <v/>
      </c>
    </row>
    <row r="238" spans="1:20" ht="12" customHeight="1" x14ac:dyDescent="0.25">
      <c r="A238" s="76" t="str">
        <f>IF('School Data'!$A225="","",'School Data'!$A225)</f>
        <v/>
      </c>
      <c r="B238" s="85" t="str">
        <f>IF('Identified Schools'!$F226="","",'Identified Schools'!$F226)</f>
        <v/>
      </c>
      <c r="C238" s="70" t="str">
        <f>IF($B238="","",(IFERROR(VLOOKUP($A238,'Calculations, Elem only'!$B:$AB,12,FALSE),"")))</f>
        <v/>
      </c>
      <c r="D238" s="70" t="str">
        <f>IF($B238="","",(IFERROR(VLOOKUP($A238,'Calculations, Elem only'!$B:$AB,16,FALSE),"")))</f>
        <v/>
      </c>
      <c r="E238" s="75" t="str">
        <f>IF($B238="","",(IFERROR(VLOOKUP($A238,'Calculations, Elem only'!$B:$AB,22,FALSE),"")))</f>
        <v/>
      </c>
      <c r="F238" s="75" t="str">
        <f>IF($B238="","",(IFERROR(VLOOKUP($A238,'Calculations, Elem only'!$B:$AB,26,FALSE),"")))</f>
        <v/>
      </c>
      <c r="G238"/>
      <c r="H238" s="76" t="str">
        <f>IF('School Data'!$A225="","",'School Data'!$A225)</f>
        <v/>
      </c>
      <c r="I238" s="85" t="str">
        <f>IF('Identified Schools'!$G226="","",'Identified Schools'!$G226)</f>
        <v/>
      </c>
      <c r="J238" s="70" t="str">
        <f>IF($I238="","",(IFERROR(VLOOKUP($H238,'Calculations, Middle only'!$B:$AB,12,FALSE),"")))</f>
        <v/>
      </c>
      <c r="K238" s="70" t="str">
        <f>IF($I238="","",(IFERROR(VLOOKUP($H238,'Calculations, Middle only'!$B:$AB,16,FALSE),"")))</f>
        <v/>
      </c>
      <c r="L238" s="75" t="str">
        <f>IF($I238="","",(IFERROR(VLOOKUP($H238,'Calculations, Middle only'!$B:$AB,22,FALSE),"")))</f>
        <v/>
      </c>
      <c r="M238" s="75" t="str">
        <f>IF($I238="","",(IFERROR(VLOOKUP($H238,'Calculations, Middle only'!$B:$AB,26,FALSE),"")))</f>
        <v/>
      </c>
      <c r="O238" s="76" t="str">
        <f>IF('School Data'!$A225="","",'School Data'!$A225)</f>
        <v/>
      </c>
      <c r="P238" s="85" t="str">
        <f>IF('Identified Schools'!$H226="","",'Identified Schools'!$H226)</f>
        <v/>
      </c>
      <c r="Q238" s="70" t="str">
        <f>IF($P238="","",(IFERROR(VLOOKUP($O238,'Calculations, High only'!$B:$AB,12,FALSE),"")))</f>
        <v/>
      </c>
      <c r="R238" s="70" t="str">
        <f>IF($P238="","",(IFERROR(VLOOKUP($O238,'Calculations, High only'!$B:$AB,16,FALSE),"")))</f>
        <v/>
      </c>
      <c r="S238" s="75" t="str">
        <f>IF($P238="","",(IFERROR(VLOOKUP($O238,'Calculations, High only'!$B:$AB,22,FALSE),"")))</f>
        <v/>
      </c>
      <c r="T238" s="75" t="str">
        <f>IF($P238="","",(IFERROR(VLOOKUP($O238,'Calculations, High only'!$B:$AB,26,FALSE),"")))</f>
        <v/>
      </c>
    </row>
    <row r="239" spans="1:20" ht="12" customHeight="1" x14ac:dyDescent="0.25">
      <c r="A239" s="76" t="str">
        <f>IF('School Data'!$A226="","",'School Data'!$A226)</f>
        <v/>
      </c>
      <c r="B239" s="85" t="str">
        <f>IF('Identified Schools'!$F227="","",'Identified Schools'!$F227)</f>
        <v/>
      </c>
      <c r="C239" s="70" t="str">
        <f>IF($B239="","",(IFERROR(VLOOKUP($A239,'Calculations, Elem only'!$B:$AB,12,FALSE),"")))</f>
        <v/>
      </c>
      <c r="D239" s="70" t="str">
        <f>IF($B239="","",(IFERROR(VLOOKUP($A239,'Calculations, Elem only'!$B:$AB,16,FALSE),"")))</f>
        <v/>
      </c>
      <c r="E239" s="75" t="str">
        <f>IF($B239="","",(IFERROR(VLOOKUP($A239,'Calculations, Elem only'!$B:$AB,22,FALSE),"")))</f>
        <v/>
      </c>
      <c r="F239" s="75" t="str">
        <f>IF($B239="","",(IFERROR(VLOOKUP($A239,'Calculations, Elem only'!$B:$AB,26,FALSE),"")))</f>
        <v/>
      </c>
      <c r="G239"/>
      <c r="H239" s="76" t="str">
        <f>IF('School Data'!$A226="","",'School Data'!$A226)</f>
        <v/>
      </c>
      <c r="I239" s="85" t="str">
        <f>IF('Identified Schools'!$G227="","",'Identified Schools'!$G227)</f>
        <v/>
      </c>
      <c r="J239" s="70" t="str">
        <f>IF($I239="","",(IFERROR(VLOOKUP($H239,'Calculations, Middle only'!$B:$AB,12,FALSE),"")))</f>
        <v/>
      </c>
      <c r="K239" s="70" t="str">
        <f>IF($I239="","",(IFERROR(VLOOKUP($H239,'Calculations, Middle only'!$B:$AB,16,FALSE),"")))</f>
        <v/>
      </c>
      <c r="L239" s="75" t="str">
        <f>IF($I239="","",(IFERROR(VLOOKUP($H239,'Calculations, Middle only'!$B:$AB,22,FALSE),"")))</f>
        <v/>
      </c>
      <c r="M239" s="75" t="str">
        <f>IF($I239="","",(IFERROR(VLOOKUP($H239,'Calculations, Middle only'!$B:$AB,26,FALSE),"")))</f>
        <v/>
      </c>
      <c r="O239" s="76" t="str">
        <f>IF('School Data'!$A226="","",'School Data'!$A226)</f>
        <v/>
      </c>
      <c r="P239" s="85" t="str">
        <f>IF('Identified Schools'!$H227="","",'Identified Schools'!$H227)</f>
        <v/>
      </c>
      <c r="Q239" s="70" t="str">
        <f>IF($P239="","",(IFERROR(VLOOKUP($O239,'Calculations, High only'!$B:$AB,12,FALSE),"")))</f>
        <v/>
      </c>
      <c r="R239" s="70" t="str">
        <f>IF($P239="","",(IFERROR(VLOOKUP($O239,'Calculations, High only'!$B:$AB,16,FALSE),"")))</f>
        <v/>
      </c>
      <c r="S239" s="75" t="str">
        <f>IF($P239="","",(IFERROR(VLOOKUP($O239,'Calculations, High only'!$B:$AB,22,FALSE),"")))</f>
        <v/>
      </c>
      <c r="T239" s="75" t="str">
        <f>IF($P239="","",(IFERROR(VLOOKUP($O239,'Calculations, High only'!$B:$AB,26,FALSE),"")))</f>
        <v/>
      </c>
    </row>
    <row r="240" spans="1:20" ht="12" customHeight="1" x14ac:dyDescent="0.25">
      <c r="A240" s="76" t="str">
        <f>IF('School Data'!$A227="","",'School Data'!$A227)</f>
        <v/>
      </c>
      <c r="B240" s="85" t="str">
        <f>IF('Identified Schools'!$F228="","",'Identified Schools'!$F228)</f>
        <v/>
      </c>
      <c r="C240" s="70" t="str">
        <f>IF($B240="","",(IFERROR(VLOOKUP($A240,'Calculations, Elem only'!$B:$AB,12,FALSE),"")))</f>
        <v/>
      </c>
      <c r="D240" s="70" t="str">
        <f>IF($B240="","",(IFERROR(VLOOKUP($A240,'Calculations, Elem only'!$B:$AB,16,FALSE),"")))</f>
        <v/>
      </c>
      <c r="E240" s="75" t="str">
        <f>IF($B240="","",(IFERROR(VLOOKUP($A240,'Calculations, Elem only'!$B:$AB,22,FALSE),"")))</f>
        <v/>
      </c>
      <c r="F240" s="75" t="str">
        <f>IF($B240="","",(IFERROR(VLOOKUP($A240,'Calculations, Elem only'!$B:$AB,26,FALSE),"")))</f>
        <v/>
      </c>
      <c r="G240"/>
      <c r="H240" s="76" t="str">
        <f>IF('School Data'!$A227="","",'School Data'!$A227)</f>
        <v/>
      </c>
      <c r="I240" s="85" t="str">
        <f>IF('Identified Schools'!$G228="","",'Identified Schools'!$G228)</f>
        <v/>
      </c>
      <c r="J240" s="70" t="str">
        <f>IF($I240="","",(IFERROR(VLOOKUP($H240,'Calculations, Middle only'!$B:$AB,12,FALSE),"")))</f>
        <v/>
      </c>
      <c r="K240" s="70" t="str">
        <f>IF($I240="","",(IFERROR(VLOOKUP($H240,'Calculations, Middle only'!$B:$AB,16,FALSE),"")))</f>
        <v/>
      </c>
      <c r="L240" s="75" t="str">
        <f>IF($I240="","",(IFERROR(VLOOKUP($H240,'Calculations, Middle only'!$B:$AB,22,FALSE),"")))</f>
        <v/>
      </c>
      <c r="M240" s="75" t="str">
        <f>IF($I240="","",(IFERROR(VLOOKUP($H240,'Calculations, Middle only'!$B:$AB,26,FALSE),"")))</f>
        <v/>
      </c>
      <c r="O240" s="76" t="str">
        <f>IF('School Data'!$A227="","",'School Data'!$A227)</f>
        <v/>
      </c>
      <c r="P240" s="85" t="str">
        <f>IF('Identified Schools'!$H228="","",'Identified Schools'!$H228)</f>
        <v/>
      </c>
      <c r="Q240" s="70" t="str">
        <f>IF($P240="","",(IFERROR(VLOOKUP($O240,'Calculations, High only'!$B:$AB,12,FALSE),"")))</f>
        <v/>
      </c>
      <c r="R240" s="70" t="str">
        <f>IF($P240="","",(IFERROR(VLOOKUP($O240,'Calculations, High only'!$B:$AB,16,FALSE),"")))</f>
        <v/>
      </c>
      <c r="S240" s="75" t="str">
        <f>IF($P240="","",(IFERROR(VLOOKUP($O240,'Calculations, High only'!$B:$AB,22,FALSE),"")))</f>
        <v/>
      </c>
      <c r="T240" s="75" t="str">
        <f>IF($P240="","",(IFERROR(VLOOKUP($O240,'Calculations, High only'!$B:$AB,26,FALSE),"")))</f>
        <v/>
      </c>
    </row>
    <row r="241" spans="1:20" ht="12" customHeight="1" x14ac:dyDescent="0.25">
      <c r="A241" s="76" t="str">
        <f>IF('School Data'!$A228="","",'School Data'!$A228)</f>
        <v/>
      </c>
      <c r="B241" s="85" t="str">
        <f>IF('Identified Schools'!$F229="","",'Identified Schools'!$F229)</f>
        <v/>
      </c>
      <c r="C241" s="70" t="str">
        <f>IF($B241="","",(IFERROR(VLOOKUP($A241,'Calculations, Elem only'!$B:$AB,12,FALSE),"")))</f>
        <v/>
      </c>
      <c r="D241" s="70" t="str">
        <f>IF($B241="","",(IFERROR(VLOOKUP($A241,'Calculations, Elem only'!$B:$AB,16,FALSE),"")))</f>
        <v/>
      </c>
      <c r="E241" s="75" t="str">
        <f>IF($B241="","",(IFERROR(VLOOKUP($A241,'Calculations, Elem only'!$B:$AB,22,FALSE),"")))</f>
        <v/>
      </c>
      <c r="F241" s="75" t="str">
        <f>IF($B241="","",(IFERROR(VLOOKUP($A241,'Calculations, Elem only'!$B:$AB,26,FALSE),"")))</f>
        <v/>
      </c>
      <c r="G241"/>
      <c r="H241" s="76" t="str">
        <f>IF('School Data'!$A228="","",'School Data'!$A228)</f>
        <v/>
      </c>
      <c r="I241" s="85" t="str">
        <f>IF('Identified Schools'!$G229="","",'Identified Schools'!$G229)</f>
        <v/>
      </c>
      <c r="J241" s="70" t="str">
        <f>IF($I241="","",(IFERROR(VLOOKUP($H241,'Calculations, Middle only'!$B:$AB,12,FALSE),"")))</f>
        <v/>
      </c>
      <c r="K241" s="70" t="str">
        <f>IF($I241="","",(IFERROR(VLOOKUP($H241,'Calculations, Middle only'!$B:$AB,16,FALSE),"")))</f>
        <v/>
      </c>
      <c r="L241" s="75" t="str">
        <f>IF($I241="","",(IFERROR(VLOOKUP($H241,'Calculations, Middle only'!$B:$AB,22,FALSE),"")))</f>
        <v/>
      </c>
      <c r="M241" s="75" t="str">
        <f>IF($I241="","",(IFERROR(VLOOKUP($H241,'Calculations, Middle only'!$B:$AB,26,FALSE),"")))</f>
        <v/>
      </c>
      <c r="O241" s="76" t="str">
        <f>IF('School Data'!$A228="","",'School Data'!$A228)</f>
        <v/>
      </c>
      <c r="P241" s="85" t="str">
        <f>IF('Identified Schools'!$H229="","",'Identified Schools'!$H229)</f>
        <v/>
      </c>
      <c r="Q241" s="70" t="str">
        <f>IF($P241="","",(IFERROR(VLOOKUP($O241,'Calculations, High only'!$B:$AB,12,FALSE),"")))</f>
        <v/>
      </c>
      <c r="R241" s="70" t="str">
        <f>IF($P241="","",(IFERROR(VLOOKUP($O241,'Calculations, High only'!$B:$AB,16,FALSE),"")))</f>
        <v/>
      </c>
      <c r="S241" s="75" t="str">
        <f>IF($P241="","",(IFERROR(VLOOKUP($O241,'Calculations, High only'!$B:$AB,22,FALSE),"")))</f>
        <v/>
      </c>
      <c r="T241" s="75" t="str">
        <f>IF($P241="","",(IFERROR(VLOOKUP($O241,'Calculations, High only'!$B:$AB,26,FALSE),"")))</f>
        <v/>
      </c>
    </row>
    <row r="242" spans="1:20" ht="12" customHeight="1" x14ac:dyDescent="0.25">
      <c r="A242" s="76" t="str">
        <f>IF('School Data'!$A229="","",'School Data'!$A229)</f>
        <v/>
      </c>
      <c r="B242" s="85" t="str">
        <f>IF('Identified Schools'!$F230="","",'Identified Schools'!$F230)</f>
        <v/>
      </c>
      <c r="C242" s="70" t="str">
        <f>IF($B242="","",(IFERROR(VLOOKUP($A242,'Calculations, Elem only'!$B:$AB,12,FALSE),"")))</f>
        <v/>
      </c>
      <c r="D242" s="70" t="str">
        <f>IF($B242="","",(IFERROR(VLOOKUP($A242,'Calculations, Elem only'!$B:$AB,16,FALSE),"")))</f>
        <v/>
      </c>
      <c r="E242" s="75" t="str">
        <f>IF($B242="","",(IFERROR(VLOOKUP($A242,'Calculations, Elem only'!$B:$AB,22,FALSE),"")))</f>
        <v/>
      </c>
      <c r="F242" s="75" t="str">
        <f>IF($B242="","",(IFERROR(VLOOKUP($A242,'Calculations, Elem only'!$B:$AB,26,FALSE),"")))</f>
        <v/>
      </c>
      <c r="G242"/>
      <c r="H242" s="76" t="str">
        <f>IF('School Data'!$A229="","",'School Data'!$A229)</f>
        <v/>
      </c>
      <c r="I242" s="85" t="str">
        <f>IF('Identified Schools'!$G230="","",'Identified Schools'!$G230)</f>
        <v/>
      </c>
      <c r="J242" s="70" t="str">
        <f>IF($I242="","",(IFERROR(VLOOKUP($H242,'Calculations, Middle only'!$B:$AB,12,FALSE),"")))</f>
        <v/>
      </c>
      <c r="K242" s="70" t="str">
        <f>IF($I242="","",(IFERROR(VLOOKUP($H242,'Calculations, Middle only'!$B:$AB,16,FALSE),"")))</f>
        <v/>
      </c>
      <c r="L242" s="75" t="str">
        <f>IF($I242="","",(IFERROR(VLOOKUP($H242,'Calculations, Middle only'!$B:$AB,22,FALSE),"")))</f>
        <v/>
      </c>
      <c r="M242" s="75" t="str">
        <f>IF($I242="","",(IFERROR(VLOOKUP($H242,'Calculations, Middle only'!$B:$AB,26,FALSE),"")))</f>
        <v/>
      </c>
      <c r="O242" s="76" t="str">
        <f>IF('School Data'!$A229="","",'School Data'!$A229)</f>
        <v/>
      </c>
      <c r="P242" s="85" t="str">
        <f>IF('Identified Schools'!$H230="","",'Identified Schools'!$H230)</f>
        <v/>
      </c>
      <c r="Q242" s="70" t="str">
        <f>IF($P242="","",(IFERROR(VLOOKUP($O242,'Calculations, High only'!$B:$AB,12,FALSE),"")))</f>
        <v/>
      </c>
      <c r="R242" s="70" t="str">
        <f>IF($P242="","",(IFERROR(VLOOKUP($O242,'Calculations, High only'!$B:$AB,16,FALSE),"")))</f>
        <v/>
      </c>
      <c r="S242" s="75" t="str">
        <f>IF($P242="","",(IFERROR(VLOOKUP($O242,'Calculations, High only'!$B:$AB,22,FALSE),"")))</f>
        <v/>
      </c>
      <c r="T242" s="75" t="str">
        <f>IF($P242="","",(IFERROR(VLOOKUP($O242,'Calculations, High only'!$B:$AB,26,FALSE),"")))</f>
        <v/>
      </c>
    </row>
    <row r="243" spans="1:20" ht="12" customHeight="1" x14ac:dyDescent="0.25">
      <c r="A243" s="76" t="str">
        <f>IF('School Data'!$A230="","",'School Data'!$A230)</f>
        <v/>
      </c>
      <c r="B243" s="85" t="str">
        <f>IF('Identified Schools'!$F231="","",'Identified Schools'!$F231)</f>
        <v/>
      </c>
      <c r="C243" s="70" t="str">
        <f>IF($B243="","",(IFERROR(VLOOKUP($A243,'Calculations, Elem only'!$B:$AB,12,FALSE),"")))</f>
        <v/>
      </c>
      <c r="D243" s="70" t="str">
        <f>IF($B243="","",(IFERROR(VLOOKUP($A243,'Calculations, Elem only'!$B:$AB,16,FALSE),"")))</f>
        <v/>
      </c>
      <c r="E243" s="75" t="str">
        <f>IF($B243="","",(IFERROR(VLOOKUP($A243,'Calculations, Elem only'!$B:$AB,22,FALSE),"")))</f>
        <v/>
      </c>
      <c r="F243" s="75" t="str">
        <f>IF($B243="","",(IFERROR(VLOOKUP($A243,'Calculations, Elem only'!$B:$AB,26,FALSE),"")))</f>
        <v/>
      </c>
      <c r="G243"/>
      <c r="H243" s="76" t="str">
        <f>IF('School Data'!$A230="","",'School Data'!$A230)</f>
        <v/>
      </c>
      <c r="I243" s="85" t="str">
        <f>IF('Identified Schools'!$G231="","",'Identified Schools'!$G231)</f>
        <v/>
      </c>
      <c r="J243" s="70" t="str">
        <f>IF($I243="","",(IFERROR(VLOOKUP($H243,'Calculations, Middle only'!$B:$AB,12,FALSE),"")))</f>
        <v/>
      </c>
      <c r="K243" s="70" t="str">
        <f>IF($I243="","",(IFERROR(VLOOKUP($H243,'Calculations, Middle only'!$B:$AB,16,FALSE),"")))</f>
        <v/>
      </c>
      <c r="L243" s="75" t="str">
        <f>IF($I243="","",(IFERROR(VLOOKUP($H243,'Calculations, Middle only'!$B:$AB,22,FALSE),"")))</f>
        <v/>
      </c>
      <c r="M243" s="75" t="str">
        <f>IF($I243="","",(IFERROR(VLOOKUP($H243,'Calculations, Middle only'!$B:$AB,26,FALSE),"")))</f>
        <v/>
      </c>
      <c r="O243" s="76" t="str">
        <f>IF('School Data'!$A230="","",'School Data'!$A230)</f>
        <v/>
      </c>
      <c r="P243" s="85" t="str">
        <f>IF('Identified Schools'!$H231="","",'Identified Schools'!$H231)</f>
        <v/>
      </c>
      <c r="Q243" s="70" t="str">
        <f>IF($P243="","",(IFERROR(VLOOKUP($O243,'Calculations, High only'!$B:$AB,12,FALSE),"")))</f>
        <v/>
      </c>
      <c r="R243" s="70" t="str">
        <f>IF($P243="","",(IFERROR(VLOOKUP($O243,'Calculations, High only'!$B:$AB,16,FALSE),"")))</f>
        <v/>
      </c>
      <c r="S243" s="75" t="str">
        <f>IF($P243="","",(IFERROR(VLOOKUP($O243,'Calculations, High only'!$B:$AB,22,FALSE),"")))</f>
        <v/>
      </c>
      <c r="T243" s="75" t="str">
        <f>IF($P243="","",(IFERROR(VLOOKUP($O243,'Calculations, High only'!$B:$AB,26,FALSE),"")))</f>
        <v/>
      </c>
    </row>
    <row r="244" spans="1:20" ht="12" customHeight="1" x14ac:dyDescent="0.25">
      <c r="A244" s="76" t="str">
        <f>IF('School Data'!$A231="","",'School Data'!$A231)</f>
        <v/>
      </c>
      <c r="B244" s="85" t="str">
        <f>IF('Identified Schools'!$F232="","",'Identified Schools'!$F232)</f>
        <v/>
      </c>
      <c r="C244" s="70" t="str">
        <f>IF($B244="","",(IFERROR(VLOOKUP($A244,'Calculations, Elem only'!$B:$AB,12,FALSE),"")))</f>
        <v/>
      </c>
      <c r="D244" s="70" t="str">
        <f>IF($B244="","",(IFERROR(VLOOKUP($A244,'Calculations, Elem only'!$B:$AB,16,FALSE),"")))</f>
        <v/>
      </c>
      <c r="E244" s="75" t="str">
        <f>IF($B244="","",(IFERROR(VLOOKUP($A244,'Calculations, Elem only'!$B:$AB,22,FALSE),"")))</f>
        <v/>
      </c>
      <c r="F244" s="75" t="str">
        <f>IF($B244="","",(IFERROR(VLOOKUP($A244,'Calculations, Elem only'!$B:$AB,26,FALSE),"")))</f>
        <v/>
      </c>
      <c r="G244"/>
      <c r="H244" s="76" t="str">
        <f>IF('School Data'!$A231="","",'School Data'!$A231)</f>
        <v/>
      </c>
      <c r="I244" s="85" t="str">
        <f>IF('Identified Schools'!$G232="","",'Identified Schools'!$G232)</f>
        <v/>
      </c>
      <c r="J244" s="70" t="str">
        <f>IF($I244="","",(IFERROR(VLOOKUP($H244,'Calculations, Middle only'!$B:$AB,12,FALSE),"")))</f>
        <v/>
      </c>
      <c r="K244" s="70" t="str">
        <f>IF($I244="","",(IFERROR(VLOOKUP($H244,'Calculations, Middle only'!$B:$AB,16,FALSE),"")))</f>
        <v/>
      </c>
      <c r="L244" s="75" t="str">
        <f>IF($I244="","",(IFERROR(VLOOKUP($H244,'Calculations, Middle only'!$B:$AB,22,FALSE),"")))</f>
        <v/>
      </c>
      <c r="M244" s="75" t="str">
        <f>IF($I244="","",(IFERROR(VLOOKUP($H244,'Calculations, Middle only'!$B:$AB,26,FALSE),"")))</f>
        <v/>
      </c>
      <c r="O244" s="76" t="str">
        <f>IF('School Data'!$A231="","",'School Data'!$A231)</f>
        <v/>
      </c>
      <c r="P244" s="85" t="str">
        <f>IF('Identified Schools'!$H232="","",'Identified Schools'!$H232)</f>
        <v/>
      </c>
      <c r="Q244" s="70" t="str">
        <f>IF($P244="","",(IFERROR(VLOOKUP($O244,'Calculations, High only'!$B:$AB,12,FALSE),"")))</f>
        <v/>
      </c>
      <c r="R244" s="70" t="str">
        <f>IF($P244="","",(IFERROR(VLOOKUP($O244,'Calculations, High only'!$B:$AB,16,FALSE),"")))</f>
        <v/>
      </c>
      <c r="S244" s="75" t="str">
        <f>IF($P244="","",(IFERROR(VLOOKUP($O244,'Calculations, High only'!$B:$AB,22,FALSE),"")))</f>
        <v/>
      </c>
      <c r="T244" s="75" t="str">
        <f>IF($P244="","",(IFERROR(VLOOKUP($O244,'Calculations, High only'!$B:$AB,26,FALSE),"")))</f>
        <v/>
      </c>
    </row>
    <row r="245" spans="1:20" ht="12" customHeight="1" x14ac:dyDescent="0.25">
      <c r="A245" s="76" t="str">
        <f>IF('School Data'!$A232="","",'School Data'!$A232)</f>
        <v/>
      </c>
      <c r="B245" s="85" t="str">
        <f>IF('Identified Schools'!$F233="","",'Identified Schools'!$F233)</f>
        <v/>
      </c>
      <c r="C245" s="70" t="str">
        <f>IF($B245="","",(IFERROR(VLOOKUP($A245,'Calculations, Elem only'!$B:$AB,12,FALSE),"")))</f>
        <v/>
      </c>
      <c r="D245" s="70" t="str">
        <f>IF($B245="","",(IFERROR(VLOOKUP($A245,'Calculations, Elem only'!$B:$AB,16,FALSE),"")))</f>
        <v/>
      </c>
      <c r="E245" s="75" t="str">
        <f>IF($B245="","",(IFERROR(VLOOKUP($A245,'Calculations, Elem only'!$B:$AB,22,FALSE),"")))</f>
        <v/>
      </c>
      <c r="F245" s="75" t="str">
        <f>IF($B245="","",(IFERROR(VLOOKUP($A245,'Calculations, Elem only'!$B:$AB,26,FALSE),"")))</f>
        <v/>
      </c>
      <c r="G245"/>
      <c r="H245" s="76" t="str">
        <f>IF('School Data'!$A232="","",'School Data'!$A232)</f>
        <v/>
      </c>
      <c r="I245" s="85" t="str">
        <f>IF('Identified Schools'!$G233="","",'Identified Schools'!$G233)</f>
        <v/>
      </c>
      <c r="J245" s="70" t="str">
        <f>IF($I245="","",(IFERROR(VLOOKUP($H245,'Calculations, Middle only'!$B:$AB,12,FALSE),"")))</f>
        <v/>
      </c>
      <c r="K245" s="70" t="str">
        <f>IF($I245="","",(IFERROR(VLOOKUP($H245,'Calculations, Middle only'!$B:$AB,16,FALSE),"")))</f>
        <v/>
      </c>
      <c r="L245" s="75" t="str">
        <f>IF($I245="","",(IFERROR(VLOOKUP($H245,'Calculations, Middle only'!$B:$AB,22,FALSE),"")))</f>
        <v/>
      </c>
      <c r="M245" s="75" t="str">
        <f>IF($I245="","",(IFERROR(VLOOKUP($H245,'Calculations, Middle only'!$B:$AB,26,FALSE),"")))</f>
        <v/>
      </c>
      <c r="O245" s="76" t="str">
        <f>IF('School Data'!$A232="","",'School Data'!$A232)</f>
        <v/>
      </c>
      <c r="P245" s="85" t="str">
        <f>IF('Identified Schools'!$H233="","",'Identified Schools'!$H233)</f>
        <v/>
      </c>
      <c r="Q245" s="70" t="str">
        <f>IF($P245="","",(IFERROR(VLOOKUP($O245,'Calculations, High only'!$B:$AB,12,FALSE),"")))</f>
        <v/>
      </c>
      <c r="R245" s="70" t="str">
        <f>IF($P245="","",(IFERROR(VLOOKUP($O245,'Calculations, High only'!$B:$AB,16,FALSE),"")))</f>
        <v/>
      </c>
      <c r="S245" s="75" t="str">
        <f>IF($P245="","",(IFERROR(VLOOKUP($O245,'Calculations, High only'!$B:$AB,22,FALSE),"")))</f>
        <v/>
      </c>
      <c r="T245" s="75" t="str">
        <f>IF($P245="","",(IFERROR(VLOOKUP($O245,'Calculations, High only'!$B:$AB,26,FALSE),"")))</f>
        <v/>
      </c>
    </row>
    <row r="246" spans="1:20" ht="12" customHeight="1" x14ac:dyDescent="0.25">
      <c r="A246" s="76" t="str">
        <f>IF('School Data'!$A233="","",'School Data'!$A233)</f>
        <v/>
      </c>
      <c r="B246" s="85" t="str">
        <f>IF('Identified Schools'!$F234="","",'Identified Schools'!$F234)</f>
        <v/>
      </c>
      <c r="C246" s="70" t="str">
        <f>IF($B246="","",(IFERROR(VLOOKUP($A246,'Calculations, Elem only'!$B:$AB,12,FALSE),"")))</f>
        <v/>
      </c>
      <c r="D246" s="70" t="str">
        <f>IF($B246="","",(IFERROR(VLOOKUP($A246,'Calculations, Elem only'!$B:$AB,16,FALSE),"")))</f>
        <v/>
      </c>
      <c r="E246" s="75" t="str">
        <f>IF($B246="","",(IFERROR(VLOOKUP($A246,'Calculations, Elem only'!$B:$AB,22,FALSE),"")))</f>
        <v/>
      </c>
      <c r="F246" s="75" t="str">
        <f>IF($B246="","",(IFERROR(VLOOKUP($A246,'Calculations, Elem only'!$B:$AB,26,FALSE),"")))</f>
        <v/>
      </c>
      <c r="G246"/>
      <c r="H246" s="76" t="str">
        <f>IF('School Data'!$A233="","",'School Data'!$A233)</f>
        <v/>
      </c>
      <c r="I246" s="85" t="str">
        <f>IF('Identified Schools'!$G234="","",'Identified Schools'!$G234)</f>
        <v/>
      </c>
      <c r="J246" s="70" t="str">
        <f>IF($I246="","",(IFERROR(VLOOKUP($H246,'Calculations, Middle only'!$B:$AB,12,FALSE),"")))</f>
        <v/>
      </c>
      <c r="K246" s="70" t="str">
        <f>IF($I246="","",(IFERROR(VLOOKUP($H246,'Calculations, Middle only'!$B:$AB,16,FALSE),"")))</f>
        <v/>
      </c>
      <c r="L246" s="75" t="str">
        <f>IF($I246="","",(IFERROR(VLOOKUP($H246,'Calculations, Middle only'!$B:$AB,22,FALSE),"")))</f>
        <v/>
      </c>
      <c r="M246" s="75" t="str">
        <f>IF($I246="","",(IFERROR(VLOOKUP($H246,'Calculations, Middle only'!$B:$AB,26,FALSE),"")))</f>
        <v/>
      </c>
      <c r="O246" s="76" t="str">
        <f>IF('School Data'!$A233="","",'School Data'!$A233)</f>
        <v/>
      </c>
      <c r="P246" s="85" t="str">
        <f>IF('Identified Schools'!$H234="","",'Identified Schools'!$H234)</f>
        <v/>
      </c>
      <c r="Q246" s="70" t="str">
        <f>IF($P246="","",(IFERROR(VLOOKUP($O246,'Calculations, High only'!$B:$AB,12,FALSE),"")))</f>
        <v/>
      </c>
      <c r="R246" s="70" t="str">
        <f>IF($P246="","",(IFERROR(VLOOKUP($O246,'Calculations, High only'!$B:$AB,16,FALSE),"")))</f>
        <v/>
      </c>
      <c r="S246" s="75" t="str">
        <f>IF($P246="","",(IFERROR(VLOOKUP($O246,'Calculations, High only'!$B:$AB,22,FALSE),"")))</f>
        <v/>
      </c>
      <c r="T246" s="75" t="str">
        <f>IF($P246="","",(IFERROR(VLOOKUP($O246,'Calculations, High only'!$B:$AB,26,FALSE),"")))</f>
        <v/>
      </c>
    </row>
    <row r="247" spans="1:20" ht="12" customHeight="1" x14ac:dyDescent="0.25">
      <c r="A247" s="76" t="str">
        <f>IF('School Data'!$A234="","",'School Data'!$A234)</f>
        <v/>
      </c>
      <c r="B247" s="85" t="str">
        <f>IF('Identified Schools'!$F235="","",'Identified Schools'!$F235)</f>
        <v/>
      </c>
      <c r="C247" s="70" t="str">
        <f>IF($B247="","",(IFERROR(VLOOKUP($A247,'Calculations, Elem only'!$B:$AB,12,FALSE),"")))</f>
        <v/>
      </c>
      <c r="D247" s="70" t="str">
        <f>IF($B247="","",(IFERROR(VLOOKUP($A247,'Calculations, Elem only'!$B:$AB,16,FALSE),"")))</f>
        <v/>
      </c>
      <c r="E247" s="75" t="str">
        <f>IF($B247="","",(IFERROR(VLOOKUP($A247,'Calculations, Elem only'!$B:$AB,22,FALSE),"")))</f>
        <v/>
      </c>
      <c r="F247" s="75" t="str">
        <f>IF($B247="","",(IFERROR(VLOOKUP($A247,'Calculations, Elem only'!$B:$AB,26,FALSE),"")))</f>
        <v/>
      </c>
      <c r="G247"/>
      <c r="H247" s="76" t="str">
        <f>IF('School Data'!$A234="","",'School Data'!$A234)</f>
        <v/>
      </c>
      <c r="I247" s="85" t="str">
        <f>IF('Identified Schools'!$G235="","",'Identified Schools'!$G235)</f>
        <v/>
      </c>
      <c r="J247" s="70" t="str">
        <f>IF($I247="","",(IFERROR(VLOOKUP($H247,'Calculations, Middle only'!$B:$AB,12,FALSE),"")))</f>
        <v/>
      </c>
      <c r="K247" s="70" t="str">
        <f>IF($I247="","",(IFERROR(VLOOKUP($H247,'Calculations, Middle only'!$B:$AB,16,FALSE),"")))</f>
        <v/>
      </c>
      <c r="L247" s="75" t="str">
        <f>IF($I247="","",(IFERROR(VLOOKUP($H247,'Calculations, Middle only'!$B:$AB,22,FALSE),"")))</f>
        <v/>
      </c>
      <c r="M247" s="75" t="str">
        <f>IF($I247="","",(IFERROR(VLOOKUP($H247,'Calculations, Middle only'!$B:$AB,26,FALSE),"")))</f>
        <v/>
      </c>
      <c r="O247" s="76" t="str">
        <f>IF('School Data'!$A234="","",'School Data'!$A234)</f>
        <v/>
      </c>
      <c r="P247" s="85" t="str">
        <f>IF('Identified Schools'!$H235="","",'Identified Schools'!$H235)</f>
        <v/>
      </c>
      <c r="Q247" s="70" t="str">
        <f>IF($P247="","",(IFERROR(VLOOKUP($O247,'Calculations, High only'!$B:$AB,12,FALSE),"")))</f>
        <v/>
      </c>
      <c r="R247" s="70" t="str">
        <f>IF($P247="","",(IFERROR(VLOOKUP($O247,'Calculations, High only'!$B:$AB,16,FALSE),"")))</f>
        <v/>
      </c>
      <c r="S247" s="75" t="str">
        <f>IF($P247="","",(IFERROR(VLOOKUP($O247,'Calculations, High only'!$B:$AB,22,FALSE),"")))</f>
        <v/>
      </c>
      <c r="T247" s="75" t="str">
        <f>IF($P247="","",(IFERROR(VLOOKUP($O247,'Calculations, High only'!$B:$AB,26,FALSE),"")))</f>
        <v/>
      </c>
    </row>
    <row r="248" spans="1:20" ht="12" customHeight="1" x14ac:dyDescent="0.25">
      <c r="A248" s="76" t="str">
        <f>IF('School Data'!$A235="","",'School Data'!$A235)</f>
        <v/>
      </c>
      <c r="B248" s="85" t="str">
        <f>IF('Identified Schools'!$F236="","",'Identified Schools'!$F236)</f>
        <v/>
      </c>
      <c r="C248" s="70" t="str">
        <f>IF($B248="","",(IFERROR(VLOOKUP($A248,'Calculations, Elem only'!$B:$AB,12,FALSE),"")))</f>
        <v/>
      </c>
      <c r="D248" s="70" t="str">
        <f>IF($B248="","",(IFERROR(VLOOKUP($A248,'Calculations, Elem only'!$B:$AB,16,FALSE),"")))</f>
        <v/>
      </c>
      <c r="E248" s="75" t="str">
        <f>IF($B248="","",(IFERROR(VLOOKUP($A248,'Calculations, Elem only'!$B:$AB,22,FALSE),"")))</f>
        <v/>
      </c>
      <c r="F248" s="75" t="str">
        <f>IF($B248="","",(IFERROR(VLOOKUP($A248,'Calculations, Elem only'!$B:$AB,26,FALSE),"")))</f>
        <v/>
      </c>
      <c r="G248"/>
      <c r="H248" s="76" t="str">
        <f>IF('School Data'!$A235="","",'School Data'!$A235)</f>
        <v/>
      </c>
      <c r="I248" s="85" t="str">
        <f>IF('Identified Schools'!$G236="","",'Identified Schools'!$G236)</f>
        <v/>
      </c>
      <c r="J248" s="70" t="str">
        <f>IF($I248="","",(IFERROR(VLOOKUP($H248,'Calculations, Middle only'!$B:$AB,12,FALSE),"")))</f>
        <v/>
      </c>
      <c r="K248" s="70" t="str">
        <f>IF($I248="","",(IFERROR(VLOOKUP($H248,'Calculations, Middle only'!$B:$AB,16,FALSE),"")))</f>
        <v/>
      </c>
      <c r="L248" s="75" t="str">
        <f>IF($I248="","",(IFERROR(VLOOKUP($H248,'Calculations, Middle only'!$B:$AB,22,FALSE),"")))</f>
        <v/>
      </c>
      <c r="M248" s="75" t="str">
        <f>IF($I248="","",(IFERROR(VLOOKUP($H248,'Calculations, Middle only'!$B:$AB,26,FALSE),"")))</f>
        <v/>
      </c>
      <c r="O248" s="76" t="str">
        <f>IF('School Data'!$A235="","",'School Data'!$A235)</f>
        <v/>
      </c>
      <c r="P248" s="85" t="str">
        <f>IF('Identified Schools'!$H236="","",'Identified Schools'!$H236)</f>
        <v/>
      </c>
      <c r="Q248" s="70" t="str">
        <f>IF($P248="","",(IFERROR(VLOOKUP($O248,'Calculations, High only'!$B:$AB,12,FALSE),"")))</f>
        <v/>
      </c>
      <c r="R248" s="70" t="str">
        <f>IF($P248="","",(IFERROR(VLOOKUP($O248,'Calculations, High only'!$B:$AB,16,FALSE),"")))</f>
        <v/>
      </c>
      <c r="S248" s="75" t="str">
        <f>IF($P248="","",(IFERROR(VLOOKUP($O248,'Calculations, High only'!$B:$AB,22,FALSE),"")))</f>
        <v/>
      </c>
      <c r="T248" s="75" t="str">
        <f>IF($P248="","",(IFERROR(VLOOKUP($O248,'Calculations, High only'!$B:$AB,26,FALSE),"")))</f>
        <v/>
      </c>
    </row>
    <row r="249" spans="1:20" ht="12" customHeight="1" x14ac:dyDescent="0.25">
      <c r="A249" s="76" t="str">
        <f>IF('School Data'!$A236="","",'School Data'!$A236)</f>
        <v/>
      </c>
      <c r="B249" s="85" t="str">
        <f>IF('Identified Schools'!$F237="","",'Identified Schools'!$F237)</f>
        <v/>
      </c>
      <c r="C249" s="70" t="str">
        <f>IF($B249="","",(IFERROR(VLOOKUP($A249,'Calculations, Elem only'!$B:$AB,12,FALSE),"")))</f>
        <v/>
      </c>
      <c r="D249" s="70" t="str">
        <f>IF($B249="","",(IFERROR(VLOOKUP($A249,'Calculations, Elem only'!$B:$AB,16,FALSE),"")))</f>
        <v/>
      </c>
      <c r="E249" s="75" t="str">
        <f>IF($B249="","",(IFERROR(VLOOKUP($A249,'Calculations, Elem only'!$B:$AB,22,FALSE),"")))</f>
        <v/>
      </c>
      <c r="F249" s="75" t="str">
        <f>IF($B249="","",(IFERROR(VLOOKUP($A249,'Calculations, Elem only'!$B:$AB,26,FALSE),"")))</f>
        <v/>
      </c>
      <c r="G249"/>
      <c r="H249" s="76" t="str">
        <f>IF('School Data'!$A236="","",'School Data'!$A236)</f>
        <v/>
      </c>
      <c r="I249" s="85" t="str">
        <f>IF('Identified Schools'!$G237="","",'Identified Schools'!$G237)</f>
        <v/>
      </c>
      <c r="J249" s="70" t="str">
        <f>IF($I249="","",(IFERROR(VLOOKUP($H249,'Calculations, Middle only'!$B:$AB,12,FALSE),"")))</f>
        <v/>
      </c>
      <c r="K249" s="70" t="str">
        <f>IF($I249="","",(IFERROR(VLOOKUP($H249,'Calculations, Middle only'!$B:$AB,16,FALSE),"")))</f>
        <v/>
      </c>
      <c r="L249" s="75" t="str">
        <f>IF($I249="","",(IFERROR(VLOOKUP($H249,'Calculations, Middle only'!$B:$AB,22,FALSE),"")))</f>
        <v/>
      </c>
      <c r="M249" s="75" t="str">
        <f>IF($I249="","",(IFERROR(VLOOKUP($H249,'Calculations, Middle only'!$B:$AB,26,FALSE),"")))</f>
        <v/>
      </c>
      <c r="O249" s="76" t="str">
        <f>IF('School Data'!$A236="","",'School Data'!$A236)</f>
        <v/>
      </c>
      <c r="P249" s="85" t="str">
        <f>IF('Identified Schools'!$H237="","",'Identified Schools'!$H237)</f>
        <v/>
      </c>
      <c r="Q249" s="70" t="str">
        <f>IF($P249="","",(IFERROR(VLOOKUP($O249,'Calculations, High only'!$B:$AB,12,FALSE),"")))</f>
        <v/>
      </c>
      <c r="R249" s="70" t="str">
        <f>IF($P249="","",(IFERROR(VLOOKUP($O249,'Calculations, High only'!$B:$AB,16,FALSE),"")))</f>
        <v/>
      </c>
      <c r="S249" s="75" t="str">
        <f>IF($P249="","",(IFERROR(VLOOKUP($O249,'Calculations, High only'!$B:$AB,22,FALSE),"")))</f>
        <v/>
      </c>
      <c r="T249" s="75" t="str">
        <f>IF($P249="","",(IFERROR(VLOOKUP($O249,'Calculations, High only'!$B:$AB,26,FALSE),"")))</f>
        <v/>
      </c>
    </row>
    <row r="250" spans="1:20" ht="12" customHeight="1" x14ac:dyDescent="0.25">
      <c r="A250" s="76" t="str">
        <f>IF('School Data'!$A237="","",'School Data'!$A237)</f>
        <v/>
      </c>
      <c r="B250" s="85" t="str">
        <f>IF('Identified Schools'!$F238="","",'Identified Schools'!$F238)</f>
        <v/>
      </c>
      <c r="C250" s="70" t="str">
        <f>IF($B250="","",(IFERROR(VLOOKUP($A250,'Calculations, Elem only'!$B:$AB,12,FALSE),"")))</f>
        <v/>
      </c>
      <c r="D250" s="70" t="str">
        <f>IF($B250="","",(IFERROR(VLOOKUP($A250,'Calculations, Elem only'!$B:$AB,16,FALSE),"")))</f>
        <v/>
      </c>
      <c r="E250" s="75" t="str">
        <f>IF($B250="","",(IFERROR(VLOOKUP($A250,'Calculations, Elem only'!$B:$AB,22,FALSE),"")))</f>
        <v/>
      </c>
      <c r="F250" s="75" t="str">
        <f>IF($B250="","",(IFERROR(VLOOKUP($A250,'Calculations, Elem only'!$B:$AB,26,FALSE),"")))</f>
        <v/>
      </c>
      <c r="G250"/>
      <c r="H250" s="76" t="str">
        <f>IF('School Data'!$A237="","",'School Data'!$A237)</f>
        <v/>
      </c>
      <c r="I250" s="85" t="str">
        <f>IF('Identified Schools'!$G238="","",'Identified Schools'!$G238)</f>
        <v/>
      </c>
      <c r="J250" s="70" t="str">
        <f>IF($I250="","",(IFERROR(VLOOKUP($H250,'Calculations, Middle only'!$B:$AB,12,FALSE),"")))</f>
        <v/>
      </c>
      <c r="K250" s="70" t="str">
        <f>IF($I250="","",(IFERROR(VLOOKUP($H250,'Calculations, Middle only'!$B:$AB,16,FALSE),"")))</f>
        <v/>
      </c>
      <c r="L250" s="75" t="str">
        <f>IF($I250="","",(IFERROR(VLOOKUP($H250,'Calculations, Middle only'!$B:$AB,22,FALSE),"")))</f>
        <v/>
      </c>
      <c r="M250" s="75" t="str">
        <f>IF($I250="","",(IFERROR(VLOOKUP($H250,'Calculations, Middle only'!$B:$AB,26,FALSE),"")))</f>
        <v/>
      </c>
      <c r="O250" s="76" t="str">
        <f>IF('School Data'!$A237="","",'School Data'!$A237)</f>
        <v/>
      </c>
      <c r="P250" s="85" t="str">
        <f>IF('Identified Schools'!$H238="","",'Identified Schools'!$H238)</f>
        <v/>
      </c>
      <c r="Q250" s="70" t="str">
        <f>IF($P250="","",(IFERROR(VLOOKUP($O250,'Calculations, High only'!$B:$AB,12,FALSE),"")))</f>
        <v/>
      </c>
      <c r="R250" s="70" t="str">
        <f>IF($P250="","",(IFERROR(VLOOKUP($O250,'Calculations, High only'!$B:$AB,16,FALSE),"")))</f>
        <v/>
      </c>
      <c r="S250" s="75" t="str">
        <f>IF($P250="","",(IFERROR(VLOOKUP($O250,'Calculations, High only'!$B:$AB,22,FALSE),"")))</f>
        <v/>
      </c>
      <c r="T250" s="75" t="str">
        <f>IF($P250="","",(IFERROR(VLOOKUP($O250,'Calculations, High only'!$B:$AB,26,FALSE),"")))</f>
        <v/>
      </c>
    </row>
    <row r="251" spans="1:20" ht="12" customHeight="1" x14ac:dyDescent="0.25">
      <c r="A251" s="76" t="str">
        <f>IF('School Data'!$A238="","",'School Data'!$A238)</f>
        <v/>
      </c>
      <c r="B251" s="85" t="str">
        <f>IF('Identified Schools'!$F239="","",'Identified Schools'!$F239)</f>
        <v/>
      </c>
      <c r="C251" s="70" t="str">
        <f>IF($B251="","",(IFERROR(VLOOKUP($A251,'Calculations, Elem only'!$B:$AB,12,FALSE),"")))</f>
        <v/>
      </c>
      <c r="D251" s="70" t="str">
        <f>IF($B251="","",(IFERROR(VLOOKUP($A251,'Calculations, Elem only'!$B:$AB,16,FALSE),"")))</f>
        <v/>
      </c>
      <c r="E251" s="75" t="str">
        <f>IF($B251="","",(IFERROR(VLOOKUP($A251,'Calculations, Elem only'!$B:$AB,22,FALSE),"")))</f>
        <v/>
      </c>
      <c r="F251" s="75" t="str">
        <f>IF($B251="","",(IFERROR(VLOOKUP($A251,'Calculations, Elem only'!$B:$AB,26,FALSE),"")))</f>
        <v/>
      </c>
      <c r="G251"/>
      <c r="H251" s="76" t="str">
        <f>IF('School Data'!$A238="","",'School Data'!$A238)</f>
        <v/>
      </c>
      <c r="I251" s="85" t="str">
        <f>IF('Identified Schools'!$G239="","",'Identified Schools'!$G239)</f>
        <v/>
      </c>
      <c r="J251" s="70" t="str">
        <f>IF($I251="","",(IFERROR(VLOOKUP($H251,'Calculations, Middle only'!$B:$AB,12,FALSE),"")))</f>
        <v/>
      </c>
      <c r="K251" s="70" t="str">
        <f>IF($I251="","",(IFERROR(VLOOKUP($H251,'Calculations, Middle only'!$B:$AB,16,FALSE),"")))</f>
        <v/>
      </c>
      <c r="L251" s="75" t="str">
        <f>IF($I251="","",(IFERROR(VLOOKUP($H251,'Calculations, Middle only'!$B:$AB,22,FALSE),"")))</f>
        <v/>
      </c>
      <c r="M251" s="75" t="str">
        <f>IF($I251="","",(IFERROR(VLOOKUP($H251,'Calculations, Middle only'!$B:$AB,26,FALSE),"")))</f>
        <v/>
      </c>
      <c r="O251" s="76" t="str">
        <f>IF('School Data'!$A238="","",'School Data'!$A238)</f>
        <v/>
      </c>
      <c r="P251" s="85" t="str">
        <f>IF('Identified Schools'!$H239="","",'Identified Schools'!$H239)</f>
        <v/>
      </c>
      <c r="Q251" s="70" t="str">
        <f>IF($P251="","",(IFERROR(VLOOKUP($O251,'Calculations, High only'!$B:$AB,12,FALSE),"")))</f>
        <v/>
      </c>
      <c r="R251" s="70" t="str">
        <f>IF($P251="","",(IFERROR(VLOOKUP($O251,'Calculations, High only'!$B:$AB,16,FALSE),"")))</f>
        <v/>
      </c>
      <c r="S251" s="75" t="str">
        <f>IF($P251="","",(IFERROR(VLOOKUP($O251,'Calculations, High only'!$B:$AB,22,FALSE),"")))</f>
        <v/>
      </c>
      <c r="T251" s="75" t="str">
        <f>IF($P251="","",(IFERROR(VLOOKUP($O251,'Calculations, High only'!$B:$AB,26,FALSE),"")))</f>
        <v/>
      </c>
    </row>
    <row r="252" spans="1:20" ht="12" customHeight="1" x14ac:dyDescent="0.25">
      <c r="A252" s="76" t="str">
        <f>IF('School Data'!$A239="","",'School Data'!$A239)</f>
        <v/>
      </c>
      <c r="B252" s="85" t="str">
        <f>IF('Identified Schools'!$F240="","",'Identified Schools'!$F240)</f>
        <v/>
      </c>
      <c r="C252" s="70" t="str">
        <f>IF($B252="","",(IFERROR(VLOOKUP($A252,'Calculations, Elem only'!$B:$AB,12,FALSE),"")))</f>
        <v/>
      </c>
      <c r="D252" s="70" t="str">
        <f>IF($B252="","",(IFERROR(VLOOKUP($A252,'Calculations, Elem only'!$B:$AB,16,FALSE),"")))</f>
        <v/>
      </c>
      <c r="E252" s="75" t="str">
        <f>IF($B252="","",(IFERROR(VLOOKUP($A252,'Calculations, Elem only'!$B:$AB,22,FALSE),"")))</f>
        <v/>
      </c>
      <c r="F252" s="75" t="str">
        <f>IF($B252="","",(IFERROR(VLOOKUP($A252,'Calculations, Elem only'!$B:$AB,26,FALSE),"")))</f>
        <v/>
      </c>
      <c r="G252"/>
      <c r="H252" s="76" t="str">
        <f>IF('School Data'!$A239="","",'School Data'!$A239)</f>
        <v/>
      </c>
      <c r="I252" s="85" t="str">
        <f>IF('Identified Schools'!$G240="","",'Identified Schools'!$G240)</f>
        <v/>
      </c>
      <c r="J252" s="70" t="str">
        <f>IF($I252="","",(IFERROR(VLOOKUP($H252,'Calculations, Middle only'!$B:$AB,12,FALSE),"")))</f>
        <v/>
      </c>
      <c r="K252" s="70" t="str">
        <f>IF($I252="","",(IFERROR(VLOOKUP($H252,'Calculations, Middle only'!$B:$AB,16,FALSE),"")))</f>
        <v/>
      </c>
      <c r="L252" s="75" t="str">
        <f>IF($I252="","",(IFERROR(VLOOKUP($H252,'Calculations, Middle only'!$B:$AB,22,FALSE),"")))</f>
        <v/>
      </c>
      <c r="M252" s="75" t="str">
        <f>IF($I252="","",(IFERROR(VLOOKUP($H252,'Calculations, Middle only'!$B:$AB,26,FALSE),"")))</f>
        <v/>
      </c>
      <c r="O252" s="76" t="str">
        <f>IF('School Data'!$A239="","",'School Data'!$A239)</f>
        <v/>
      </c>
      <c r="P252" s="85" t="str">
        <f>IF('Identified Schools'!$H240="","",'Identified Schools'!$H240)</f>
        <v/>
      </c>
      <c r="Q252" s="70" t="str">
        <f>IF($P252="","",(IFERROR(VLOOKUP($O252,'Calculations, High only'!$B:$AB,12,FALSE),"")))</f>
        <v/>
      </c>
      <c r="R252" s="70" t="str">
        <f>IF($P252="","",(IFERROR(VLOOKUP($O252,'Calculations, High only'!$B:$AB,16,FALSE),"")))</f>
        <v/>
      </c>
      <c r="S252" s="75" t="str">
        <f>IF($P252="","",(IFERROR(VLOOKUP($O252,'Calculations, High only'!$B:$AB,22,FALSE),"")))</f>
        <v/>
      </c>
      <c r="T252" s="75" t="str">
        <f>IF($P252="","",(IFERROR(VLOOKUP($O252,'Calculations, High only'!$B:$AB,26,FALSE),"")))</f>
        <v/>
      </c>
    </row>
    <row r="253" spans="1:20" ht="12" customHeight="1" x14ac:dyDescent="0.25">
      <c r="A253" s="76" t="str">
        <f>IF('School Data'!$A240="","",'School Data'!$A240)</f>
        <v/>
      </c>
      <c r="B253" s="85" t="str">
        <f>IF('Identified Schools'!$F241="","",'Identified Schools'!$F241)</f>
        <v/>
      </c>
      <c r="C253" s="70" t="str">
        <f>IF($B253="","",(IFERROR(VLOOKUP($A253,'Calculations, Elem only'!$B:$AB,12,FALSE),"")))</f>
        <v/>
      </c>
      <c r="D253" s="70" t="str">
        <f>IF($B253="","",(IFERROR(VLOOKUP($A253,'Calculations, Elem only'!$B:$AB,16,FALSE),"")))</f>
        <v/>
      </c>
      <c r="E253" s="75" t="str">
        <f>IF($B253="","",(IFERROR(VLOOKUP($A253,'Calculations, Elem only'!$B:$AB,22,FALSE),"")))</f>
        <v/>
      </c>
      <c r="F253" s="75" t="str">
        <f>IF($B253="","",(IFERROR(VLOOKUP($A253,'Calculations, Elem only'!$B:$AB,26,FALSE),"")))</f>
        <v/>
      </c>
      <c r="G253"/>
      <c r="H253" s="76" t="str">
        <f>IF('School Data'!$A240="","",'School Data'!$A240)</f>
        <v/>
      </c>
      <c r="I253" s="85" t="str">
        <f>IF('Identified Schools'!$G241="","",'Identified Schools'!$G241)</f>
        <v/>
      </c>
      <c r="J253" s="70" t="str">
        <f>IF($I253="","",(IFERROR(VLOOKUP($H253,'Calculations, Middle only'!$B:$AB,12,FALSE),"")))</f>
        <v/>
      </c>
      <c r="K253" s="70" t="str">
        <f>IF($I253="","",(IFERROR(VLOOKUP($H253,'Calculations, Middle only'!$B:$AB,16,FALSE),"")))</f>
        <v/>
      </c>
      <c r="L253" s="75" t="str">
        <f>IF($I253="","",(IFERROR(VLOOKUP($H253,'Calculations, Middle only'!$B:$AB,22,FALSE),"")))</f>
        <v/>
      </c>
      <c r="M253" s="75" t="str">
        <f>IF($I253="","",(IFERROR(VLOOKUP($H253,'Calculations, Middle only'!$B:$AB,26,FALSE),"")))</f>
        <v/>
      </c>
      <c r="O253" s="76" t="str">
        <f>IF('School Data'!$A240="","",'School Data'!$A240)</f>
        <v/>
      </c>
      <c r="P253" s="85" t="str">
        <f>IF('Identified Schools'!$H241="","",'Identified Schools'!$H241)</f>
        <v/>
      </c>
      <c r="Q253" s="70" t="str">
        <f>IF($P253="","",(IFERROR(VLOOKUP($O253,'Calculations, High only'!$B:$AB,12,FALSE),"")))</f>
        <v/>
      </c>
      <c r="R253" s="70" t="str">
        <f>IF($P253="","",(IFERROR(VLOOKUP($O253,'Calculations, High only'!$B:$AB,16,FALSE),"")))</f>
        <v/>
      </c>
      <c r="S253" s="75" t="str">
        <f>IF($P253="","",(IFERROR(VLOOKUP($O253,'Calculations, High only'!$B:$AB,22,FALSE),"")))</f>
        <v/>
      </c>
      <c r="T253" s="75" t="str">
        <f>IF($P253="","",(IFERROR(VLOOKUP($O253,'Calculations, High only'!$B:$AB,26,FALSE),"")))</f>
        <v/>
      </c>
    </row>
    <row r="254" spans="1:20" x14ac:dyDescent="0.25">
      <c r="A254" s="1"/>
      <c r="B254"/>
      <c r="C254"/>
      <c r="D254"/>
      <c r="E254"/>
      <c r="F254"/>
      <c r="G254"/>
    </row>
    <row r="255" spans="1:20" x14ac:dyDescent="0.25">
      <c r="A255" s="1"/>
      <c r="B255"/>
      <c r="C255"/>
      <c r="D255"/>
      <c r="E255"/>
      <c r="F255"/>
      <c r="G255"/>
    </row>
  </sheetData>
  <mergeCells count="13">
    <mergeCell ref="A1:C1"/>
    <mergeCell ref="O7:S7"/>
    <mergeCell ref="P8:Q8"/>
    <mergeCell ref="R8:S8"/>
    <mergeCell ref="A14:F14"/>
    <mergeCell ref="H14:M14"/>
    <mergeCell ref="O14:T14"/>
    <mergeCell ref="B8:C8"/>
    <mergeCell ref="D8:E8"/>
    <mergeCell ref="I8:J8"/>
    <mergeCell ref="K8:L8"/>
    <mergeCell ref="A7:E7"/>
    <mergeCell ref="H7:L7"/>
  </mergeCells>
  <conditionalFormatting sqref="C16:F253">
    <cfRule type="containsBlanks" priority="41" stopIfTrue="1">
      <formula>LEN(TRIM(C16))=0</formula>
    </cfRule>
  </conditionalFormatting>
  <conditionalFormatting sqref="J16:M253">
    <cfRule type="containsBlanks" priority="17" stopIfTrue="1">
      <formula>LEN(TRIM(J16))=0</formula>
    </cfRule>
  </conditionalFormatting>
  <conditionalFormatting sqref="J11">
    <cfRule type="cellIs" dxfId="48" priority="21" operator="lessThan">
      <formula>$J$11</formula>
    </cfRule>
  </conditionalFormatting>
  <conditionalFormatting sqref="Q16:T253">
    <cfRule type="containsBlanks" priority="11" stopIfTrue="1">
      <formula>LEN(TRIM(Q16))=0</formula>
    </cfRule>
  </conditionalFormatting>
  <conditionalFormatting sqref="K16:K253">
    <cfRule type="cellIs" dxfId="47" priority="59" operator="lessThan">
      <formula>$J$12</formula>
    </cfRule>
  </conditionalFormatting>
  <conditionalFormatting sqref="M16:M253">
    <cfRule type="cellIs" dxfId="46" priority="62" operator="lessThan">
      <formula>$L$12</formula>
    </cfRule>
  </conditionalFormatting>
  <conditionalFormatting sqref="L16:L253">
    <cfRule type="cellIs" dxfId="45" priority="64" operator="lessThan">
      <formula>$L$11</formula>
    </cfRule>
  </conditionalFormatting>
  <conditionalFormatting sqref="J16:J253">
    <cfRule type="cellIs" dxfId="44" priority="10" operator="lessThan">
      <formula>$J$11</formula>
    </cfRule>
  </conditionalFormatting>
  <conditionalFormatting sqref="Q16:Q253">
    <cfRule type="cellIs" dxfId="43" priority="9" operator="lessThan">
      <formula>$Q$11</formula>
    </cfRule>
  </conditionalFormatting>
  <conditionalFormatting sqref="R16:R253">
    <cfRule type="cellIs" dxfId="42" priority="8" operator="lessThan">
      <formula>$Q$12</formula>
    </cfRule>
  </conditionalFormatting>
  <conditionalFormatting sqref="S16:S253">
    <cfRule type="cellIs" dxfId="41" priority="7" operator="lessThan">
      <formula>$S$11</formula>
    </cfRule>
  </conditionalFormatting>
  <conditionalFormatting sqref="T16:T253">
    <cfRule type="cellIs" dxfId="40" priority="6" operator="lessThan">
      <formula>$S$12</formula>
    </cfRule>
  </conditionalFormatting>
  <conditionalFormatting sqref="C16:C253">
    <cfRule type="cellIs" dxfId="39" priority="4" operator="lessThan">
      <formula>$C$11</formula>
    </cfRule>
  </conditionalFormatting>
  <conditionalFormatting sqref="D16:D253">
    <cfRule type="cellIs" dxfId="38" priority="3" operator="lessThan">
      <formula>$C$12</formula>
    </cfRule>
  </conditionalFormatting>
  <conditionalFormatting sqref="E16:E253">
    <cfRule type="cellIs" dxfId="37" priority="2" operator="lessThan">
      <formula>$E$11</formula>
    </cfRule>
  </conditionalFormatting>
  <conditionalFormatting sqref="F16:F253">
    <cfRule type="cellIs" dxfId="36" priority="1" operator="lessThan">
      <formula>$E$12</formula>
    </cfRule>
  </conditionalFormatting>
  <pageMargins left="0.25" right="0.25" top="1.25" bottom="0.65" header="0.3" footer="0.3"/>
  <pageSetup scale="90" orientation="portrait" r:id="rId1"/>
  <headerFooter>
    <oddHeader>&amp;L&amp;G</oddHeader>
  </headerFooter>
  <colBreaks count="2" manualBreakCount="2">
    <brk id="6" max="1048575" man="1"/>
    <brk id="13"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61"/>
  <sheetViews>
    <sheetView topLeftCell="Q1" workbookViewId="0">
      <selection activeCell="AA3" sqref="AA3:AA260"/>
    </sheetView>
  </sheetViews>
  <sheetFormatPr defaultColWidth="10.625" defaultRowHeight="15.75" x14ac:dyDescent="0.25"/>
  <cols>
    <col min="1" max="1" width="10.75" style="20"/>
    <col min="2" max="2" width="44" style="14" customWidth="1"/>
    <col min="3" max="3" width="28.125" style="14" customWidth="1"/>
    <col min="4" max="6" width="12.75" style="14" customWidth="1"/>
    <col min="7" max="7" width="14.125" style="53" customWidth="1"/>
    <col min="8" max="14" width="14.125" style="14" customWidth="1"/>
    <col min="15" max="16" width="14.125" style="20" customWidth="1"/>
    <col min="17" max="19" width="15.375" style="20" customWidth="1"/>
    <col min="20" max="20" width="14.125" style="14" customWidth="1"/>
    <col min="21" max="21" width="15.375" style="20" customWidth="1"/>
    <col min="22" max="22" width="14.125" style="14" customWidth="1"/>
    <col min="23" max="23" width="14.125" style="33" customWidth="1"/>
    <col min="24" max="24" width="14.125" style="14" customWidth="1"/>
    <col min="25" max="26" width="14.125" style="20" customWidth="1"/>
    <col min="27" max="27" width="15.375" style="27" customWidth="1"/>
    <col min="28" max="28" width="15.375" style="20" customWidth="1"/>
  </cols>
  <sheetData>
    <row r="1" spans="1:29" ht="19.149999999999999" customHeight="1" x14ac:dyDescent="0.25">
      <c r="A1" s="13" t="s">
        <v>0</v>
      </c>
      <c r="B1" s="15"/>
      <c r="C1" s="11"/>
      <c r="D1" s="11"/>
      <c r="E1" s="11"/>
      <c r="F1" s="11"/>
      <c r="G1" s="50"/>
      <c r="H1" s="12"/>
      <c r="I1" s="13" t="s">
        <v>1</v>
      </c>
      <c r="J1" s="47"/>
      <c r="K1" s="11"/>
      <c r="L1" s="11"/>
      <c r="M1" s="11"/>
      <c r="N1" s="11"/>
      <c r="O1" s="11"/>
      <c r="P1" s="11"/>
      <c r="Q1" s="11"/>
      <c r="R1" s="12"/>
      <c r="S1" s="10" t="s">
        <v>2</v>
      </c>
      <c r="T1" s="11"/>
      <c r="U1" s="11"/>
      <c r="V1" s="11"/>
      <c r="W1" s="11"/>
      <c r="X1" s="11"/>
      <c r="Y1" s="11"/>
      <c r="Z1" s="11"/>
      <c r="AA1" s="11"/>
      <c r="AB1" s="12"/>
    </row>
    <row r="2" spans="1:29" ht="63" x14ac:dyDescent="0.25">
      <c r="A2" s="48" t="s">
        <v>77</v>
      </c>
      <c r="B2" s="24" t="s">
        <v>3</v>
      </c>
      <c r="C2" s="24" t="s">
        <v>78</v>
      </c>
      <c r="D2" s="24" t="s">
        <v>5</v>
      </c>
      <c r="E2" s="24" t="s">
        <v>6</v>
      </c>
      <c r="F2" s="24" t="s">
        <v>7</v>
      </c>
      <c r="G2" s="51" t="s">
        <v>8</v>
      </c>
      <c r="H2" s="24" t="s">
        <v>79</v>
      </c>
      <c r="I2" s="24" t="s">
        <v>80</v>
      </c>
      <c r="J2" s="24" t="s">
        <v>81</v>
      </c>
      <c r="K2" s="24" t="s">
        <v>82</v>
      </c>
      <c r="L2" s="19" t="s">
        <v>83</v>
      </c>
      <c r="M2" s="24" t="s">
        <v>84</v>
      </c>
      <c r="N2" s="24" t="s">
        <v>85</v>
      </c>
      <c r="O2" s="24" t="s">
        <v>86</v>
      </c>
      <c r="P2" s="19" t="s">
        <v>87</v>
      </c>
      <c r="Q2" s="24" t="s">
        <v>88</v>
      </c>
      <c r="R2" s="24" t="s">
        <v>85</v>
      </c>
      <c r="S2" s="24" t="s">
        <v>89</v>
      </c>
      <c r="T2" s="24" t="s">
        <v>90</v>
      </c>
      <c r="U2" s="24" t="s">
        <v>13</v>
      </c>
      <c r="V2" s="24" t="s">
        <v>91</v>
      </c>
      <c r="W2" s="25" t="s">
        <v>92</v>
      </c>
      <c r="X2" s="24" t="s">
        <v>85</v>
      </c>
      <c r="Y2" s="19" t="s">
        <v>14</v>
      </c>
      <c r="Z2" s="24" t="s">
        <v>93</v>
      </c>
      <c r="AA2" s="25" t="s">
        <v>94</v>
      </c>
      <c r="AB2" s="26" t="s">
        <v>85</v>
      </c>
      <c r="AC2" s="1"/>
    </row>
    <row r="3" spans="1:29" x14ac:dyDescent="0.25">
      <c r="A3" s="20">
        <f>IFERROR(RANK(G3,G:G,0),"")</f>
        <v>1</v>
      </c>
      <c r="B3" s="20" t="str">
        <f>IF('School Data'!A3="","",'School Data'!A3)</f>
        <v>School A</v>
      </c>
      <c r="C3" s="20" t="str">
        <f>IF('School Data'!B3="","",'School Data'!B3)</f>
        <v>Elementary</v>
      </c>
      <c r="D3" s="20">
        <f>IF('School Data'!C3="","",'School Data'!C3)</f>
        <v>500</v>
      </c>
      <c r="E3" s="20">
        <f>IF('School Data'!D3="","",'School Data'!D3)</f>
        <v>500</v>
      </c>
      <c r="F3" s="20">
        <f>IF('School Data'!E3="","",'School Data'!E3)</f>
        <v>500</v>
      </c>
      <c r="G3" s="52">
        <f>IF('School Data'!F3="","",'School Data'!F3)</f>
        <v>0.95</v>
      </c>
      <c r="H3" s="28" t="str">
        <f>IF(A3&lt;('Output, All Schools'!$C$3+1),"X","")</f>
        <v>X</v>
      </c>
      <c r="I3" s="29">
        <f>IF('School Data'!G3="","",'School Data'!G3)</f>
        <v>3500000</v>
      </c>
      <c r="J3" s="29">
        <f>IFERROR((ROUND(I3/D3,0)),"")</f>
        <v>7000</v>
      </c>
      <c r="K3" s="29">
        <f>IF('School Data'!H3="","",'School Data'!H3)</f>
        <v>3500000</v>
      </c>
      <c r="L3" s="29">
        <f>IFERROR((ROUND(K3/E3,0)),"")</f>
        <v>7000</v>
      </c>
      <c r="M3" s="29">
        <f>IFERROR((ROUND(L3-J3,0)),"")</f>
        <v>0</v>
      </c>
      <c r="N3" s="28" t="str">
        <f>IF(H3="X",IF(M3&gt;'Output, All Schools'!$C$8,"N","Y"),"")</f>
        <v>N</v>
      </c>
      <c r="O3" s="30">
        <f>IF('School Data'!I3="","",'School Data'!I3)</f>
        <v>3450000</v>
      </c>
      <c r="P3" s="30">
        <f>IFERROR((ROUND(O3/F3,0)),"")</f>
        <v>6900</v>
      </c>
      <c r="Q3" s="29">
        <f>IFERROR((ROUND(P3-L3,0)),"")</f>
        <v>-100</v>
      </c>
      <c r="R3" s="31" t="str">
        <f>IF(H3="X",IF(Q3&gt;'Output, All Schools'!$C$9,"N","Y"),"")</f>
        <v>N</v>
      </c>
      <c r="S3" s="32">
        <f>IF('School Data'!J3="","",'School Data'!J3)</f>
        <v>50</v>
      </c>
      <c r="T3" s="49">
        <f>IFERROR((ROUND(S3/D3,2)),"")</f>
        <v>0.1</v>
      </c>
      <c r="U3" s="32">
        <f>IF('School Data'!K3="","",'School Data'!K3)</f>
        <v>45</v>
      </c>
      <c r="V3" s="49">
        <f>IFERROR((ROUND(U3/E3,2)),"")</f>
        <v>0.09</v>
      </c>
      <c r="W3" s="54">
        <f>IFERROR((ROUND(V3-T3,2)),"")</f>
        <v>-0.01</v>
      </c>
      <c r="X3" s="28" t="str">
        <f>IF(H3="X",IF(W3&lt;'Output, All Schools'!$C$14,"N","Y"),"")</f>
        <v>Y</v>
      </c>
      <c r="Y3" s="32">
        <f>IF('School Data'!L3="","",'School Data'!L3)</f>
        <v>41.666666666666664</v>
      </c>
      <c r="Z3" s="49">
        <f>IFERROR((ROUND(Y3/F3,2)),"")</f>
        <v>0.08</v>
      </c>
      <c r="AA3" s="55">
        <f>IFERROR((ROUND(Z3-V3,2)),"")</f>
        <v>-0.01</v>
      </c>
      <c r="AB3" s="31" t="str">
        <f>IF(H3="X",IF(AA3&lt;'Output, All Schools'!$C$15,"N","Y"),"")</f>
        <v>Y</v>
      </c>
    </row>
    <row r="4" spans="1:29" x14ac:dyDescent="0.25">
      <c r="A4" s="20">
        <f t="shared" ref="A4:A67" si="0">IFERROR(RANK(G4,G:G,0),"")</f>
        <v>2</v>
      </c>
      <c r="B4" s="20" t="str">
        <f>IF('School Data'!A4="","",'School Data'!A4)</f>
        <v>School B</v>
      </c>
      <c r="C4" s="20" t="str">
        <f>IF('School Data'!B4="","",'School Data'!B4)</f>
        <v>Elementary</v>
      </c>
      <c r="D4" s="20">
        <f>IF('School Data'!C4="","",'School Data'!C4)</f>
        <v>600</v>
      </c>
      <c r="E4" s="20">
        <f>IF('School Data'!D4="","",'School Data'!D4)</f>
        <v>600</v>
      </c>
      <c r="F4" s="20">
        <f>IF('School Data'!E4="","",'School Data'!E4)</f>
        <v>600</v>
      </c>
      <c r="G4" s="52">
        <f>IF('School Data'!F4="","",'School Data'!F4)</f>
        <v>0.94</v>
      </c>
      <c r="H4" s="28" t="str">
        <f>IF(A4&lt;('Output, All Schools'!$C$3+1),"X","")</f>
        <v>X</v>
      </c>
      <c r="I4" s="29">
        <f>IF('School Data'!G4="","",'School Data'!G4)</f>
        <v>4080000</v>
      </c>
      <c r="J4" s="29">
        <f t="shared" ref="J4:J67" si="1">IFERROR((ROUND(I4/D4,0)),"")</f>
        <v>6800</v>
      </c>
      <c r="K4" s="29">
        <f>IF('School Data'!H4="","",'School Data'!H4)</f>
        <v>3990000</v>
      </c>
      <c r="L4" s="29">
        <f t="shared" ref="L4:L67" si="2">IFERROR((ROUND(K4/E4,0)),"")</f>
        <v>6650</v>
      </c>
      <c r="M4" s="29">
        <f t="shared" ref="M4:M67" si="3">IFERROR((ROUND(L4-J4,0)),"")</f>
        <v>-150</v>
      </c>
      <c r="N4" s="28" t="str">
        <f>IF(H4="X",IF(M4&gt;'Output, All Schools'!$C$8,"N","Y"),"")</f>
        <v>Y</v>
      </c>
      <c r="O4" s="30">
        <f>IF('School Data'!I4="","",'School Data'!I4)</f>
        <v>3918000</v>
      </c>
      <c r="P4" s="30">
        <f t="shared" ref="P4:P67" si="4">IFERROR((ROUND(O4/F4,0)),"")</f>
        <v>6530</v>
      </c>
      <c r="Q4" s="29">
        <f t="shared" ref="Q4:Q67" si="5">IFERROR((ROUND(P4-L4,0)),"")</f>
        <v>-120</v>
      </c>
      <c r="R4" s="31" t="str">
        <f>IF(H4="X",IF(Q4&gt;'Output, All Schools'!$C$9,"N","Y"),"")</f>
        <v>N</v>
      </c>
      <c r="S4" s="32">
        <f>IF('School Data'!J4="","",'School Data'!J4)</f>
        <v>60</v>
      </c>
      <c r="T4" s="49">
        <f t="shared" ref="T4:T67" si="6">IFERROR((ROUND(S4/D4,2)),"")</f>
        <v>0.1</v>
      </c>
      <c r="U4" s="32">
        <f>IF('School Data'!K4="","",'School Data'!K4)</f>
        <v>60</v>
      </c>
      <c r="V4" s="49">
        <f t="shared" ref="V4:V67" si="7">IFERROR((ROUND(U4/E4,2)),"")</f>
        <v>0.1</v>
      </c>
      <c r="W4" s="54">
        <f t="shared" ref="W4:W67" si="8">IFERROR((ROUND(V4-T4,2)),"")</f>
        <v>0</v>
      </c>
      <c r="X4" s="28" t="str">
        <f>IF(H4="X",IF(W4&lt;'Output, All Schools'!$C$14,"N","Y"),"")</f>
        <v>Y</v>
      </c>
      <c r="Y4" s="32">
        <f>IF('School Data'!L4="","",'School Data'!L4)</f>
        <v>59</v>
      </c>
      <c r="Z4" s="49">
        <f t="shared" ref="Z4:Z67" si="9">IFERROR((ROUND(Y4/F4,2)),"")</f>
        <v>0.1</v>
      </c>
      <c r="AA4" s="55">
        <f t="shared" ref="AA4:AA67" si="10">IFERROR((ROUND(Z4-V4,2)),"")</f>
        <v>0</v>
      </c>
      <c r="AB4" s="31" t="str">
        <f>IF(H4="X",IF(AA4&lt;'Output, All Schools'!$C$15,"N","Y"),"")</f>
        <v>Y</v>
      </c>
    </row>
    <row r="5" spans="1:29" x14ac:dyDescent="0.25">
      <c r="A5" s="20">
        <f t="shared" si="0"/>
        <v>3</v>
      </c>
      <c r="B5" s="20" t="str">
        <f>IF('School Data'!A5="","",'School Data'!A5)</f>
        <v>School C</v>
      </c>
      <c r="C5" s="20" t="str">
        <f>IF('School Data'!B5="","",'School Data'!B5)</f>
        <v>Elementary</v>
      </c>
      <c r="D5" s="20">
        <f>IF('School Data'!C5="","",'School Data'!C5)</f>
        <v>300</v>
      </c>
      <c r="E5" s="20">
        <f>IF('School Data'!D5="","",'School Data'!D5)</f>
        <v>300</v>
      </c>
      <c r="F5" s="20">
        <f>IF('School Data'!E5="","",'School Data'!E5)</f>
        <v>300</v>
      </c>
      <c r="G5" s="52">
        <f>IF('School Data'!F5="","",'School Data'!F5)</f>
        <v>0.92</v>
      </c>
      <c r="H5" s="28" t="str">
        <f>IF(A5&lt;('Output, All Schools'!$C$3+1),"X","")</f>
        <v>X</v>
      </c>
      <c r="I5" s="29">
        <f>IF('School Data'!G5="","",'School Data'!G5)</f>
        <v>2070000</v>
      </c>
      <c r="J5" s="29">
        <f t="shared" si="1"/>
        <v>6900</v>
      </c>
      <c r="K5" s="29">
        <f>IF('School Data'!H5="","",'School Data'!H5)</f>
        <v>2040000</v>
      </c>
      <c r="L5" s="29">
        <f t="shared" si="2"/>
        <v>6800</v>
      </c>
      <c r="M5" s="29">
        <f t="shared" si="3"/>
        <v>-100</v>
      </c>
      <c r="N5" s="28" t="str">
        <f>IF(H5="X",IF(M5&gt;'Output, All Schools'!$C$8,"N","Y"),"")</f>
        <v>Y</v>
      </c>
      <c r="O5" s="30">
        <f>IF('School Data'!I5="","",'School Data'!I5)</f>
        <v>1980000</v>
      </c>
      <c r="P5" s="30">
        <f t="shared" si="4"/>
        <v>6600</v>
      </c>
      <c r="Q5" s="29">
        <f t="shared" si="5"/>
        <v>-200</v>
      </c>
      <c r="R5" s="31" t="str">
        <f>IF(H5="X",IF(Q5&gt;'Output, All Schools'!$C$9,"N","Y"),"")</f>
        <v>Y</v>
      </c>
      <c r="S5" s="32">
        <f>IF('School Data'!J5="","",'School Data'!J5)</f>
        <v>30</v>
      </c>
      <c r="T5" s="49">
        <f t="shared" si="6"/>
        <v>0.1</v>
      </c>
      <c r="U5" s="32">
        <f>IF('School Data'!K5="","",'School Data'!K5)</f>
        <v>28</v>
      </c>
      <c r="V5" s="49">
        <f t="shared" si="7"/>
        <v>0.09</v>
      </c>
      <c r="W5" s="54">
        <f t="shared" si="8"/>
        <v>-0.01</v>
      </c>
      <c r="X5" s="28" t="str">
        <f>IF(H5="X",IF(W5&lt;'Output, All Schools'!$C$14,"N","Y"),"")</f>
        <v>Y</v>
      </c>
      <c r="Y5" s="32">
        <f>IF('School Data'!L5="","",'School Data'!L5)</f>
        <v>25</v>
      </c>
      <c r="Z5" s="49">
        <f t="shared" si="9"/>
        <v>0.08</v>
      </c>
      <c r="AA5" s="55">
        <f t="shared" si="10"/>
        <v>-0.01</v>
      </c>
      <c r="AB5" s="31" t="str">
        <f>IF(H5="X",IF(AA5&lt;'Output, All Schools'!$C$15,"N","Y"),"")</f>
        <v>Y</v>
      </c>
    </row>
    <row r="6" spans="1:29" x14ac:dyDescent="0.25">
      <c r="A6" s="20">
        <f t="shared" si="0"/>
        <v>4</v>
      </c>
      <c r="B6" s="20" t="str">
        <f>IF('School Data'!A6="","",'School Data'!A6)</f>
        <v>School D</v>
      </c>
      <c r="C6" s="20" t="str">
        <f>IF('School Data'!B6="","",'School Data'!B6)</f>
        <v>Middle/JH</v>
      </c>
      <c r="D6" s="20">
        <f>IF('School Data'!C6="","",'School Data'!C6)</f>
        <v>750</v>
      </c>
      <c r="E6" s="20">
        <f>IF('School Data'!D6="","",'School Data'!D6)</f>
        <v>750</v>
      </c>
      <c r="F6" s="20">
        <f>IF('School Data'!E6="","",'School Data'!E6)</f>
        <v>750</v>
      </c>
      <c r="G6" s="52">
        <f>IF('School Data'!F6="","",'School Data'!F6)</f>
        <v>0.9</v>
      </c>
      <c r="H6" s="28" t="str">
        <f>IF(A6&lt;('Output, All Schools'!$C$3+1),"X","")</f>
        <v>X</v>
      </c>
      <c r="I6" s="29">
        <f>IF('School Data'!G6="","",'School Data'!G6)</f>
        <v>5325000</v>
      </c>
      <c r="J6" s="29">
        <f t="shared" si="1"/>
        <v>7100</v>
      </c>
      <c r="K6" s="29">
        <f>IF('School Data'!H6="","",'School Data'!H6)</f>
        <v>5310000</v>
      </c>
      <c r="L6" s="29">
        <f t="shared" si="2"/>
        <v>7080</v>
      </c>
      <c r="M6" s="29">
        <f t="shared" si="3"/>
        <v>-20</v>
      </c>
      <c r="N6" s="28" t="str">
        <f>IF(H6="X",IF(M6&gt;'Output, All Schools'!$C$8,"N","Y"),"")</f>
        <v>N</v>
      </c>
      <c r="O6" s="30">
        <f>IF('School Data'!I6="","",'School Data'!I6)</f>
        <v>5197500</v>
      </c>
      <c r="P6" s="30">
        <f t="shared" si="4"/>
        <v>6930</v>
      </c>
      <c r="Q6" s="29">
        <f t="shared" si="5"/>
        <v>-150</v>
      </c>
      <c r="R6" s="31" t="str">
        <f>IF(H6="X",IF(Q6&gt;'Output, All Schools'!$C$9,"N","Y"),"")</f>
        <v>N</v>
      </c>
      <c r="S6" s="32">
        <f>IF('School Data'!J6="","",'School Data'!J6)</f>
        <v>75</v>
      </c>
      <c r="T6" s="49">
        <f t="shared" si="6"/>
        <v>0.1</v>
      </c>
      <c r="U6" s="32">
        <f>IF('School Data'!K6="","",'School Data'!K6)</f>
        <v>68.181818181818187</v>
      </c>
      <c r="V6" s="49">
        <f t="shared" si="7"/>
        <v>0.09</v>
      </c>
      <c r="W6" s="54">
        <f t="shared" si="8"/>
        <v>-0.01</v>
      </c>
      <c r="X6" s="28" t="str">
        <f>IF(H6="X",IF(W6&lt;'Output, All Schools'!$C$14,"N","Y"),"")</f>
        <v>Y</v>
      </c>
      <c r="Y6" s="32">
        <f>IF('School Data'!L6="","",'School Data'!L6)</f>
        <v>65</v>
      </c>
      <c r="Z6" s="49">
        <f t="shared" si="9"/>
        <v>0.09</v>
      </c>
      <c r="AA6" s="55">
        <f t="shared" si="10"/>
        <v>0</v>
      </c>
      <c r="AB6" s="31" t="str">
        <f>IF(H6="X",IF(AA6&lt;'Output, All Schools'!$C$15,"N","Y"),"")</f>
        <v>Y</v>
      </c>
    </row>
    <row r="7" spans="1:29" x14ac:dyDescent="0.25">
      <c r="A7" s="20">
        <f t="shared" si="0"/>
        <v>5</v>
      </c>
      <c r="B7" s="20" t="str">
        <f>IF('School Data'!A7="","",'School Data'!A7)</f>
        <v>School E</v>
      </c>
      <c r="C7" s="20" t="str">
        <f>IF('School Data'!B7="","",'School Data'!B7)</f>
        <v>Elementary</v>
      </c>
      <c r="D7" s="20">
        <f>IF('School Data'!C7="","",'School Data'!C7)</f>
        <v>600</v>
      </c>
      <c r="E7" s="20">
        <f>IF('School Data'!D7="","",'School Data'!D7)</f>
        <v>600</v>
      </c>
      <c r="F7" s="20">
        <f>IF('School Data'!E7="","",'School Data'!E7)</f>
        <v>600</v>
      </c>
      <c r="G7" s="52">
        <f>IF('School Data'!F7="","",'School Data'!F7)</f>
        <v>0.88</v>
      </c>
      <c r="H7" s="28" t="str">
        <f>IF(A7&lt;('Output, All Schools'!$C$3+1),"X","")</f>
        <v>X</v>
      </c>
      <c r="I7" s="29">
        <f>IF('School Data'!G7="","",'School Data'!G7)</f>
        <v>4320000</v>
      </c>
      <c r="J7" s="29">
        <f t="shared" si="1"/>
        <v>7200</v>
      </c>
      <c r="K7" s="29">
        <f>IF('School Data'!H7="","",'School Data'!H7)</f>
        <v>4020000</v>
      </c>
      <c r="L7" s="29">
        <f t="shared" si="2"/>
        <v>6700</v>
      </c>
      <c r="M7" s="29">
        <f t="shared" si="3"/>
        <v>-500</v>
      </c>
      <c r="N7" s="28" t="str">
        <f>IF(H7="X",IF(M7&gt;'Output, All Schools'!$C$8,"N","Y"),"")</f>
        <v>Y</v>
      </c>
      <c r="O7" s="30">
        <f>IF('School Data'!I7="","",'School Data'!I7)</f>
        <v>3960000</v>
      </c>
      <c r="P7" s="30">
        <f t="shared" si="4"/>
        <v>6600</v>
      </c>
      <c r="Q7" s="29">
        <f t="shared" si="5"/>
        <v>-100</v>
      </c>
      <c r="R7" s="31" t="str">
        <f>IF(H7="X",IF(Q7&gt;'Output, All Schools'!$C$9,"N","Y"),"")</f>
        <v>N</v>
      </c>
      <c r="S7" s="32">
        <f>IF('School Data'!J7="","",'School Data'!J7)</f>
        <v>60</v>
      </c>
      <c r="T7" s="49">
        <f t="shared" si="6"/>
        <v>0.1</v>
      </c>
      <c r="U7" s="32">
        <f>IF('School Data'!K7="","",'School Data'!K7)</f>
        <v>54.545454545454547</v>
      </c>
      <c r="V7" s="49">
        <f t="shared" si="7"/>
        <v>0.09</v>
      </c>
      <c r="W7" s="54">
        <f t="shared" si="8"/>
        <v>-0.01</v>
      </c>
      <c r="X7" s="28" t="str">
        <f>IF(H7="X",IF(W7&lt;'Output, All Schools'!$C$14,"N","Y"),"")</f>
        <v>Y</v>
      </c>
      <c r="Y7" s="32">
        <f>IF('School Data'!L7="","",'School Data'!L7)</f>
        <v>55</v>
      </c>
      <c r="Z7" s="49">
        <f t="shared" si="9"/>
        <v>0.09</v>
      </c>
      <c r="AA7" s="55">
        <f t="shared" si="10"/>
        <v>0</v>
      </c>
      <c r="AB7" s="31" t="str">
        <f>IF(H7="X",IF(AA7&lt;'Output, All Schools'!$C$15,"N","Y"),"")</f>
        <v>Y</v>
      </c>
    </row>
    <row r="8" spans="1:29" x14ac:dyDescent="0.25">
      <c r="A8" s="20">
        <f t="shared" si="0"/>
        <v>6</v>
      </c>
      <c r="B8" s="20" t="str">
        <f>IF('School Data'!A8="","",'School Data'!A8)</f>
        <v>School F</v>
      </c>
      <c r="C8" s="20" t="str">
        <f>IF('School Data'!B8="","",'School Data'!B8)</f>
        <v>Middle/JH</v>
      </c>
      <c r="D8" s="20">
        <f>IF('School Data'!C8="","",'School Data'!C8)</f>
        <v>1000</v>
      </c>
      <c r="E8" s="20">
        <f>IF('School Data'!D8="","",'School Data'!D8)</f>
        <v>1000</v>
      </c>
      <c r="F8" s="20">
        <f>IF('School Data'!E8="","",'School Data'!E8)</f>
        <v>1000</v>
      </c>
      <c r="G8" s="52">
        <f>IF('School Data'!F8="","",'School Data'!F8)</f>
        <v>0.85</v>
      </c>
      <c r="H8" s="28" t="str">
        <f>IF(A8&lt;('Output, All Schools'!$C$3+1),"X","")</f>
        <v>X</v>
      </c>
      <c r="I8" s="29">
        <f>IF('School Data'!G8="","",'School Data'!G8)</f>
        <v>7000000</v>
      </c>
      <c r="J8" s="29">
        <f t="shared" si="1"/>
        <v>7000</v>
      </c>
      <c r="K8" s="29">
        <f>IF('School Data'!H8="","",'School Data'!H8)</f>
        <v>6950000</v>
      </c>
      <c r="L8" s="29">
        <f t="shared" si="2"/>
        <v>6950</v>
      </c>
      <c r="M8" s="29">
        <f t="shared" si="3"/>
        <v>-50</v>
      </c>
      <c r="N8" s="28" t="str">
        <f>IF(H8="X",IF(M8&gt;'Output, All Schools'!$C$8,"N","Y"),"")</f>
        <v>N</v>
      </c>
      <c r="O8" s="30">
        <f>IF('School Data'!I8="","",'School Data'!I8)</f>
        <v>6750000</v>
      </c>
      <c r="P8" s="30">
        <f t="shared" si="4"/>
        <v>6750</v>
      </c>
      <c r="Q8" s="29">
        <f t="shared" si="5"/>
        <v>-200</v>
      </c>
      <c r="R8" s="31" t="str">
        <f>IF(H8="X",IF(Q8&gt;'Output, All Schools'!$C$9,"N","Y"),"")</f>
        <v>Y</v>
      </c>
      <c r="S8" s="32">
        <f>IF('School Data'!J8="","",'School Data'!J8)</f>
        <v>100</v>
      </c>
      <c r="T8" s="49">
        <f t="shared" si="6"/>
        <v>0.1</v>
      </c>
      <c r="U8" s="32">
        <f>IF('School Data'!K8="","",'School Data'!K8)</f>
        <v>90.909090909090907</v>
      </c>
      <c r="V8" s="49">
        <f t="shared" si="7"/>
        <v>0.09</v>
      </c>
      <c r="W8" s="54">
        <f t="shared" si="8"/>
        <v>-0.01</v>
      </c>
      <c r="X8" s="28" t="str">
        <f>IF(H8="X",IF(W8&lt;'Output, All Schools'!$C$14,"N","Y"),"")</f>
        <v>Y</v>
      </c>
      <c r="Y8" s="32">
        <f>IF('School Data'!L8="","",'School Data'!L8)</f>
        <v>83.333333333333329</v>
      </c>
      <c r="Z8" s="49">
        <f t="shared" si="9"/>
        <v>0.08</v>
      </c>
      <c r="AA8" s="55">
        <f t="shared" si="10"/>
        <v>-0.01</v>
      </c>
      <c r="AB8" s="31" t="str">
        <f>IF(H8="X",IF(AA8&lt;'Output, All Schools'!$C$15,"N","Y"),"")</f>
        <v>Y</v>
      </c>
    </row>
    <row r="9" spans="1:29" x14ac:dyDescent="0.25">
      <c r="A9" s="20">
        <f t="shared" si="0"/>
        <v>7</v>
      </c>
      <c r="B9" s="20" t="str">
        <f>IF('School Data'!A9="","",'School Data'!A9)</f>
        <v>School G</v>
      </c>
      <c r="C9" s="20" t="str">
        <f>IF('School Data'!B9="","",'School Data'!B9)</f>
        <v>High</v>
      </c>
      <c r="D9" s="20">
        <f>IF('School Data'!C9="","",'School Data'!C9)</f>
        <v>1500</v>
      </c>
      <c r="E9" s="20">
        <f>IF('School Data'!D9="","",'School Data'!D9)</f>
        <v>1500</v>
      </c>
      <c r="F9" s="20">
        <f>IF('School Data'!E9="","",'School Data'!E9)</f>
        <v>1500</v>
      </c>
      <c r="G9" s="52">
        <f>IF('School Data'!F9="","",'School Data'!F9)</f>
        <v>0.83</v>
      </c>
      <c r="H9" s="28" t="str">
        <f>IF(A9&lt;('Output, All Schools'!$C$3+1),"X","")</f>
        <v>X</v>
      </c>
      <c r="I9" s="29">
        <f>IF('School Data'!G9="","",'School Data'!G9)</f>
        <v>9600000</v>
      </c>
      <c r="J9" s="29">
        <f t="shared" si="1"/>
        <v>6400</v>
      </c>
      <c r="K9" s="29">
        <f>IF('School Data'!H9="","",'School Data'!H9)</f>
        <v>9510000</v>
      </c>
      <c r="L9" s="29">
        <f t="shared" si="2"/>
        <v>6340</v>
      </c>
      <c r="M9" s="29">
        <f t="shared" si="3"/>
        <v>-60</v>
      </c>
      <c r="N9" s="28" t="str">
        <f>IF(H9="X",IF(M9&gt;'Output, All Schools'!$C$8,"N","Y"),"")</f>
        <v>N</v>
      </c>
      <c r="O9" s="30">
        <f>IF('School Data'!I9="","",'School Data'!I9)</f>
        <v>9210000</v>
      </c>
      <c r="P9" s="30">
        <f t="shared" si="4"/>
        <v>6140</v>
      </c>
      <c r="Q9" s="29">
        <f t="shared" si="5"/>
        <v>-200</v>
      </c>
      <c r="R9" s="31" t="str">
        <f>IF(H9="X",IF(Q9&gt;'Output, All Schools'!$C$9,"N","Y"),"")</f>
        <v>Y</v>
      </c>
      <c r="S9" s="32">
        <f>IF('School Data'!J9="","",'School Data'!J9)</f>
        <v>150</v>
      </c>
      <c r="T9" s="49">
        <f t="shared" si="6"/>
        <v>0.1</v>
      </c>
      <c r="U9" s="32">
        <f>IF('School Data'!K9="","",'School Data'!K9)</f>
        <v>136.36363636363637</v>
      </c>
      <c r="V9" s="49">
        <f t="shared" si="7"/>
        <v>0.09</v>
      </c>
      <c r="W9" s="54">
        <f t="shared" si="8"/>
        <v>-0.01</v>
      </c>
      <c r="X9" s="28" t="str">
        <f>IF(H9="X",IF(W9&lt;'Output, All Schools'!$C$14,"N","Y"),"")</f>
        <v>Y</v>
      </c>
      <c r="Y9" s="32">
        <f>IF('School Data'!L9="","",'School Data'!L9)</f>
        <v>125</v>
      </c>
      <c r="Z9" s="49">
        <f t="shared" si="9"/>
        <v>0.08</v>
      </c>
      <c r="AA9" s="55">
        <f t="shared" si="10"/>
        <v>-0.01</v>
      </c>
      <c r="AB9" s="31" t="str">
        <f>IF(H9="X",IF(AA9&lt;'Output, All Schools'!$C$15,"N","Y"),"")</f>
        <v>Y</v>
      </c>
    </row>
    <row r="10" spans="1:29" x14ac:dyDescent="0.25">
      <c r="A10" s="20">
        <f t="shared" si="0"/>
        <v>8</v>
      </c>
      <c r="B10" s="20" t="str">
        <f>IF('School Data'!A10="","",'School Data'!A10)</f>
        <v>School H</v>
      </c>
      <c r="C10" s="20" t="str">
        <f>IF('School Data'!B10="","",'School Data'!B10)</f>
        <v>Elementary</v>
      </c>
      <c r="D10" s="20">
        <f>IF('School Data'!C10="","",'School Data'!C10)</f>
        <v>800</v>
      </c>
      <c r="E10" s="20">
        <f>IF('School Data'!D10="","",'School Data'!D10)</f>
        <v>800</v>
      </c>
      <c r="F10" s="20">
        <f>IF('School Data'!E10="","",'School Data'!E10)</f>
        <v>800</v>
      </c>
      <c r="G10" s="52">
        <f>IF('School Data'!F10="","",'School Data'!F10)</f>
        <v>0.8</v>
      </c>
      <c r="H10" s="28" t="str">
        <f>IF(A10&lt;('Output, All Schools'!$C$3+1),"X","")</f>
        <v/>
      </c>
      <c r="I10" s="29">
        <f>IF('School Data'!G10="","",'School Data'!G10)</f>
        <v>5280000</v>
      </c>
      <c r="J10" s="29">
        <f t="shared" si="1"/>
        <v>6600</v>
      </c>
      <c r="K10" s="29">
        <f>IF('School Data'!H10="","",'School Data'!H10)</f>
        <v>5200000</v>
      </c>
      <c r="L10" s="29">
        <f t="shared" si="2"/>
        <v>6500</v>
      </c>
      <c r="M10" s="29">
        <f t="shared" si="3"/>
        <v>-100</v>
      </c>
      <c r="N10" s="28" t="str">
        <f>IF(H10="X",IF(M10&gt;'Output, All Schools'!$C$8,"N","Y"),"")</f>
        <v/>
      </c>
      <c r="O10" s="30">
        <f>IF('School Data'!I10="","",'School Data'!I10)</f>
        <v>5040000</v>
      </c>
      <c r="P10" s="30">
        <f t="shared" si="4"/>
        <v>6300</v>
      </c>
      <c r="Q10" s="29">
        <f t="shared" si="5"/>
        <v>-200</v>
      </c>
      <c r="R10" s="31" t="str">
        <f>IF(H10="X",IF(Q10&gt;'Output, All Schools'!$C$9,"N","Y"),"")</f>
        <v/>
      </c>
      <c r="S10" s="32">
        <f>IF('School Data'!J10="","",'School Data'!J10)</f>
        <v>80</v>
      </c>
      <c r="T10" s="49">
        <f t="shared" si="6"/>
        <v>0.1</v>
      </c>
      <c r="U10" s="32">
        <f>IF('School Data'!K10="","",'School Data'!K10)</f>
        <v>72.727272727272734</v>
      </c>
      <c r="V10" s="49">
        <f t="shared" si="7"/>
        <v>0.09</v>
      </c>
      <c r="W10" s="54">
        <f t="shared" si="8"/>
        <v>-0.01</v>
      </c>
      <c r="X10" s="28" t="str">
        <f>IF(H10="X",IF(W10&lt;'Output, All Schools'!$C$14,"N","Y"),"")</f>
        <v/>
      </c>
      <c r="Y10" s="32">
        <f>IF('School Data'!L10="","",'School Data'!L10)</f>
        <v>66.666666666666671</v>
      </c>
      <c r="Z10" s="49">
        <f t="shared" si="9"/>
        <v>0.08</v>
      </c>
      <c r="AA10" s="55">
        <f t="shared" si="10"/>
        <v>-0.01</v>
      </c>
      <c r="AB10" s="31" t="str">
        <f>IF(H10="X",IF(AA10&lt;'Output, All Schools'!$C$15,"N","Y"),"")</f>
        <v/>
      </c>
    </row>
    <row r="11" spans="1:29" x14ac:dyDescent="0.25">
      <c r="A11" s="20">
        <f t="shared" si="0"/>
        <v>9</v>
      </c>
      <c r="B11" s="20" t="str">
        <f>IF('School Data'!A11="","",'School Data'!A11)</f>
        <v>School I</v>
      </c>
      <c r="C11" s="20" t="str">
        <f>IF('School Data'!B11="","",'School Data'!B11)</f>
        <v>High</v>
      </c>
      <c r="D11" s="20">
        <f>IF('School Data'!C11="","",'School Data'!C11)</f>
        <v>2000</v>
      </c>
      <c r="E11" s="20">
        <f>IF('School Data'!D11="","",'School Data'!D11)</f>
        <v>2000</v>
      </c>
      <c r="F11" s="20">
        <f>IF('School Data'!E11="","",'School Data'!E11)</f>
        <v>2000</v>
      </c>
      <c r="G11" s="52">
        <f>IF('School Data'!F11="","",'School Data'!F11)</f>
        <v>0.77</v>
      </c>
      <c r="H11" s="28" t="str">
        <f>IF(A11&lt;('Output, All Schools'!$C$3+1),"X","")</f>
        <v/>
      </c>
      <c r="I11" s="29">
        <f>IF('School Data'!G11="","",'School Data'!G11)</f>
        <v>14400000</v>
      </c>
      <c r="J11" s="29">
        <f t="shared" si="1"/>
        <v>7200</v>
      </c>
      <c r="K11" s="29">
        <f>IF('School Data'!H11="","",'School Data'!H11)</f>
        <v>14200000</v>
      </c>
      <c r="L11" s="29">
        <f t="shared" si="2"/>
        <v>7100</v>
      </c>
      <c r="M11" s="29">
        <f t="shared" si="3"/>
        <v>-100</v>
      </c>
      <c r="N11" s="28" t="str">
        <f>IF(H11="X",IF(M11&gt;'Output, All Schools'!$C$8,"N","Y"),"")</f>
        <v/>
      </c>
      <c r="O11" s="30">
        <f>IF('School Data'!I11="","",'School Data'!I11)</f>
        <v>14000000</v>
      </c>
      <c r="P11" s="30">
        <f t="shared" si="4"/>
        <v>7000</v>
      </c>
      <c r="Q11" s="29">
        <f t="shared" si="5"/>
        <v>-100</v>
      </c>
      <c r="R11" s="31" t="str">
        <f>IF(H11="X",IF(Q11&gt;'Output, All Schools'!$C$9,"N","Y"),"")</f>
        <v/>
      </c>
      <c r="S11" s="32">
        <f>IF('School Data'!J11="","",'School Data'!J11)</f>
        <v>200</v>
      </c>
      <c r="T11" s="49">
        <f t="shared" si="6"/>
        <v>0.1</v>
      </c>
      <c r="U11" s="32">
        <f>IF('School Data'!K11="","",'School Data'!K11)</f>
        <v>181.81818181818181</v>
      </c>
      <c r="V11" s="49">
        <f t="shared" si="7"/>
        <v>0.09</v>
      </c>
      <c r="W11" s="54">
        <f t="shared" si="8"/>
        <v>-0.01</v>
      </c>
      <c r="X11" s="28" t="str">
        <f>IF(H11="X",IF(W11&lt;'Output, All Schools'!$C$14,"N","Y"),"")</f>
        <v/>
      </c>
      <c r="Y11" s="32">
        <f>IF('School Data'!L11="","",'School Data'!L11)</f>
        <v>166.66666666666666</v>
      </c>
      <c r="Z11" s="49">
        <f t="shared" si="9"/>
        <v>0.08</v>
      </c>
      <c r="AA11" s="55">
        <f t="shared" si="10"/>
        <v>-0.01</v>
      </c>
      <c r="AB11" s="31" t="str">
        <f>IF(H11="X",IF(AA11&lt;'Output, All Schools'!$C$15,"N","Y"),"")</f>
        <v/>
      </c>
    </row>
    <row r="12" spans="1:29" x14ac:dyDescent="0.25">
      <c r="A12" s="20">
        <f t="shared" si="0"/>
        <v>10</v>
      </c>
      <c r="B12" s="20" t="str">
        <f>IF('School Data'!A12="","",'School Data'!A12)</f>
        <v>School J</v>
      </c>
      <c r="C12" s="20" t="str">
        <f>IF('School Data'!B12="","",'School Data'!B12)</f>
        <v>Middle/JH</v>
      </c>
      <c r="D12" s="20">
        <f>IF('School Data'!C12="","",'School Data'!C12)</f>
        <v>1200</v>
      </c>
      <c r="E12" s="20">
        <f>IF('School Data'!D12="","",'School Data'!D12)</f>
        <v>1200</v>
      </c>
      <c r="F12" s="20">
        <f>IF('School Data'!E12="","",'School Data'!E12)</f>
        <v>1200</v>
      </c>
      <c r="G12" s="52">
        <f>IF('School Data'!F12="","",'School Data'!F12)</f>
        <v>0.75</v>
      </c>
      <c r="H12" s="28" t="str">
        <f>IF(A12&lt;('Output, All Schools'!$C$3+1),"X","")</f>
        <v/>
      </c>
      <c r="I12" s="29">
        <f>IF('School Data'!G12="","",'School Data'!G12)</f>
        <v>8400000</v>
      </c>
      <c r="J12" s="29">
        <f t="shared" si="1"/>
        <v>7000</v>
      </c>
      <c r="K12" s="29">
        <f>IF('School Data'!H12="","",'School Data'!H12)</f>
        <v>8280000</v>
      </c>
      <c r="L12" s="29">
        <f t="shared" si="2"/>
        <v>6900</v>
      </c>
      <c r="M12" s="29">
        <f t="shared" si="3"/>
        <v>-100</v>
      </c>
      <c r="N12" s="28" t="str">
        <f>IF(H12="X",IF(M12&gt;'Output, All Schools'!$C$8,"N","Y"),"")</f>
        <v/>
      </c>
      <c r="O12" s="30">
        <f>IF('School Data'!I12="","",'School Data'!I12)</f>
        <v>8160000</v>
      </c>
      <c r="P12" s="30">
        <f t="shared" si="4"/>
        <v>6800</v>
      </c>
      <c r="Q12" s="29">
        <f t="shared" si="5"/>
        <v>-100</v>
      </c>
      <c r="R12" s="31" t="str">
        <f>IF(H12="X",IF(Q12&gt;'Output, All Schools'!$C$9,"N","Y"),"")</f>
        <v/>
      </c>
      <c r="S12" s="32">
        <f>IF('School Data'!J12="","",'School Data'!J12)</f>
        <v>120</v>
      </c>
      <c r="T12" s="49">
        <f t="shared" si="6"/>
        <v>0.1</v>
      </c>
      <c r="U12" s="32">
        <f>IF('School Data'!K12="","",'School Data'!K12)</f>
        <v>109.09090909090909</v>
      </c>
      <c r="V12" s="49">
        <f t="shared" si="7"/>
        <v>0.09</v>
      </c>
      <c r="W12" s="54">
        <f t="shared" si="8"/>
        <v>-0.01</v>
      </c>
      <c r="X12" s="28" t="str">
        <f>IF(H12="X",IF(W12&lt;'Output, All Schools'!$C$14,"N","Y"),"")</f>
        <v/>
      </c>
      <c r="Y12" s="32">
        <f>IF('School Data'!L12="","",'School Data'!L12)</f>
        <v>100</v>
      </c>
      <c r="Z12" s="49">
        <f t="shared" si="9"/>
        <v>0.08</v>
      </c>
      <c r="AA12" s="55">
        <f t="shared" si="10"/>
        <v>-0.01</v>
      </c>
      <c r="AB12" s="31" t="str">
        <f>IF(H12="X",IF(AA12&lt;'Output, All Schools'!$C$15,"N","Y"),"")</f>
        <v/>
      </c>
    </row>
    <row r="13" spans="1:29" x14ac:dyDescent="0.25">
      <c r="A13" s="20">
        <f t="shared" si="0"/>
        <v>11</v>
      </c>
      <c r="B13" s="20" t="str">
        <f>IF('School Data'!A13="","",'School Data'!A13)</f>
        <v>School K</v>
      </c>
      <c r="C13" s="20" t="str">
        <f>IF('School Data'!B13="","",'School Data'!B13)</f>
        <v>Elementary</v>
      </c>
      <c r="D13" s="20">
        <f>IF('School Data'!C13="","",'School Data'!C13)</f>
        <v>500</v>
      </c>
      <c r="E13" s="20">
        <f>IF('School Data'!D13="","",'School Data'!D13)</f>
        <v>500</v>
      </c>
      <c r="F13" s="20">
        <f>IF('School Data'!E13="","",'School Data'!E13)</f>
        <v>500</v>
      </c>
      <c r="G13" s="52">
        <f>IF('School Data'!F13="","",'School Data'!F13)</f>
        <v>0.72</v>
      </c>
      <c r="H13" s="28" t="str">
        <f>IF(A13&lt;('Output, All Schools'!$C$3+1),"X","")</f>
        <v/>
      </c>
      <c r="I13" s="29">
        <f>IF('School Data'!G13="","",'School Data'!G13)</f>
        <v>3400000</v>
      </c>
      <c r="J13" s="29">
        <f t="shared" si="1"/>
        <v>6800</v>
      </c>
      <c r="K13" s="29">
        <f>IF('School Data'!H13="","",'School Data'!H13)</f>
        <v>3350000</v>
      </c>
      <c r="L13" s="29">
        <f t="shared" si="2"/>
        <v>6700</v>
      </c>
      <c r="M13" s="29">
        <f t="shared" si="3"/>
        <v>-100</v>
      </c>
      <c r="N13" s="28" t="str">
        <f>IF(H13="X",IF(M13&gt;'Output, All Schools'!$C$8,"N","Y"),"")</f>
        <v/>
      </c>
      <c r="O13" s="30">
        <f>IF('School Data'!I13="","",'School Data'!I13)</f>
        <v>3300000</v>
      </c>
      <c r="P13" s="30">
        <f t="shared" si="4"/>
        <v>6600</v>
      </c>
      <c r="Q13" s="29">
        <f t="shared" si="5"/>
        <v>-100</v>
      </c>
      <c r="R13" s="31" t="str">
        <f>IF(H13="X",IF(Q13&gt;'Output, All Schools'!$C$9,"N","Y"),"")</f>
        <v/>
      </c>
      <c r="S13" s="32">
        <f>IF('School Data'!J13="","",'School Data'!J13)</f>
        <v>50</v>
      </c>
      <c r="T13" s="49">
        <f t="shared" si="6"/>
        <v>0.1</v>
      </c>
      <c r="U13" s="32">
        <f>IF('School Data'!K13="","",'School Data'!K13)</f>
        <v>45.454545454545453</v>
      </c>
      <c r="V13" s="49">
        <f t="shared" si="7"/>
        <v>0.09</v>
      </c>
      <c r="W13" s="54">
        <f t="shared" si="8"/>
        <v>-0.01</v>
      </c>
      <c r="X13" s="28" t="str">
        <f>IF(H13="X",IF(W13&lt;'Output, All Schools'!$C$14,"N","Y"),"")</f>
        <v/>
      </c>
      <c r="Y13" s="32">
        <f>IF('School Data'!L13="","",'School Data'!L13)</f>
        <v>41.666666666666664</v>
      </c>
      <c r="Z13" s="49">
        <f t="shared" si="9"/>
        <v>0.08</v>
      </c>
      <c r="AA13" s="55">
        <f t="shared" si="10"/>
        <v>-0.01</v>
      </c>
      <c r="AB13" s="31" t="str">
        <f>IF(H13="X",IF(AA13&lt;'Output, All Schools'!$C$15,"N","Y"),"")</f>
        <v/>
      </c>
    </row>
    <row r="14" spans="1:29" x14ac:dyDescent="0.25">
      <c r="A14" s="20">
        <f t="shared" si="0"/>
        <v>12</v>
      </c>
      <c r="B14" s="20" t="str">
        <f>IF('School Data'!A14="","",'School Data'!A14)</f>
        <v>School L</v>
      </c>
      <c r="C14" s="20" t="str">
        <f>IF('School Data'!B14="","",'School Data'!B14)</f>
        <v>Elementary</v>
      </c>
      <c r="D14" s="20">
        <f>IF('School Data'!C14="","",'School Data'!C14)</f>
        <v>400</v>
      </c>
      <c r="E14" s="20">
        <f>IF('School Data'!D14="","",'School Data'!D14)</f>
        <v>400</v>
      </c>
      <c r="F14" s="20">
        <f>IF('School Data'!E14="","",'School Data'!E14)</f>
        <v>400</v>
      </c>
      <c r="G14" s="52">
        <f>IF('School Data'!F14="","",'School Data'!F14)</f>
        <v>0.7</v>
      </c>
      <c r="H14" s="28" t="str">
        <f>IF(A14&lt;('Output, All Schools'!$C$3+1),"X","")</f>
        <v/>
      </c>
      <c r="I14" s="29">
        <f>IF('School Data'!G14="","",'School Data'!G14)</f>
        <v>2600000</v>
      </c>
      <c r="J14" s="29">
        <f t="shared" si="1"/>
        <v>6500</v>
      </c>
      <c r="K14" s="29">
        <f>IF('School Data'!H14="","",'School Data'!H14)</f>
        <v>2560000</v>
      </c>
      <c r="L14" s="29">
        <f t="shared" si="2"/>
        <v>6400</v>
      </c>
      <c r="M14" s="29">
        <f t="shared" si="3"/>
        <v>-100</v>
      </c>
      <c r="N14" s="28" t="str">
        <f>IF(H14="X",IF(M14&gt;'Output, All Schools'!$C$8,"N","Y"),"")</f>
        <v/>
      </c>
      <c r="O14" s="30">
        <f>IF('School Data'!I14="","",'School Data'!I14)</f>
        <v>2520000</v>
      </c>
      <c r="P14" s="30">
        <f t="shared" si="4"/>
        <v>6300</v>
      </c>
      <c r="Q14" s="29">
        <f t="shared" si="5"/>
        <v>-100</v>
      </c>
      <c r="R14" s="31" t="str">
        <f>IF(H14="X",IF(Q14&gt;'Output, All Schools'!$C$9,"N","Y"),"")</f>
        <v/>
      </c>
      <c r="S14" s="32">
        <f>IF('School Data'!J14="","",'School Data'!J14)</f>
        <v>40</v>
      </c>
      <c r="T14" s="49">
        <f t="shared" si="6"/>
        <v>0.1</v>
      </c>
      <c r="U14" s="32">
        <f>IF('School Data'!K14="","",'School Data'!K14)</f>
        <v>36.363636363636367</v>
      </c>
      <c r="V14" s="49">
        <f t="shared" si="7"/>
        <v>0.09</v>
      </c>
      <c r="W14" s="54">
        <f t="shared" si="8"/>
        <v>-0.01</v>
      </c>
      <c r="X14" s="28" t="str">
        <f>IF(H14="X",IF(W14&lt;'Output, All Schools'!$C$14,"N","Y"),"")</f>
        <v/>
      </c>
      <c r="Y14" s="32">
        <f>IF('School Data'!L14="","",'School Data'!L14)</f>
        <v>33.333333333333336</v>
      </c>
      <c r="Z14" s="49">
        <f t="shared" si="9"/>
        <v>0.08</v>
      </c>
      <c r="AA14" s="55">
        <f t="shared" si="10"/>
        <v>-0.01</v>
      </c>
      <c r="AB14" s="31" t="str">
        <f>IF(H14="X",IF(AA14&lt;'Output, All Schools'!$C$15,"N","Y"),"")</f>
        <v/>
      </c>
    </row>
    <row r="15" spans="1:29" x14ac:dyDescent="0.25">
      <c r="A15" s="20">
        <f t="shared" si="0"/>
        <v>13</v>
      </c>
      <c r="B15" s="20" t="str">
        <f>IF('School Data'!A15="","",'School Data'!A15)</f>
        <v>School M</v>
      </c>
      <c r="C15" s="20" t="str">
        <f>IF('School Data'!B15="","",'School Data'!B15)</f>
        <v>Middle/JH</v>
      </c>
      <c r="D15" s="20">
        <f>IF('School Data'!C15="","",'School Data'!C15)</f>
        <v>1250</v>
      </c>
      <c r="E15" s="20">
        <f>IF('School Data'!D15="","",'School Data'!D15)</f>
        <v>1250</v>
      </c>
      <c r="F15" s="20">
        <f>IF('School Data'!E15="","",'School Data'!E15)</f>
        <v>1250</v>
      </c>
      <c r="G15" s="52">
        <f>IF('School Data'!F15="","",'School Data'!F15)</f>
        <v>0.69</v>
      </c>
      <c r="H15" s="28" t="str">
        <f>IF(A15&lt;('Output, All Schools'!$C$3+1),"X","")</f>
        <v/>
      </c>
      <c r="I15" s="29">
        <f>IF('School Data'!G15="","",'School Data'!G15)</f>
        <v>8375000</v>
      </c>
      <c r="J15" s="29">
        <f t="shared" si="1"/>
        <v>6700</v>
      </c>
      <c r="K15" s="29">
        <f>IF('School Data'!H15="","",'School Data'!H15)</f>
        <v>8250000</v>
      </c>
      <c r="L15" s="29">
        <f t="shared" si="2"/>
        <v>6600</v>
      </c>
      <c r="M15" s="29">
        <f t="shared" si="3"/>
        <v>-100</v>
      </c>
      <c r="N15" s="28" t="str">
        <f>IF(H15="X",IF(M15&gt;'Output, All Schools'!$C$8,"N","Y"),"")</f>
        <v/>
      </c>
      <c r="O15" s="30">
        <f>IF('School Data'!I15="","",'School Data'!I15)</f>
        <v>8125000</v>
      </c>
      <c r="P15" s="30">
        <f t="shared" si="4"/>
        <v>6500</v>
      </c>
      <c r="Q15" s="29">
        <f t="shared" si="5"/>
        <v>-100</v>
      </c>
      <c r="R15" s="31" t="str">
        <f>IF(H15="X",IF(Q15&gt;'Output, All Schools'!$C$9,"N","Y"),"")</f>
        <v/>
      </c>
      <c r="S15" s="32">
        <f>IF('School Data'!J15="","",'School Data'!J15)</f>
        <v>125</v>
      </c>
      <c r="T15" s="49">
        <f t="shared" si="6"/>
        <v>0.1</v>
      </c>
      <c r="U15" s="32">
        <f>IF('School Data'!K15="","",'School Data'!K15)</f>
        <v>113.63636363636364</v>
      </c>
      <c r="V15" s="49">
        <f t="shared" si="7"/>
        <v>0.09</v>
      </c>
      <c r="W15" s="54">
        <f t="shared" si="8"/>
        <v>-0.01</v>
      </c>
      <c r="X15" s="28" t="str">
        <f>IF(H15="X",IF(W15&lt;'Output, All Schools'!$C$14,"N","Y"),"")</f>
        <v/>
      </c>
      <c r="Y15" s="32">
        <f>IF('School Data'!L15="","",'School Data'!L15)</f>
        <v>104.16666666666667</v>
      </c>
      <c r="Z15" s="49">
        <f t="shared" si="9"/>
        <v>0.08</v>
      </c>
      <c r="AA15" s="55">
        <f t="shared" si="10"/>
        <v>-0.01</v>
      </c>
      <c r="AB15" s="31" t="str">
        <f>IF(H15="X",IF(AA15&lt;'Output, All Schools'!$C$15,"N","Y"),"")</f>
        <v/>
      </c>
    </row>
    <row r="16" spans="1:29" x14ac:dyDescent="0.25">
      <c r="A16" s="20">
        <f t="shared" si="0"/>
        <v>14</v>
      </c>
      <c r="B16" s="20" t="str">
        <f>IF('School Data'!A16="","",'School Data'!A16)</f>
        <v>School N</v>
      </c>
      <c r="C16" s="20" t="str">
        <f>IF('School Data'!B16="","",'School Data'!B16)</f>
        <v>High</v>
      </c>
      <c r="D16" s="20">
        <f>IF('School Data'!C16="","",'School Data'!C16)</f>
        <v>1300</v>
      </c>
      <c r="E16" s="20">
        <f>IF('School Data'!D16="","",'School Data'!D16)</f>
        <v>1300</v>
      </c>
      <c r="F16" s="20">
        <f>IF('School Data'!E16="","",'School Data'!E16)</f>
        <v>1300</v>
      </c>
      <c r="G16" s="52">
        <f>IF('School Data'!F16="","",'School Data'!F16)</f>
        <v>0.68</v>
      </c>
      <c r="H16" s="28" t="str">
        <f>IF(A16&lt;('Output, All Schools'!$C$3+1),"X","")</f>
        <v/>
      </c>
      <c r="I16" s="29">
        <f>IF('School Data'!G16="","",'School Data'!G16)</f>
        <v>9100000</v>
      </c>
      <c r="J16" s="29">
        <f t="shared" si="1"/>
        <v>7000</v>
      </c>
      <c r="K16" s="29">
        <f>IF('School Data'!H16="","",'School Data'!H16)</f>
        <v>8970000</v>
      </c>
      <c r="L16" s="29">
        <f t="shared" si="2"/>
        <v>6900</v>
      </c>
      <c r="M16" s="29">
        <f t="shared" si="3"/>
        <v>-100</v>
      </c>
      <c r="N16" s="28" t="str">
        <f>IF(H16="X",IF(M16&gt;'Output, All Schools'!$C$8,"N","Y"),"")</f>
        <v/>
      </c>
      <c r="O16" s="30">
        <f>IF('School Data'!I16="","",'School Data'!I16)</f>
        <v>8710000</v>
      </c>
      <c r="P16" s="30">
        <f t="shared" si="4"/>
        <v>6700</v>
      </c>
      <c r="Q16" s="29">
        <f t="shared" si="5"/>
        <v>-200</v>
      </c>
      <c r="R16" s="31" t="str">
        <f>IF(H16="X",IF(Q16&gt;'Output, All Schools'!$C$9,"N","Y"),"")</f>
        <v/>
      </c>
      <c r="S16" s="32">
        <f>IF('School Data'!J16="","",'School Data'!J16)</f>
        <v>130</v>
      </c>
      <c r="T16" s="49">
        <f t="shared" si="6"/>
        <v>0.1</v>
      </c>
      <c r="U16" s="32">
        <f>IF('School Data'!K16="","",'School Data'!K16)</f>
        <v>118.18181818181819</v>
      </c>
      <c r="V16" s="49">
        <f t="shared" si="7"/>
        <v>0.09</v>
      </c>
      <c r="W16" s="54">
        <f t="shared" si="8"/>
        <v>-0.01</v>
      </c>
      <c r="X16" s="28" t="str">
        <f>IF(H16="X",IF(W16&lt;'Output, All Schools'!$C$14,"N","Y"),"")</f>
        <v/>
      </c>
      <c r="Y16" s="32">
        <f>IF('School Data'!L16="","",'School Data'!L16)</f>
        <v>108.33333333333333</v>
      </c>
      <c r="Z16" s="49">
        <f t="shared" si="9"/>
        <v>0.08</v>
      </c>
      <c r="AA16" s="55">
        <f t="shared" si="10"/>
        <v>-0.01</v>
      </c>
      <c r="AB16" s="31" t="str">
        <f>IF(H16="X",IF(AA16&lt;'Output, All Schools'!$C$15,"N","Y"),"")</f>
        <v/>
      </c>
    </row>
    <row r="17" spans="1:28" x14ac:dyDescent="0.25">
      <c r="A17" s="20">
        <f t="shared" si="0"/>
        <v>15</v>
      </c>
      <c r="B17" s="20" t="str">
        <f>IF('School Data'!A17="","",'School Data'!A17)</f>
        <v>School O</v>
      </c>
      <c r="C17" s="20" t="str">
        <f>IF('School Data'!B17="","",'School Data'!B17)</f>
        <v>Elementary</v>
      </c>
      <c r="D17" s="20">
        <f>IF('School Data'!C17="","",'School Data'!C17)</f>
        <v>700</v>
      </c>
      <c r="E17" s="20">
        <f>IF('School Data'!D17="","",'School Data'!D17)</f>
        <v>700</v>
      </c>
      <c r="F17" s="20">
        <f>IF('School Data'!E17="","",'School Data'!E17)</f>
        <v>700</v>
      </c>
      <c r="G17" s="52">
        <f>IF('School Data'!F17="","",'School Data'!F17)</f>
        <v>0.65</v>
      </c>
      <c r="H17" s="28" t="str">
        <f>IF(A17&lt;('Output, All Schools'!$C$3+1),"X","")</f>
        <v/>
      </c>
      <c r="I17" s="29">
        <f>IF('School Data'!G17="","",'School Data'!G17)</f>
        <v>5250000</v>
      </c>
      <c r="J17" s="29">
        <f t="shared" si="1"/>
        <v>7500</v>
      </c>
      <c r="K17" s="29">
        <f>IF('School Data'!H17="","",'School Data'!H17)</f>
        <v>5180000</v>
      </c>
      <c r="L17" s="29">
        <f t="shared" si="2"/>
        <v>7400</v>
      </c>
      <c r="M17" s="29">
        <f t="shared" si="3"/>
        <v>-100</v>
      </c>
      <c r="N17" s="28" t="str">
        <f>IF(H17="X",IF(M17&gt;'Output, All Schools'!$C$8,"N","Y"),"")</f>
        <v/>
      </c>
      <c r="O17" s="30">
        <f>IF('School Data'!I17="","",'School Data'!I17)</f>
        <v>5040000</v>
      </c>
      <c r="P17" s="30">
        <f t="shared" si="4"/>
        <v>7200</v>
      </c>
      <c r="Q17" s="29">
        <f t="shared" si="5"/>
        <v>-200</v>
      </c>
      <c r="R17" s="31" t="str">
        <f>IF(H17="X",IF(Q17&gt;'Output, All Schools'!$C$9,"N","Y"),"")</f>
        <v/>
      </c>
      <c r="S17" s="32">
        <f>IF('School Data'!J17="","",'School Data'!J17)</f>
        <v>70</v>
      </c>
      <c r="T17" s="49">
        <f t="shared" si="6"/>
        <v>0.1</v>
      </c>
      <c r="U17" s="32">
        <f>IF('School Data'!K17="","",'School Data'!K17)</f>
        <v>63.636363636363633</v>
      </c>
      <c r="V17" s="49">
        <f t="shared" si="7"/>
        <v>0.09</v>
      </c>
      <c r="W17" s="54">
        <f t="shared" si="8"/>
        <v>-0.01</v>
      </c>
      <c r="X17" s="28" t="str">
        <f>IF(H17="X",IF(W17&lt;'Output, All Schools'!$C$14,"N","Y"),"")</f>
        <v/>
      </c>
      <c r="Y17" s="32">
        <f>IF('School Data'!L17="","",'School Data'!L17)</f>
        <v>58.333333333333336</v>
      </c>
      <c r="Z17" s="49">
        <f t="shared" si="9"/>
        <v>0.08</v>
      </c>
      <c r="AA17" s="55">
        <f t="shared" si="10"/>
        <v>-0.01</v>
      </c>
      <c r="AB17" s="31" t="str">
        <f>IF(H17="X",IF(AA17&lt;'Output, All Schools'!$C$15,"N","Y"),"")</f>
        <v/>
      </c>
    </row>
    <row r="18" spans="1:28" x14ac:dyDescent="0.25">
      <c r="A18" s="20">
        <f t="shared" si="0"/>
        <v>16</v>
      </c>
      <c r="B18" s="20" t="str">
        <f>IF('School Data'!A18="","",'School Data'!A18)</f>
        <v>School P</v>
      </c>
      <c r="C18" s="20" t="str">
        <f>IF('School Data'!B18="","",'School Data'!B18)</f>
        <v>Middle/JH</v>
      </c>
      <c r="D18" s="20">
        <f>IF('School Data'!C18="","",'School Data'!C18)</f>
        <v>850</v>
      </c>
      <c r="E18" s="20">
        <f>IF('School Data'!D18="","",'School Data'!D18)</f>
        <v>850</v>
      </c>
      <c r="F18" s="20">
        <f>IF('School Data'!E18="","",'School Data'!E18)</f>
        <v>850</v>
      </c>
      <c r="G18" s="52">
        <f>IF('School Data'!F18="","",'School Data'!F18)</f>
        <v>0.6</v>
      </c>
      <c r="H18" s="28" t="str">
        <f>IF(A18&lt;('Output, All Schools'!$C$3+1),"X","")</f>
        <v/>
      </c>
      <c r="I18" s="29">
        <f>IF('School Data'!G18="","",'School Data'!G18)</f>
        <v>6035000</v>
      </c>
      <c r="J18" s="29">
        <f t="shared" si="1"/>
        <v>7100</v>
      </c>
      <c r="K18" s="29">
        <f>IF('School Data'!H18="","",'School Data'!H18)</f>
        <v>5992500</v>
      </c>
      <c r="L18" s="29">
        <f t="shared" si="2"/>
        <v>7050</v>
      </c>
      <c r="M18" s="29">
        <f t="shared" si="3"/>
        <v>-50</v>
      </c>
      <c r="N18" s="28" t="str">
        <f>IF(H18="X",IF(M18&gt;'Output, All Schools'!$C$8,"N","Y"),"")</f>
        <v/>
      </c>
      <c r="O18" s="30">
        <f>IF('School Data'!I18="","",'School Data'!I18)</f>
        <v>5822500</v>
      </c>
      <c r="P18" s="30">
        <f t="shared" si="4"/>
        <v>6850</v>
      </c>
      <c r="Q18" s="29">
        <f t="shared" si="5"/>
        <v>-200</v>
      </c>
      <c r="R18" s="31" t="str">
        <f>IF(H18="X",IF(Q18&gt;'Output, All Schools'!$C$9,"N","Y"),"")</f>
        <v/>
      </c>
      <c r="S18" s="32">
        <f>IF('School Data'!J18="","",'School Data'!J18)</f>
        <v>85</v>
      </c>
      <c r="T18" s="49">
        <f t="shared" si="6"/>
        <v>0.1</v>
      </c>
      <c r="U18" s="32">
        <f>IF('School Data'!K18="","",'School Data'!K18)</f>
        <v>77.272727272727266</v>
      </c>
      <c r="V18" s="49">
        <f t="shared" si="7"/>
        <v>0.09</v>
      </c>
      <c r="W18" s="54">
        <f t="shared" si="8"/>
        <v>-0.01</v>
      </c>
      <c r="X18" s="28" t="str">
        <f>IF(H18="X",IF(W18&lt;'Output, All Schools'!$C$14,"N","Y"),"")</f>
        <v/>
      </c>
      <c r="Y18" s="32">
        <f>IF('School Data'!L18="","",'School Data'!L18)</f>
        <v>70.833333333333329</v>
      </c>
      <c r="Z18" s="49">
        <f t="shared" si="9"/>
        <v>0.08</v>
      </c>
      <c r="AA18" s="55">
        <f t="shared" si="10"/>
        <v>-0.01</v>
      </c>
      <c r="AB18" s="31" t="str">
        <f>IF(H18="X",IF(AA18&lt;'Output, All Schools'!$C$15,"N","Y"),"")</f>
        <v/>
      </c>
    </row>
    <row r="19" spans="1:28" x14ac:dyDescent="0.25">
      <c r="A19" s="20">
        <f t="shared" si="0"/>
        <v>17</v>
      </c>
      <c r="B19" s="20" t="str">
        <f>IF('School Data'!A19="","",'School Data'!A19)</f>
        <v>School Q</v>
      </c>
      <c r="C19" s="20" t="str">
        <f>IF('School Data'!B19="","",'School Data'!B19)</f>
        <v>Elementary</v>
      </c>
      <c r="D19" s="20">
        <f>IF('School Data'!C19="","",'School Data'!C19)</f>
        <v>350</v>
      </c>
      <c r="E19" s="20">
        <f>IF('School Data'!D19="","",'School Data'!D19)</f>
        <v>350</v>
      </c>
      <c r="F19" s="20">
        <f>IF('School Data'!E19="","",'School Data'!E19)</f>
        <v>350</v>
      </c>
      <c r="G19" s="52">
        <f>IF('School Data'!F19="","",'School Data'!F19)</f>
        <v>0.57999999999999996</v>
      </c>
      <c r="H19" s="28" t="str">
        <f>IF(A19&lt;('Output, All Schools'!$C$3+1),"X","")</f>
        <v/>
      </c>
      <c r="I19" s="29">
        <f>IF('School Data'!G19="","",'School Data'!G19)</f>
        <v>2520000</v>
      </c>
      <c r="J19" s="29">
        <f t="shared" si="1"/>
        <v>7200</v>
      </c>
      <c r="K19" s="29">
        <f>IF('School Data'!H19="","",'School Data'!H19)</f>
        <v>2502500</v>
      </c>
      <c r="L19" s="29">
        <f t="shared" si="2"/>
        <v>7150</v>
      </c>
      <c r="M19" s="29">
        <f t="shared" si="3"/>
        <v>-50</v>
      </c>
      <c r="N19" s="28" t="str">
        <f>IF(H19="X",IF(M19&gt;'Output, All Schools'!$C$8,"N","Y"),"")</f>
        <v/>
      </c>
      <c r="O19" s="30">
        <f>IF('School Data'!I19="","",'School Data'!I19)</f>
        <v>2432500</v>
      </c>
      <c r="P19" s="30">
        <f t="shared" si="4"/>
        <v>6950</v>
      </c>
      <c r="Q19" s="29">
        <f t="shared" si="5"/>
        <v>-200</v>
      </c>
      <c r="R19" s="31" t="str">
        <f>IF(H19="X",IF(Q19&gt;'Output, All Schools'!$C$9,"N","Y"),"")</f>
        <v/>
      </c>
      <c r="S19" s="32">
        <f>IF('School Data'!J19="","",'School Data'!J19)</f>
        <v>35</v>
      </c>
      <c r="T19" s="49">
        <f t="shared" si="6"/>
        <v>0.1</v>
      </c>
      <c r="U19" s="32">
        <f>IF('School Data'!K19="","",'School Data'!K19)</f>
        <v>31.818181818181817</v>
      </c>
      <c r="V19" s="49">
        <f t="shared" si="7"/>
        <v>0.09</v>
      </c>
      <c r="W19" s="54">
        <f t="shared" si="8"/>
        <v>-0.01</v>
      </c>
      <c r="X19" s="28" t="str">
        <f>IF(H19="X",IF(W19&lt;'Output, All Schools'!$C$14,"N","Y"),"")</f>
        <v/>
      </c>
      <c r="Y19" s="32">
        <f>IF('School Data'!L19="","",'School Data'!L19)</f>
        <v>29.166666666666668</v>
      </c>
      <c r="Z19" s="49">
        <f t="shared" si="9"/>
        <v>0.08</v>
      </c>
      <c r="AA19" s="55">
        <f t="shared" si="10"/>
        <v>-0.01</v>
      </c>
      <c r="AB19" s="31" t="str">
        <f>IF(H19="X",IF(AA19&lt;'Output, All Schools'!$C$15,"N","Y"),"")</f>
        <v/>
      </c>
    </row>
    <row r="20" spans="1:28" x14ac:dyDescent="0.25">
      <c r="A20" s="20">
        <f t="shared" si="0"/>
        <v>18</v>
      </c>
      <c r="B20" s="20" t="str">
        <f>IF('School Data'!A20="","",'School Data'!A20)</f>
        <v>School R</v>
      </c>
      <c r="C20" s="20" t="str">
        <f>IF('School Data'!B20="","",'School Data'!B20)</f>
        <v>Elementary</v>
      </c>
      <c r="D20" s="20">
        <f>IF('School Data'!C20="","",'School Data'!C20)</f>
        <v>450</v>
      </c>
      <c r="E20" s="20">
        <f>IF('School Data'!D20="","",'School Data'!D20)</f>
        <v>450</v>
      </c>
      <c r="F20" s="20">
        <f>IF('School Data'!E20="","",'School Data'!E20)</f>
        <v>450</v>
      </c>
      <c r="G20" s="52">
        <f>IF('School Data'!F20="","",'School Data'!F20)</f>
        <v>0.55000000000000004</v>
      </c>
      <c r="H20" s="28" t="str">
        <f>IF(A20&lt;('Output, All Schools'!$C$3+1),"X","")</f>
        <v/>
      </c>
      <c r="I20" s="29">
        <f>IF('School Data'!G20="","",'School Data'!G20)</f>
        <v>3060000</v>
      </c>
      <c r="J20" s="29">
        <f t="shared" si="1"/>
        <v>6800</v>
      </c>
      <c r="K20" s="29">
        <f>IF('School Data'!H20="","",'School Data'!H20)</f>
        <v>3037500</v>
      </c>
      <c r="L20" s="29">
        <f t="shared" si="2"/>
        <v>6750</v>
      </c>
      <c r="M20" s="29">
        <f t="shared" si="3"/>
        <v>-50</v>
      </c>
      <c r="N20" s="28" t="str">
        <f>IF(H20="X",IF(M20&gt;'Output, All Schools'!$C$8,"N","Y"),"")</f>
        <v/>
      </c>
      <c r="O20" s="30">
        <f>IF('School Data'!I20="","",'School Data'!I20)</f>
        <v>2947500</v>
      </c>
      <c r="P20" s="30">
        <f t="shared" si="4"/>
        <v>6550</v>
      </c>
      <c r="Q20" s="29">
        <f t="shared" si="5"/>
        <v>-200</v>
      </c>
      <c r="R20" s="31" t="str">
        <f>IF(H20="X",IF(Q20&gt;'Output, All Schools'!$C$9,"N","Y"),"")</f>
        <v/>
      </c>
      <c r="S20" s="32">
        <f>IF('School Data'!J20="","",'School Data'!J20)</f>
        <v>45</v>
      </c>
      <c r="T20" s="49">
        <f t="shared" si="6"/>
        <v>0.1</v>
      </c>
      <c r="U20" s="32">
        <f>IF('School Data'!K20="","",'School Data'!K20)</f>
        <v>40.909090909090907</v>
      </c>
      <c r="V20" s="49">
        <f t="shared" si="7"/>
        <v>0.09</v>
      </c>
      <c r="W20" s="54">
        <f t="shared" si="8"/>
        <v>-0.01</v>
      </c>
      <c r="X20" s="28" t="str">
        <f>IF(H20="X",IF(W20&lt;'Output, All Schools'!$C$14,"N","Y"),"")</f>
        <v/>
      </c>
      <c r="Y20" s="32">
        <f>IF('School Data'!L20="","",'School Data'!L20)</f>
        <v>37.5</v>
      </c>
      <c r="Z20" s="49">
        <f t="shared" si="9"/>
        <v>0.08</v>
      </c>
      <c r="AA20" s="55">
        <f t="shared" si="10"/>
        <v>-0.01</v>
      </c>
      <c r="AB20" s="31" t="str">
        <f>IF(H20="X",IF(AA20&lt;'Output, All Schools'!$C$15,"N","Y"),"")</f>
        <v/>
      </c>
    </row>
    <row r="21" spans="1:28" x14ac:dyDescent="0.25">
      <c r="A21" s="20">
        <f t="shared" si="0"/>
        <v>19</v>
      </c>
      <c r="B21" s="20" t="str">
        <f>IF('School Data'!A21="","",'School Data'!A21)</f>
        <v>School S</v>
      </c>
      <c r="C21" s="20" t="str">
        <f>IF('School Data'!B21="","",'School Data'!B21)</f>
        <v>High</v>
      </c>
      <c r="D21" s="20">
        <f>IF('School Data'!C21="","",'School Data'!C21)</f>
        <v>2800</v>
      </c>
      <c r="E21" s="20">
        <f>IF('School Data'!D21="","",'School Data'!D21)</f>
        <v>2800</v>
      </c>
      <c r="F21" s="20">
        <f>IF('School Data'!E21="","",'School Data'!E21)</f>
        <v>2800</v>
      </c>
      <c r="G21" s="52">
        <f>IF('School Data'!F21="","",'School Data'!F21)</f>
        <v>0.54</v>
      </c>
      <c r="H21" s="28" t="str">
        <f>IF(A21&lt;('Output, All Schools'!$C$3+1),"X","")</f>
        <v/>
      </c>
      <c r="I21" s="29">
        <f>IF('School Data'!G21="","",'School Data'!G21)</f>
        <v>18760000</v>
      </c>
      <c r="J21" s="29">
        <f t="shared" si="1"/>
        <v>6700</v>
      </c>
      <c r="K21" s="29">
        <f>IF('School Data'!H21="","",'School Data'!H21)</f>
        <v>18620000</v>
      </c>
      <c r="L21" s="29">
        <f t="shared" si="2"/>
        <v>6650</v>
      </c>
      <c r="M21" s="29">
        <f t="shared" si="3"/>
        <v>-50</v>
      </c>
      <c r="N21" s="28" t="str">
        <f>IF(H21="X",IF(M21&gt;'Output, All Schools'!$C$8,"N","Y"),"")</f>
        <v/>
      </c>
      <c r="O21" s="30">
        <f>IF('School Data'!I21="","",'School Data'!I21)</f>
        <v>18060000</v>
      </c>
      <c r="P21" s="30">
        <f t="shared" si="4"/>
        <v>6450</v>
      </c>
      <c r="Q21" s="29">
        <f t="shared" si="5"/>
        <v>-200</v>
      </c>
      <c r="R21" s="31" t="str">
        <f>IF(H21="X",IF(Q21&gt;'Output, All Schools'!$C$9,"N","Y"),"")</f>
        <v/>
      </c>
      <c r="S21" s="32">
        <f>IF('School Data'!J21="","",'School Data'!J21)</f>
        <v>280</v>
      </c>
      <c r="T21" s="49">
        <f t="shared" si="6"/>
        <v>0.1</v>
      </c>
      <c r="U21" s="32">
        <f>IF('School Data'!K21="","",'School Data'!K21)</f>
        <v>254.54545454545453</v>
      </c>
      <c r="V21" s="49">
        <f t="shared" si="7"/>
        <v>0.09</v>
      </c>
      <c r="W21" s="54">
        <f t="shared" si="8"/>
        <v>-0.01</v>
      </c>
      <c r="X21" s="28" t="str">
        <f>IF(H21="X",IF(W21&lt;'Output, All Schools'!$C$14,"N","Y"),"")</f>
        <v/>
      </c>
      <c r="Y21" s="32">
        <f>IF('School Data'!L21="","",'School Data'!L21)</f>
        <v>233.33333333333334</v>
      </c>
      <c r="Z21" s="49">
        <f t="shared" si="9"/>
        <v>0.08</v>
      </c>
      <c r="AA21" s="55">
        <f t="shared" si="10"/>
        <v>-0.01</v>
      </c>
      <c r="AB21" s="31" t="str">
        <f>IF(H21="X",IF(AA21&lt;'Output, All Schools'!$C$15,"N","Y"),"")</f>
        <v/>
      </c>
    </row>
    <row r="22" spans="1:28" x14ac:dyDescent="0.25">
      <c r="A22" s="20">
        <f t="shared" si="0"/>
        <v>20</v>
      </c>
      <c r="B22" s="20" t="str">
        <f>IF('School Data'!A22="","",'School Data'!A22)</f>
        <v>School T</v>
      </c>
      <c r="C22" s="20" t="str">
        <f>IF('School Data'!B22="","",'School Data'!B22)</f>
        <v>Middle/JH</v>
      </c>
      <c r="D22" s="20">
        <f>IF('School Data'!C22="","",'School Data'!C22)</f>
        <v>900</v>
      </c>
      <c r="E22" s="20">
        <f>IF('School Data'!D22="","",'School Data'!D22)</f>
        <v>900</v>
      </c>
      <c r="F22" s="20">
        <f>IF('School Data'!E22="","",'School Data'!E22)</f>
        <v>900</v>
      </c>
      <c r="G22" s="52">
        <f>IF('School Data'!F22="","",'School Data'!F22)</f>
        <v>0.47</v>
      </c>
      <c r="H22" s="28" t="str">
        <f>IF(A22&lt;('Output, All Schools'!$C$3+1),"X","")</f>
        <v/>
      </c>
      <c r="I22" s="29">
        <f>IF('School Data'!G22="","",'School Data'!G22)</f>
        <v>5940000</v>
      </c>
      <c r="J22" s="29">
        <f t="shared" si="1"/>
        <v>6600</v>
      </c>
      <c r="K22" s="29">
        <f>IF('School Data'!H22="","",'School Data'!H22)</f>
        <v>5895000</v>
      </c>
      <c r="L22" s="29">
        <f t="shared" si="2"/>
        <v>6550</v>
      </c>
      <c r="M22" s="29">
        <f t="shared" si="3"/>
        <v>-50</v>
      </c>
      <c r="N22" s="28" t="str">
        <f>IF(H22="X",IF(M22&gt;'Output, All Schools'!$C$8,"N","Y"),"")</f>
        <v/>
      </c>
      <c r="O22" s="30">
        <f>IF('School Data'!I22="","",'School Data'!I22)</f>
        <v>5715000</v>
      </c>
      <c r="P22" s="30">
        <f t="shared" si="4"/>
        <v>6350</v>
      </c>
      <c r="Q22" s="29">
        <f t="shared" si="5"/>
        <v>-200</v>
      </c>
      <c r="R22" s="31" t="str">
        <f>IF(H22="X",IF(Q22&gt;'Output, All Schools'!$C$9,"N","Y"),"")</f>
        <v/>
      </c>
      <c r="S22" s="32">
        <f>IF('School Data'!J22="","",'School Data'!J22)</f>
        <v>90</v>
      </c>
      <c r="T22" s="49">
        <f t="shared" si="6"/>
        <v>0.1</v>
      </c>
      <c r="U22" s="32">
        <f>IF('School Data'!K22="","",'School Data'!K22)</f>
        <v>81.818181818181813</v>
      </c>
      <c r="V22" s="49">
        <f t="shared" si="7"/>
        <v>0.09</v>
      </c>
      <c r="W22" s="54">
        <f t="shared" si="8"/>
        <v>-0.01</v>
      </c>
      <c r="X22" s="28" t="str">
        <f>IF(H22="X",IF(W22&lt;'Output, All Schools'!$C$14,"N","Y"),"")</f>
        <v/>
      </c>
      <c r="Y22" s="32">
        <f>IF('School Data'!L22="","",'School Data'!L22)</f>
        <v>75</v>
      </c>
      <c r="Z22" s="49">
        <f t="shared" si="9"/>
        <v>0.08</v>
      </c>
      <c r="AA22" s="55">
        <f t="shared" si="10"/>
        <v>-0.01</v>
      </c>
      <c r="AB22" s="31" t="str">
        <f>IF(H22="X",IF(AA22&lt;'Output, All Schools'!$C$15,"N","Y"),"")</f>
        <v/>
      </c>
    </row>
    <row r="23" spans="1:28" x14ac:dyDescent="0.25">
      <c r="A23" s="20">
        <f t="shared" si="0"/>
        <v>21</v>
      </c>
      <c r="B23" s="20" t="str">
        <f>IF('School Data'!A23="","",'School Data'!A23)</f>
        <v>School U</v>
      </c>
      <c r="C23" s="20" t="str">
        <f>IF('School Data'!B23="","",'School Data'!B23)</f>
        <v>Middle/JH</v>
      </c>
      <c r="D23" s="20">
        <f>IF('School Data'!C23="","",'School Data'!C23)</f>
        <v>700</v>
      </c>
      <c r="E23" s="20">
        <f>IF('School Data'!D23="","",'School Data'!D23)</f>
        <v>700</v>
      </c>
      <c r="F23" s="20">
        <f>IF('School Data'!E23="","",'School Data'!E23)</f>
        <v>700</v>
      </c>
      <c r="G23" s="52">
        <f>IF('School Data'!F23="","",'School Data'!F23)</f>
        <v>0.43</v>
      </c>
      <c r="H23" s="28" t="str">
        <f>IF(A23&lt;('Output, All Schools'!$C$3+1),"X","")</f>
        <v/>
      </c>
      <c r="I23" s="29">
        <f>IF('School Data'!G23="","",'School Data'!G23)</f>
        <v>4550000</v>
      </c>
      <c r="J23" s="29">
        <f t="shared" si="1"/>
        <v>6500</v>
      </c>
      <c r="K23" s="29">
        <f>IF('School Data'!H23="","",'School Data'!H23)</f>
        <v>4515000</v>
      </c>
      <c r="L23" s="29">
        <f t="shared" si="2"/>
        <v>6450</v>
      </c>
      <c r="M23" s="29">
        <f t="shared" si="3"/>
        <v>-50</v>
      </c>
      <c r="N23" s="28" t="str">
        <f>IF(H23="X",IF(M23&gt;'Output, All Schools'!$C$8,"N","Y"),"")</f>
        <v/>
      </c>
      <c r="O23" s="30">
        <f>IF('School Data'!I23="","",'School Data'!I23)</f>
        <v>4375000</v>
      </c>
      <c r="P23" s="30">
        <f t="shared" si="4"/>
        <v>6250</v>
      </c>
      <c r="Q23" s="29">
        <f t="shared" si="5"/>
        <v>-200</v>
      </c>
      <c r="R23" s="31" t="str">
        <f>IF(H23="X",IF(Q23&gt;'Output, All Schools'!$C$9,"N","Y"),"")</f>
        <v/>
      </c>
      <c r="S23" s="32">
        <f>IF('School Data'!J23="","",'School Data'!J23)</f>
        <v>70</v>
      </c>
      <c r="T23" s="49">
        <f t="shared" si="6"/>
        <v>0.1</v>
      </c>
      <c r="U23" s="32">
        <f>IF('School Data'!K23="","",'School Data'!K23)</f>
        <v>63.636363636363633</v>
      </c>
      <c r="V23" s="49">
        <f t="shared" si="7"/>
        <v>0.09</v>
      </c>
      <c r="W23" s="54">
        <f t="shared" si="8"/>
        <v>-0.01</v>
      </c>
      <c r="X23" s="28" t="str">
        <f>IF(H23="X",IF(W23&lt;'Output, All Schools'!$C$14,"N","Y"),"")</f>
        <v/>
      </c>
      <c r="Y23" s="32">
        <f>IF('School Data'!L23="","",'School Data'!L23)</f>
        <v>58.333333333333336</v>
      </c>
      <c r="Z23" s="49">
        <f t="shared" si="9"/>
        <v>0.08</v>
      </c>
      <c r="AA23" s="55">
        <f t="shared" si="10"/>
        <v>-0.01</v>
      </c>
      <c r="AB23" s="31" t="str">
        <f>IF(H23="X",IF(AA23&lt;'Output, All Schools'!$C$15,"N","Y"),"")</f>
        <v/>
      </c>
    </row>
    <row r="24" spans="1:28" x14ac:dyDescent="0.25">
      <c r="A24" s="20">
        <f t="shared" si="0"/>
        <v>22</v>
      </c>
      <c r="B24" s="20" t="str">
        <f>IF('School Data'!A24="","",'School Data'!A24)</f>
        <v>School V</v>
      </c>
      <c r="C24" s="20" t="str">
        <f>IF('School Data'!B24="","",'School Data'!B24)</f>
        <v>Elementary</v>
      </c>
      <c r="D24" s="20">
        <f>IF('School Data'!C24="","",'School Data'!C24)</f>
        <v>500</v>
      </c>
      <c r="E24" s="20">
        <f>IF('School Data'!D24="","",'School Data'!D24)</f>
        <v>500</v>
      </c>
      <c r="F24" s="20">
        <f>IF('School Data'!E24="","",'School Data'!E24)</f>
        <v>500</v>
      </c>
      <c r="G24" s="52">
        <f>IF('School Data'!F24="","",'School Data'!F24)</f>
        <v>0.38</v>
      </c>
      <c r="H24" s="28" t="str">
        <f>IF(A24&lt;('Output, All Schools'!$C$3+1),"X","")</f>
        <v/>
      </c>
      <c r="I24" s="29">
        <f>IF('School Data'!G24="","",'School Data'!G24)</f>
        <v>3500000</v>
      </c>
      <c r="J24" s="29">
        <f t="shared" si="1"/>
        <v>7000</v>
      </c>
      <c r="K24" s="29">
        <f>IF('School Data'!H24="","",'School Data'!H24)</f>
        <v>3475000</v>
      </c>
      <c r="L24" s="29">
        <f t="shared" si="2"/>
        <v>6950</v>
      </c>
      <c r="M24" s="29">
        <f t="shared" si="3"/>
        <v>-50</v>
      </c>
      <c r="N24" s="28" t="str">
        <f>IF(H24="X",IF(M24&gt;'Output, All Schools'!$C$8,"N","Y"),"")</f>
        <v/>
      </c>
      <c r="O24" s="30">
        <f>IF('School Data'!I24="","",'School Data'!I24)</f>
        <v>3375000</v>
      </c>
      <c r="P24" s="30">
        <f t="shared" si="4"/>
        <v>6750</v>
      </c>
      <c r="Q24" s="29">
        <f t="shared" si="5"/>
        <v>-200</v>
      </c>
      <c r="R24" s="31" t="str">
        <f>IF(H24="X",IF(Q24&gt;'Output, All Schools'!$C$9,"N","Y"),"")</f>
        <v/>
      </c>
      <c r="S24" s="32">
        <f>IF('School Data'!J24="","",'School Data'!J24)</f>
        <v>50</v>
      </c>
      <c r="T24" s="49">
        <f t="shared" si="6"/>
        <v>0.1</v>
      </c>
      <c r="U24" s="32">
        <f>IF('School Data'!K24="","",'School Data'!K24)</f>
        <v>45.454545454545453</v>
      </c>
      <c r="V24" s="49">
        <f t="shared" si="7"/>
        <v>0.09</v>
      </c>
      <c r="W24" s="54">
        <f t="shared" si="8"/>
        <v>-0.01</v>
      </c>
      <c r="X24" s="28" t="str">
        <f>IF(H24="X",IF(W24&lt;'Output, All Schools'!$C$14,"N","Y"),"")</f>
        <v/>
      </c>
      <c r="Y24" s="32">
        <f>IF('School Data'!L24="","",'School Data'!L24)</f>
        <v>41.666666666666664</v>
      </c>
      <c r="Z24" s="49">
        <f t="shared" si="9"/>
        <v>0.08</v>
      </c>
      <c r="AA24" s="55">
        <f t="shared" si="10"/>
        <v>-0.01</v>
      </c>
      <c r="AB24" s="31" t="str">
        <f>IF(H24="X",IF(AA24&lt;'Output, All Schools'!$C$15,"N","Y"),"")</f>
        <v/>
      </c>
    </row>
    <row r="25" spans="1:28" x14ac:dyDescent="0.25">
      <c r="A25" s="20">
        <f t="shared" si="0"/>
        <v>23</v>
      </c>
      <c r="B25" s="20" t="str">
        <f>IF('School Data'!A25="","",'School Data'!A25)</f>
        <v>School W</v>
      </c>
      <c r="C25" s="20" t="str">
        <f>IF('School Data'!B25="","",'School Data'!B25)</f>
        <v>Elementary</v>
      </c>
      <c r="D25" s="20">
        <f>IF('School Data'!C25="","",'School Data'!C25)</f>
        <v>450</v>
      </c>
      <c r="E25" s="20">
        <f>IF('School Data'!D25="","",'School Data'!D25)</f>
        <v>450</v>
      </c>
      <c r="F25" s="20">
        <f>IF('School Data'!E25="","",'School Data'!E25)</f>
        <v>450</v>
      </c>
      <c r="G25" s="52">
        <f>IF('School Data'!F25="","",'School Data'!F25)</f>
        <v>0.35</v>
      </c>
      <c r="H25" s="28" t="str">
        <f>IF(A25&lt;('Output, All Schools'!$C$3+1),"X","")</f>
        <v/>
      </c>
      <c r="I25" s="29">
        <f>IF('School Data'!G25="","",'School Data'!G25)</f>
        <v>3060000</v>
      </c>
      <c r="J25" s="29">
        <f t="shared" si="1"/>
        <v>6800</v>
      </c>
      <c r="K25" s="29">
        <f>IF('School Data'!H25="","",'School Data'!H25)</f>
        <v>3037500</v>
      </c>
      <c r="L25" s="29">
        <f t="shared" si="2"/>
        <v>6750</v>
      </c>
      <c r="M25" s="29">
        <f t="shared" si="3"/>
        <v>-50</v>
      </c>
      <c r="N25" s="28" t="str">
        <f>IF(H25="X",IF(M25&gt;'Output, All Schools'!$C$8,"N","Y"),"")</f>
        <v/>
      </c>
      <c r="O25" s="30">
        <f>IF('School Data'!I25="","",'School Data'!I25)</f>
        <v>2947500</v>
      </c>
      <c r="P25" s="30">
        <f t="shared" si="4"/>
        <v>6550</v>
      </c>
      <c r="Q25" s="29">
        <f t="shared" si="5"/>
        <v>-200</v>
      </c>
      <c r="R25" s="31" t="str">
        <f>IF(H25="X",IF(Q25&gt;'Output, All Schools'!$C$9,"N","Y"),"")</f>
        <v/>
      </c>
      <c r="S25" s="32">
        <f>IF('School Data'!J25="","",'School Data'!J25)</f>
        <v>45</v>
      </c>
      <c r="T25" s="49">
        <f t="shared" si="6"/>
        <v>0.1</v>
      </c>
      <c r="U25" s="32">
        <f>IF('School Data'!K25="","",'School Data'!K25)</f>
        <v>40.909090909090907</v>
      </c>
      <c r="V25" s="49">
        <f t="shared" si="7"/>
        <v>0.09</v>
      </c>
      <c r="W25" s="54">
        <f t="shared" si="8"/>
        <v>-0.01</v>
      </c>
      <c r="X25" s="28" t="str">
        <f>IF(H25="X",IF(W25&lt;'Output, All Schools'!$C$14,"N","Y"),"")</f>
        <v/>
      </c>
      <c r="Y25" s="32">
        <f>IF('School Data'!L25="","",'School Data'!L25)</f>
        <v>37.5</v>
      </c>
      <c r="Z25" s="49">
        <f t="shared" si="9"/>
        <v>0.08</v>
      </c>
      <c r="AA25" s="55">
        <f t="shared" si="10"/>
        <v>-0.01</v>
      </c>
      <c r="AB25" s="31" t="str">
        <f>IF(H25="X",IF(AA25&lt;'Output, All Schools'!$C$15,"N","Y"),"")</f>
        <v/>
      </c>
    </row>
    <row r="26" spans="1:28" x14ac:dyDescent="0.25">
      <c r="A26" s="20">
        <f t="shared" si="0"/>
        <v>24</v>
      </c>
      <c r="B26" s="20" t="str">
        <f>IF('School Data'!A26="","",'School Data'!A26)</f>
        <v>School X</v>
      </c>
      <c r="C26" s="20" t="str">
        <f>IF('School Data'!B26="","",'School Data'!B26)</f>
        <v>Elementary</v>
      </c>
      <c r="D26" s="20">
        <f>IF('School Data'!C26="","",'School Data'!C26)</f>
        <v>600</v>
      </c>
      <c r="E26" s="20">
        <f>IF('School Data'!D26="","",'School Data'!D26)</f>
        <v>600</v>
      </c>
      <c r="F26" s="20">
        <f>IF('School Data'!E26="","",'School Data'!E26)</f>
        <v>600</v>
      </c>
      <c r="G26" s="52">
        <f>IF('School Data'!F26="","",'School Data'!F26)</f>
        <v>0.33</v>
      </c>
      <c r="H26" s="28" t="str">
        <f>IF(A26&lt;('Output, All Schools'!$C$3+1),"X","")</f>
        <v/>
      </c>
      <c r="I26" s="29">
        <f>IF('School Data'!G26="","",'School Data'!G26)</f>
        <v>4260000</v>
      </c>
      <c r="J26" s="29">
        <f t="shared" si="1"/>
        <v>7100</v>
      </c>
      <c r="K26" s="29">
        <f>IF('School Data'!H26="","",'School Data'!H26)</f>
        <v>4230000</v>
      </c>
      <c r="L26" s="29">
        <f t="shared" si="2"/>
        <v>7050</v>
      </c>
      <c r="M26" s="29">
        <f t="shared" si="3"/>
        <v>-50</v>
      </c>
      <c r="N26" s="28" t="str">
        <f>IF(H26="X",IF(M26&gt;'Output, All Schools'!$C$8,"N","Y"),"")</f>
        <v/>
      </c>
      <c r="O26" s="30">
        <f>IF('School Data'!I26="","",'School Data'!I26)</f>
        <v>4110000</v>
      </c>
      <c r="P26" s="30">
        <f t="shared" si="4"/>
        <v>6850</v>
      </c>
      <c r="Q26" s="29">
        <f t="shared" si="5"/>
        <v>-200</v>
      </c>
      <c r="R26" s="31" t="str">
        <f>IF(H26="X",IF(Q26&gt;'Output, All Schools'!$C$9,"N","Y"),"")</f>
        <v/>
      </c>
      <c r="S26" s="32">
        <f>IF('School Data'!J26="","",'School Data'!J26)</f>
        <v>60</v>
      </c>
      <c r="T26" s="49">
        <f t="shared" si="6"/>
        <v>0.1</v>
      </c>
      <c r="U26" s="32">
        <f>IF('School Data'!K26="","",'School Data'!K26)</f>
        <v>54.545454545454547</v>
      </c>
      <c r="V26" s="49">
        <f t="shared" si="7"/>
        <v>0.09</v>
      </c>
      <c r="W26" s="54">
        <f t="shared" si="8"/>
        <v>-0.01</v>
      </c>
      <c r="X26" s="28" t="str">
        <f>IF(H26="X",IF(W26&lt;'Output, All Schools'!$C$14,"N","Y"),"")</f>
        <v/>
      </c>
      <c r="Y26" s="32">
        <f>IF('School Data'!L26="","",'School Data'!L26)</f>
        <v>50</v>
      </c>
      <c r="Z26" s="49">
        <f t="shared" si="9"/>
        <v>0.08</v>
      </c>
      <c r="AA26" s="55">
        <f t="shared" si="10"/>
        <v>-0.01</v>
      </c>
      <c r="AB26" s="31" t="str">
        <f>IF(H26="X",IF(AA26&lt;'Output, All Schools'!$C$15,"N","Y"),"")</f>
        <v/>
      </c>
    </row>
    <row r="27" spans="1:28" x14ac:dyDescent="0.25">
      <c r="A27" s="20">
        <f t="shared" si="0"/>
        <v>25</v>
      </c>
      <c r="B27" s="20" t="str">
        <f>IF('School Data'!A27="","",'School Data'!A27)</f>
        <v>School Y</v>
      </c>
      <c r="C27" s="20" t="str">
        <f>IF('School Data'!B27="","",'School Data'!B27)</f>
        <v>High</v>
      </c>
      <c r="D27" s="20">
        <f>IF('School Data'!C27="","",'School Data'!C27)</f>
        <v>1200</v>
      </c>
      <c r="E27" s="20">
        <f>IF('School Data'!D27="","",'School Data'!D27)</f>
        <v>1200</v>
      </c>
      <c r="F27" s="20">
        <f>IF('School Data'!E27="","",'School Data'!E27)</f>
        <v>1200</v>
      </c>
      <c r="G27" s="52">
        <f>IF('School Data'!F27="","",'School Data'!F27)</f>
        <v>0.28000000000000003</v>
      </c>
      <c r="H27" s="28" t="str">
        <f>IF(A27&lt;('Output, All Schools'!$C$3+1),"X","")</f>
        <v/>
      </c>
      <c r="I27" s="29">
        <f>IF('School Data'!G27="","",'School Data'!G27)</f>
        <v>8280000</v>
      </c>
      <c r="J27" s="29">
        <f t="shared" si="1"/>
        <v>6900</v>
      </c>
      <c r="K27" s="29">
        <f>IF('School Data'!H27="","",'School Data'!H27)</f>
        <v>8220000</v>
      </c>
      <c r="L27" s="29">
        <f t="shared" si="2"/>
        <v>6850</v>
      </c>
      <c r="M27" s="29">
        <f t="shared" si="3"/>
        <v>-50</v>
      </c>
      <c r="N27" s="28" t="str">
        <f>IF(H27="X",IF(M27&gt;'Output, All Schools'!$C$8,"N","Y"),"")</f>
        <v/>
      </c>
      <c r="O27" s="30">
        <f>IF('School Data'!I27="","",'School Data'!I27)</f>
        <v>7980000</v>
      </c>
      <c r="P27" s="30">
        <f t="shared" si="4"/>
        <v>6650</v>
      </c>
      <c r="Q27" s="29">
        <f t="shared" si="5"/>
        <v>-200</v>
      </c>
      <c r="R27" s="31" t="str">
        <f>IF(H27="X",IF(Q27&gt;'Output, All Schools'!$C$9,"N","Y"),"")</f>
        <v/>
      </c>
      <c r="S27" s="32">
        <f>IF('School Data'!J27="","",'School Data'!J27)</f>
        <v>120</v>
      </c>
      <c r="T27" s="49">
        <f t="shared" si="6"/>
        <v>0.1</v>
      </c>
      <c r="U27" s="32">
        <f>IF('School Data'!K27="","",'School Data'!K27)</f>
        <v>109.09090909090909</v>
      </c>
      <c r="V27" s="49">
        <f t="shared" si="7"/>
        <v>0.09</v>
      </c>
      <c r="W27" s="54">
        <f t="shared" si="8"/>
        <v>-0.01</v>
      </c>
      <c r="X27" s="28" t="str">
        <f>IF(H27="X",IF(W27&lt;'Output, All Schools'!$C$14,"N","Y"),"")</f>
        <v/>
      </c>
      <c r="Y27" s="32">
        <f>IF('School Data'!L27="","",'School Data'!L27)</f>
        <v>100</v>
      </c>
      <c r="Z27" s="49">
        <f t="shared" si="9"/>
        <v>0.08</v>
      </c>
      <c r="AA27" s="55">
        <f t="shared" si="10"/>
        <v>-0.01</v>
      </c>
      <c r="AB27" s="31" t="str">
        <f>IF(H27="X",IF(AA27&lt;'Output, All Schools'!$C$15,"N","Y"),"")</f>
        <v/>
      </c>
    </row>
    <row r="28" spans="1:28" x14ac:dyDescent="0.25">
      <c r="A28" s="20">
        <f t="shared" si="0"/>
        <v>26</v>
      </c>
      <c r="B28" s="20" t="str">
        <f>IF('School Data'!A28="","",'School Data'!A28)</f>
        <v>School Z</v>
      </c>
      <c r="C28" s="20" t="str">
        <f>IF('School Data'!B28="","",'School Data'!B28)</f>
        <v>High</v>
      </c>
      <c r="D28" s="20">
        <f>IF('School Data'!C28="","",'School Data'!C28)</f>
        <v>1800</v>
      </c>
      <c r="E28" s="20">
        <f>IF('School Data'!D28="","",'School Data'!D28)</f>
        <v>1800</v>
      </c>
      <c r="F28" s="20">
        <f>IF('School Data'!E28="","",'School Data'!E28)</f>
        <v>1800</v>
      </c>
      <c r="G28" s="52">
        <f>IF('School Data'!F28="","",'School Data'!F28)</f>
        <v>0.25</v>
      </c>
      <c r="H28" s="28" t="str">
        <f>IF(A28&lt;('Output, All Schools'!$C$3+1),"X","")</f>
        <v/>
      </c>
      <c r="I28" s="29">
        <f>IF('School Data'!G28="","",'School Data'!G28)</f>
        <v>11520000</v>
      </c>
      <c r="J28" s="29">
        <f t="shared" si="1"/>
        <v>6400</v>
      </c>
      <c r="K28" s="29">
        <f>IF('School Data'!H28="","",'School Data'!H28)</f>
        <v>11430000</v>
      </c>
      <c r="L28" s="29">
        <f t="shared" si="2"/>
        <v>6350</v>
      </c>
      <c r="M28" s="29">
        <f t="shared" si="3"/>
        <v>-50</v>
      </c>
      <c r="N28" s="28" t="str">
        <f>IF(H28="X",IF(M28&gt;'Output, All Schools'!$C$8,"N","Y"),"")</f>
        <v/>
      </c>
      <c r="O28" s="30">
        <f>IF('School Data'!I28="","",'School Data'!I28)</f>
        <v>11070000</v>
      </c>
      <c r="P28" s="30">
        <f t="shared" si="4"/>
        <v>6150</v>
      </c>
      <c r="Q28" s="29">
        <f t="shared" si="5"/>
        <v>-200</v>
      </c>
      <c r="R28" s="31" t="str">
        <f>IF(H28="X",IF(Q28&gt;'Output, All Schools'!$C$9,"N","Y"),"")</f>
        <v/>
      </c>
      <c r="S28" s="32">
        <f>IF('School Data'!J28="","",'School Data'!J28)</f>
        <v>180</v>
      </c>
      <c r="T28" s="49">
        <f t="shared" si="6"/>
        <v>0.1</v>
      </c>
      <c r="U28" s="32">
        <f>IF('School Data'!K28="","",'School Data'!K28)</f>
        <v>163.63636363636363</v>
      </c>
      <c r="V28" s="49">
        <f t="shared" si="7"/>
        <v>0.09</v>
      </c>
      <c r="W28" s="54">
        <f t="shared" si="8"/>
        <v>-0.01</v>
      </c>
      <c r="X28" s="28" t="str">
        <f>IF(H28="X",IF(W28&lt;'Output, All Schools'!$C$14,"N","Y"),"")</f>
        <v/>
      </c>
      <c r="Y28" s="32">
        <f>IF('School Data'!L28="","",'School Data'!L28)</f>
        <v>150</v>
      </c>
      <c r="Z28" s="49">
        <f t="shared" si="9"/>
        <v>0.08</v>
      </c>
      <c r="AA28" s="55">
        <f t="shared" si="10"/>
        <v>-0.01</v>
      </c>
      <c r="AB28" s="31" t="str">
        <f>IF(H28="X",IF(AA28&lt;'Output, All Schools'!$C$15,"N","Y"),"")</f>
        <v/>
      </c>
    </row>
    <row r="29" spans="1:28" x14ac:dyDescent="0.25">
      <c r="A29" s="20" t="str">
        <f t="shared" si="0"/>
        <v/>
      </c>
      <c r="B29" s="20" t="str">
        <f>IF('School Data'!A29="","",'School Data'!A29)</f>
        <v/>
      </c>
      <c r="C29" s="20" t="str">
        <f>IF('School Data'!B29="","",'School Data'!B29)</f>
        <v/>
      </c>
      <c r="D29" s="20" t="str">
        <f>IF('School Data'!C29="","",'School Data'!C29)</f>
        <v/>
      </c>
      <c r="E29" s="20" t="str">
        <f>IF('School Data'!D29="","",'School Data'!D29)</f>
        <v/>
      </c>
      <c r="F29" s="20" t="str">
        <f>IF('School Data'!E29="","",'School Data'!E29)</f>
        <v/>
      </c>
      <c r="G29" s="52" t="str">
        <f>IF('School Data'!F29="","",'School Data'!F29)</f>
        <v/>
      </c>
      <c r="H29" s="28" t="str">
        <f>IF(A29&lt;('Output, All Schools'!$C$3+1),"X","")</f>
        <v/>
      </c>
      <c r="I29" s="29" t="str">
        <f>IF('School Data'!G29="","",'School Data'!G29)</f>
        <v/>
      </c>
      <c r="J29" s="29" t="str">
        <f t="shared" si="1"/>
        <v/>
      </c>
      <c r="L29" s="29" t="str">
        <f t="shared" si="2"/>
        <v/>
      </c>
      <c r="M29" s="29" t="str">
        <f t="shared" si="3"/>
        <v/>
      </c>
      <c r="N29" s="28" t="str">
        <f>IF(H29="X",IF(M29&gt;'Output, All Schools'!$C$8,"N","Y"),"")</f>
        <v/>
      </c>
      <c r="O29" s="30" t="str">
        <f>IF('School Data'!I29="","",'School Data'!I29)</f>
        <v/>
      </c>
      <c r="P29" s="30" t="str">
        <f t="shared" si="4"/>
        <v/>
      </c>
      <c r="Q29" s="29" t="str">
        <f t="shared" si="5"/>
        <v/>
      </c>
      <c r="R29" s="31" t="str">
        <f>IF(H29="X",IF(Q29&gt;'Output, All Schools'!$C$9,"N","Y"),"")</f>
        <v/>
      </c>
      <c r="S29" s="32" t="str">
        <f>IF('School Data'!J29="","",'School Data'!J29)</f>
        <v/>
      </c>
      <c r="T29" s="49" t="str">
        <f t="shared" si="6"/>
        <v/>
      </c>
      <c r="U29" s="32" t="str">
        <f>IF('School Data'!K29="","",'School Data'!K29)</f>
        <v/>
      </c>
      <c r="V29" s="49" t="str">
        <f t="shared" si="7"/>
        <v/>
      </c>
      <c r="W29" s="54" t="str">
        <f t="shared" si="8"/>
        <v/>
      </c>
      <c r="X29" s="28" t="str">
        <f>IF(H29="X",IF(W29&lt;'Output, All Schools'!$C$14,"N","Y"),"")</f>
        <v/>
      </c>
      <c r="Y29" s="32" t="str">
        <f>IF('School Data'!L29="","",'School Data'!L29)</f>
        <v/>
      </c>
      <c r="Z29" s="49" t="str">
        <f t="shared" si="9"/>
        <v/>
      </c>
      <c r="AA29" s="55" t="str">
        <f t="shared" si="10"/>
        <v/>
      </c>
      <c r="AB29" s="31" t="str">
        <f>IF(H29="X",IF(AA29&lt;'Output, All Schools'!$C$15,"N","Y"),"")</f>
        <v/>
      </c>
    </row>
    <row r="30" spans="1:28" x14ac:dyDescent="0.25">
      <c r="A30" s="20" t="str">
        <f t="shared" si="0"/>
        <v/>
      </c>
      <c r="B30" s="20" t="str">
        <f>IF('School Data'!A30="","",'School Data'!A30)</f>
        <v/>
      </c>
      <c r="C30" s="20" t="str">
        <f>IF('School Data'!B30="","",'School Data'!B30)</f>
        <v/>
      </c>
      <c r="D30" s="20" t="str">
        <f>IF('School Data'!C30="","",'School Data'!C30)</f>
        <v/>
      </c>
      <c r="E30" s="20" t="str">
        <f>IF('School Data'!D30="","",'School Data'!D30)</f>
        <v/>
      </c>
      <c r="F30" s="20" t="str">
        <f>IF('School Data'!E30="","",'School Data'!E30)</f>
        <v/>
      </c>
      <c r="G30" s="52" t="str">
        <f>IF('School Data'!F30="","",'School Data'!F30)</f>
        <v/>
      </c>
      <c r="H30" s="28" t="str">
        <f>IF(A30&lt;('Output, All Schools'!$C$3+1),"X","")</f>
        <v/>
      </c>
      <c r="I30" s="29" t="str">
        <f>IF('School Data'!G30="","",'School Data'!G30)</f>
        <v/>
      </c>
      <c r="J30" s="29" t="str">
        <f t="shared" si="1"/>
        <v/>
      </c>
      <c r="L30" s="29" t="str">
        <f t="shared" si="2"/>
        <v/>
      </c>
      <c r="M30" s="29" t="str">
        <f t="shared" si="3"/>
        <v/>
      </c>
      <c r="N30" s="28" t="str">
        <f>IF(H30="X",IF(M30&gt;'Output, All Schools'!$C$8,"N","Y"),"")</f>
        <v/>
      </c>
      <c r="O30" s="30" t="str">
        <f>IF('School Data'!I30="","",'School Data'!I30)</f>
        <v/>
      </c>
      <c r="P30" s="30" t="str">
        <f t="shared" si="4"/>
        <v/>
      </c>
      <c r="Q30" s="29" t="str">
        <f t="shared" si="5"/>
        <v/>
      </c>
      <c r="R30" s="31" t="str">
        <f>IF(H30="X",IF(Q30&gt;'Output, All Schools'!$C$9,"N","Y"),"")</f>
        <v/>
      </c>
      <c r="S30" s="32" t="str">
        <f>IF('School Data'!J30="","",'School Data'!J30)</f>
        <v/>
      </c>
      <c r="T30" s="49" t="str">
        <f t="shared" si="6"/>
        <v/>
      </c>
      <c r="U30" s="32" t="str">
        <f>IF('School Data'!K30="","",'School Data'!K30)</f>
        <v/>
      </c>
      <c r="V30" s="49" t="str">
        <f t="shared" si="7"/>
        <v/>
      </c>
      <c r="W30" s="54" t="str">
        <f t="shared" si="8"/>
        <v/>
      </c>
      <c r="X30" s="28" t="str">
        <f>IF(H30="X",IF(W30&lt;'Output, All Schools'!$C$14,"N","Y"),"")</f>
        <v/>
      </c>
      <c r="Y30" s="32" t="str">
        <f>IF('School Data'!L30="","",'School Data'!L30)</f>
        <v/>
      </c>
      <c r="Z30" s="49" t="str">
        <f t="shared" si="9"/>
        <v/>
      </c>
      <c r="AA30" s="55" t="str">
        <f t="shared" si="10"/>
        <v/>
      </c>
      <c r="AB30" s="31" t="str">
        <f>IF(H30="X",IF(AA30&lt;'Output, All Schools'!$C$15,"N","Y"),"")</f>
        <v/>
      </c>
    </row>
    <row r="31" spans="1:28" x14ac:dyDescent="0.25">
      <c r="A31" s="20" t="str">
        <f t="shared" si="0"/>
        <v/>
      </c>
      <c r="B31" s="20" t="str">
        <f>IF('School Data'!A31="","",'School Data'!A31)</f>
        <v/>
      </c>
      <c r="C31" s="20" t="str">
        <f>IF('School Data'!B31="","",'School Data'!B31)</f>
        <v/>
      </c>
      <c r="D31" s="20" t="str">
        <f>IF('School Data'!C31="","",'School Data'!C31)</f>
        <v/>
      </c>
      <c r="E31" s="20" t="str">
        <f>IF('School Data'!D31="","",'School Data'!D31)</f>
        <v/>
      </c>
      <c r="F31" s="20" t="str">
        <f>IF('School Data'!E31="","",'School Data'!E31)</f>
        <v/>
      </c>
      <c r="G31" s="52" t="str">
        <f>IF('School Data'!F31="","",'School Data'!F31)</f>
        <v/>
      </c>
      <c r="H31" s="28" t="str">
        <f>IF(A31&lt;('Output, All Schools'!$C$3+1),"X","")</f>
        <v/>
      </c>
      <c r="I31" s="29" t="str">
        <f>IF('School Data'!G31="","",'School Data'!G31)</f>
        <v/>
      </c>
      <c r="J31" s="29" t="str">
        <f t="shared" si="1"/>
        <v/>
      </c>
      <c r="L31" s="29" t="str">
        <f t="shared" si="2"/>
        <v/>
      </c>
      <c r="M31" s="29" t="str">
        <f t="shared" si="3"/>
        <v/>
      </c>
      <c r="N31" s="28" t="str">
        <f>IF(H31="X",IF(M31&gt;'Output, All Schools'!$C$8,"N","Y"),"")</f>
        <v/>
      </c>
      <c r="O31" s="30" t="str">
        <f>IF('School Data'!I31="","",'School Data'!I31)</f>
        <v/>
      </c>
      <c r="P31" s="30" t="str">
        <f t="shared" si="4"/>
        <v/>
      </c>
      <c r="Q31" s="29" t="str">
        <f t="shared" si="5"/>
        <v/>
      </c>
      <c r="R31" s="31" t="str">
        <f>IF(H31="X",IF(Q31&gt;'Output, All Schools'!$C$9,"N","Y"),"")</f>
        <v/>
      </c>
      <c r="S31" s="32" t="str">
        <f>IF('School Data'!J31="","",'School Data'!J31)</f>
        <v/>
      </c>
      <c r="T31" s="49" t="str">
        <f t="shared" si="6"/>
        <v/>
      </c>
      <c r="U31" s="32" t="str">
        <f>IF('School Data'!K31="","",'School Data'!K31)</f>
        <v/>
      </c>
      <c r="V31" s="49" t="str">
        <f t="shared" si="7"/>
        <v/>
      </c>
      <c r="W31" s="54" t="str">
        <f t="shared" si="8"/>
        <v/>
      </c>
      <c r="X31" s="28" t="str">
        <f>IF(H31="X",IF(W31&lt;'Output, All Schools'!$C$14,"N","Y"),"")</f>
        <v/>
      </c>
      <c r="Y31" s="32" t="str">
        <f>IF('School Data'!L31="","",'School Data'!L31)</f>
        <v/>
      </c>
      <c r="Z31" s="49" t="str">
        <f t="shared" si="9"/>
        <v/>
      </c>
      <c r="AA31" s="55" t="str">
        <f t="shared" si="10"/>
        <v/>
      </c>
      <c r="AB31" s="31" t="str">
        <f>IF(H31="X",IF(AA31&lt;'Output, All Schools'!$C$15,"N","Y"),"")</f>
        <v/>
      </c>
    </row>
    <row r="32" spans="1:28" x14ac:dyDescent="0.25">
      <c r="A32" s="20" t="str">
        <f t="shared" si="0"/>
        <v/>
      </c>
      <c r="B32" s="20" t="str">
        <f>IF('School Data'!A32="","",'School Data'!A32)</f>
        <v/>
      </c>
      <c r="C32" s="20" t="str">
        <f>IF('School Data'!B32="","",'School Data'!B32)</f>
        <v/>
      </c>
      <c r="D32" s="20" t="str">
        <f>IF('School Data'!C32="","",'School Data'!C32)</f>
        <v/>
      </c>
      <c r="E32" s="20" t="str">
        <f>IF('School Data'!D32="","",'School Data'!D32)</f>
        <v/>
      </c>
      <c r="F32" s="20" t="str">
        <f>IF('School Data'!E32="","",'School Data'!E32)</f>
        <v/>
      </c>
      <c r="G32" s="52" t="str">
        <f>IF('School Data'!F32="","",'School Data'!F32)</f>
        <v/>
      </c>
      <c r="H32" s="28" t="str">
        <f>IF(A32&lt;('Output, All Schools'!$C$3+1),"X","")</f>
        <v/>
      </c>
      <c r="I32" s="29" t="str">
        <f>IF('School Data'!G32="","",'School Data'!G32)</f>
        <v/>
      </c>
      <c r="J32" s="29" t="str">
        <f t="shared" si="1"/>
        <v/>
      </c>
      <c r="L32" s="29" t="str">
        <f t="shared" si="2"/>
        <v/>
      </c>
      <c r="M32" s="29" t="str">
        <f t="shared" si="3"/>
        <v/>
      </c>
      <c r="N32" s="28" t="str">
        <f>IF(H32="X",IF(M32&gt;'Output, All Schools'!$C$8,"N","Y"),"")</f>
        <v/>
      </c>
      <c r="O32" s="30" t="str">
        <f>IF('School Data'!I32="","",'School Data'!I32)</f>
        <v/>
      </c>
      <c r="P32" s="30" t="str">
        <f t="shared" si="4"/>
        <v/>
      </c>
      <c r="Q32" s="29" t="str">
        <f t="shared" si="5"/>
        <v/>
      </c>
      <c r="R32" s="31" t="str">
        <f>IF(H32="X",IF(Q32&gt;'Output, All Schools'!$C$9,"N","Y"),"")</f>
        <v/>
      </c>
      <c r="S32" s="32" t="str">
        <f>IF('School Data'!J32="","",'School Data'!J32)</f>
        <v/>
      </c>
      <c r="T32" s="49" t="str">
        <f t="shared" si="6"/>
        <v/>
      </c>
      <c r="U32" s="32" t="str">
        <f>IF('School Data'!K32="","",'School Data'!K32)</f>
        <v/>
      </c>
      <c r="V32" s="49" t="str">
        <f t="shared" si="7"/>
        <v/>
      </c>
      <c r="W32" s="54" t="str">
        <f t="shared" si="8"/>
        <v/>
      </c>
      <c r="X32" s="28" t="str">
        <f>IF(H32="X",IF(W32&lt;'Output, All Schools'!$C$14,"N","Y"),"")</f>
        <v/>
      </c>
      <c r="Y32" s="32" t="str">
        <f>IF('School Data'!L32="","",'School Data'!L32)</f>
        <v/>
      </c>
      <c r="Z32" s="49" t="str">
        <f t="shared" si="9"/>
        <v/>
      </c>
      <c r="AA32" s="55" t="str">
        <f t="shared" si="10"/>
        <v/>
      </c>
      <c r="AB32" s="31" t="str">
        <f>IF(H32="X",IF(AA32&lt;'Output, All Schools'!$C$15,"N","Y"),"")</f>
        <v/>
      </c>
    </row>
    <row r="33" spans="1:28" x14ac:dyDescent="0.25">
      <c r="A33" s="20" t="str">
        <f t="shared" si="0"/>
        <v/>
      </c>
      <c r="B33" s="20" t="str">
        <f>IF('School Data'!A33="","",'School Data'!A33)</f>
        <v/>
      </c>
      <c r="C33" s="20" t="str">
        <f>IF('School Data'!B33="","",'School Data'!B33)</f>
        <v/>
      </c>
      <c r="D33" s="20" t="str">
        <f>IF('School Data'!C33="","",'School Data'!C33)</f>
        <v/>
      </c>
      <c r="E33" s="20" t="str">
        <f>IF('School Data'!D33="","",'School Data'!D33)</f>
        <v/>
      </c>
      <c r="F33" s="20" t="str">
        <f>IF('School Data'!E33="","",'School Data'!E33)</f>
        <v/>
      </c>
      <c r="G33" s="52" t="str">
        <f>IF('School Data'!F33="","",'School Data'!F33)</f>
        <v/>
      </c>
      <c r="H33" s="28" t="str">
        <f>IF(A33&lt;('Output, All Schools'!$C$3+1),"X","")</f>
        <v/>
      </c>
      <c r="I33" s="29" t="str">
        <f>IF('School Data'!G33="","",'School Data'!G33)</f>
        <v/>
      </c>
      <c r="J33" s="29" t="str">
        <f t="shared" si="1"/>
        <v/>
      </c>
      <c r="L33" s="29" t="str">
        <f t="shared" si="2"/>
        <v/>
      </c>
      <c r="M33" s="29" t="str">
        <f t="shared" si="3"/>
        <v/>
      </c>
      <c r="N33" s="28" t="str">
        <f>IF(H33="X",IF(M33&gt;'Output, All Schools'!$C$8,"N","Y"),"")</f>
        <v/>
      </c>
      <c r="O33" s="30" t="str">
        <f>IF('School Data'!I33="","",'School Data'!I33)</f>
        <v/>
      </c>
      <c r="P33" s="30" t="str">
        <f t="shared" si="4"/>
        <v/>
      </c>
      <c r="Q33" s="29" t="str">
        <f t="shared" si="5"/>
        <v/>
      </c>
      <c r="R33" s="31" t="str">
        <f>IF(H33="X",IF(Q33&gt;'Output, All Schools'!$C$9,"N","Y"),"")</f>
        <v/>
      </c>
      <c r="S33" s="32" t="str">
        <f>IF('School Data'!J33="","",'School Data'!J33)</f>
        <v/>
      </c>
      <c r="T33" s="49" t="str">
        <f t="shared" si="6"/>
        <v/>
      </c>
      <c r="U33" s="32" t="str">
        <f>IF('School Data'!K33="","",'School Data'!K33)</f>
        <v/>
      </c>
      <c r="V33" s="49" t="str">
        <f t="shared" si="7"/>
        <v/>
      </c>
      <c r="W33" s="54" t="str">
        <f t="shared" si="8"/>
        <v/>
      </c>
      <c r="X33" s="28" t="str">
        <f>IF(H33="X",IF(W33&lt;'Output, All Schools'!$C$14,"N","Y"),"")</f>
        <v/>
      </c>
      <c r="Y33" s="32" t="str">
        <f>IF('School Data'!L33="","",'School Data'!L33)</f>
        <v/>
      </c>
      <c r="Z33" s="49" t="str">
        <f t="shared" si="9"/>
        <v/>
      </c>
      <c r="AA33" s="55" t="str">
        <f t="shared" si="10"/>
        <v/>
      </c>
      <c r="AB33" s="31" t="str">
        <f>IF(H33="X",IF(AA33&lt;'Output, All Schools'!$C$15,"N","Y"),"")</f>
        <v/>
      </c>
    </row>
    <row r="34" spans="1:28" x14ac:dyDescent="0.25">
      <c r="A34" s="20" t="str">
        <f t="shared" si="0"/>
        <v/>
      </c>
      <c r="B34" s="20" t="str">
        <f>IF('School Data'!A34="","",'School Data'!A34)</f>
        <v/>
      </c>
      <c r="C34" s="20" t="str">
        <f>IF('School Data'!B34="","",'School Data'!B34)</f>
        <v/>
      </c>
      <c r="D34" s="20" t="str">
        <f>IF('School Data'!C34="","",'School Data'!C34)</f>
        <v/>
      </c>
      <c r="E34" s="20" t="str">
        <f>IF('School Data'!D34="","",'School Data'!D34)</f>
        <v/>
      </c>
      <c r="F34" s="20" t="str">
        <f>IF('School Data'!E34="","",'School Data'!E34)</f>
        <v/>
      </c>
      <c r="G34" s="52" t="str">
        <f>IF('School Data'!F34="","",'School Data'!F34)</f>
        <v/>
      </c>
      <c r="H34" s="28" t="str">
        <f>IF(A34&lt;('Output, All Schools'!$C$3+1),"X","")</f>
        <v/>
      </c>
      <c r="I34" s="29" t="str">
        <f>IF('School Data'!G34="","",'School Data'!G34)</f>
        <v/>
      </c>
      <c r="J34" s="29" t="str">
        <f t="shared" si="1"/>
        <v/>
      </c>
      <c r="L34" s="29" t="str">
        <f t="shared" si="2"/>
        <v/>
      </c>
      <c r="M34" s="29" t="str">
        <f t="shared" si="3"/>
        <v/>
      </c>
      <c r="N34" s="28" t="str">
        <f>IF(H34="X",IF(M34&gt;'Output, All Schools'!$C$8,"N","Y"),"")</f>
        <v/>
      </c>
      <c r="O34" s="30" t="str">
        <f>IF('School Data'!I34="","",'School Data'!I34)</f>
        <v/>
      </c>
      <c r="P34" s="30" t="str">
        <f t="shared" si="4"/>
        <v/>
      </c>
      <c r="Q34" s="29" t="str">
        <f t="shared" si="5"/>
        <v/>
      </c>
      <c r="R34" s="31" t="str">
        <f>IF(H34="X",IF(Q34&gt;'Output, All Schools'!$C$9,"N","Y"),"")</f>
        <v/>
      </c>
      <c r="S34" s="32" t="str">
        <f>IF('School Data'!J34="","",'School Data'!J34)</f>
        <v/>
      </c>
      <c r="T34" s="49" t="str">
        <f t="shared" si="6"/>
        <v/>
      </c>
      <c r="U34" s="32" t="str">
        <f>IF('School Data'!K34="","",'School Data'!K34)</f>
        <v/>
      </c>
      <c r="V34" s="49" t="str">
        <f t="shared" si="7"/>
        <v/>
      </c>
      <c r="W34" s="54" t="str">
        <f t="shared" si="8"/>
        <v/>
      </c>
      <c r="X34" s="28" t="str">
        <f>IF(H34="X",IF(W34&lt;'Output, All Schools'!$C$14,"N","Y"),"")</f>
        <v/>
      </c>
      <c r="Y34" s="32" t="str">
        <f>IF('School Data'!L34="","",'School Data'!L34)</f>
        <v/>
      </c>
      <c r="Z34" s="49" t="str">
        <f t="shared" si="9"/>
        <v/>
      </c>
      <c r="AA34" s="55" t="str">
        <f t="shared" si="10"/>
        <v/>
      </c>
      <c r="AB34" s="31" t="str">
        <f>IF(H34="X",IF(AA34&lt;'Output, All Schools'!$C$15,"N","Y"),"")</f>
        <v/>
      </c>
    </row>
    <row r="35" spans="1:28" x14ac:dyDescent="0.25">
      <c r="A35" s="20" t="str">
        <f t="shared" si="0"/>
        <v/>
      </c>
      <c r="B35" s="20" t="str">
        <f>IF('School Data'!A35="","",'School Data'!A35)</f>
        <v/>
      </c>
      <c r="C35" s="20" t="str">
        <f>IF('School Data'!B35="","",'School Data'!B35)</f>
        <v/>
      </c>
      <c r="D35" s="20" t="str">
        <f>IF('School Data'!C35="","",'School Data'!C35)</f>
        <v/>
      </c>
      <c r="E35" s="20" t="str">
        <f>IF('School Data'!D35="","",'School Data'!D35)</f>
        <v/>
      </c>
      <c r="F35" s="20" t="str">
        <f>IF('School Data'!E35="","",'School Data'!E35)</f>
        <v/>
      </c>
      <c r="G35" s="52" t="str">
        <f>IF('School Data'!F35="","",'School Data'!F35)</f>
        <v/>
      </c>
      <c r="H35" s="28" t="str">
        <f>IF(A35&lt;('Output, All Schools'!$C$3+1),"X","")</f>
        <v/>
      </c>
      <c r="I35" s="29" t="str">
        <f>IF('School Data'!G35="","",'School Data'!G35)</f>
        <v/>
      </c>
      <c r="J35" s="29" t="str">
        <f t="shared" si="1"/>
        <v/>
      </c>
      <c r="L35" s="29" t="str">
        <f t="shared" si="2"/>
        <v/>
      </c>
      <c r="M35" s="29" t="str">
        <f t="shared" si="3"/>
        <v/>
      </c>
      <c r="N35" s="28" t="str">
        <f>IF(H35="X",IF(M35&gt;'Output, All Schools'!$C$8,"N","Y"),"")</f>
        <v/>
      </c>
      <c r="O35" s="30" t="str">
        <f>IF('School Data'!I35="","",'School Data'!I35)</f>
        <v/>
      </c>
      <c r="P35" s="30" t="str">
        <f t="shared" si="4"/>
        <v/>
      </c>
      <c r="Q35" s="29" t="str">
        <f t="shared" si="5"/>
        <v/>
      </c>
      <c r="R35" s="31" t="str">
        <f>IF(H35="X",IF(Q35&gt;'Output, All Schools'!$C$9,"N","Y"),"")</f>
        <v/>
      </c>
      <c r="S35" s="32" t="str">
        <f>IF('School Data'!J35="","",'School Data'!J35)</f>
        <v/>
      </c>
      <c r="T35" s="49" t="str">
        <f t="shared" si="6"/>
        <v/>
      </c>
      <c r="U35" s="32" t="str">
        <f>IF('School Data'!K35="","",'School Data'!K35)</f>
        <v/>
      </c>
      <c r="V35" s="49" t="str">
        <f t="shared" si="7"/>
        <v/>
      </c>
      <c r="W35" s="54" t="str">
        <f t="shared" si="8"/>
        <v/>
      </c>
      <c r="X35" s="28" t="str">
        <f>IF(H35="X",IF(W35&lt;'Output, All Schools'!$C$14,"N","Y"),"")</f>
        <v/>
      </c>
      <c r="Y35" s="32" t="str">
        <f>IF('School Data'!L35="","",'School Data'!L35)</f>
        <v/>
      </c>
      <c r="Z35" s="49" t="str">
        <f t="shared" si="9"/>
        <v/>
      </c>
      <c r="AA35" s="55" t="str">
        <f t="shared" si="10"/>
        <v/>
      </c>
      <c r="AB35" s="31" t="str">
        <f>IF(H35="X",IF(AA35&lt;'Output, All Schools'!$C$15,"N","Y"),"")</f>
        <v/>
      </c>
    </row>
    <row r="36" spans="1:28" x14ac:dyDescent="0.25">
      <c r="A36" s="20" t="str">
        <f t="shared" si="0"/>
        <v/>
      </c>
      <c r="B36" s="20" t="str">
        <f>IF('School Data'!A36="","",'School Data'!A36)</f>
        <v/>
      </c>
      <c r="C36" s="20" t="str">
        <f>IF('School Data'!B36="","",'School Data'!B36)</f>
        <v/>
      </c>
      <c r="D36" s="20" t="str">
        <f>IF('School Data'!C36="","",'School Data'!C36)</f>
        <v/>
      </c>
      <c r="E36" s="20" t="str">
        <f>IF('School Data'!D36="","",'School Data'!D36)</f>
        <v/>
      </c>
      <c r="F36" s="20" t="str">
        <f>IF('School Data'!E36="","",'School Data'!E36)</f>
        <v/>
      </c>
      <c r="G36" s="52" t="str">
        <f>IF('School Data'!F36="","",'School Data'!F36)</f>
        <v/>
      </c>
      <c r="H36" s="28" t="str">
        <f>IF(A36&lt;('Output, All Schools'!$C$3+1),"X","")</f>
        <v/>
      </c>
      <c r="I36" s="29" t="str">
        <f>IF('School Data'!G36="","",'School Data'!G36)</f>
        <v/>
      </c>
      <c r="J36" s="29" t="str">
        <f t="shared" si="1"/>
        <v/>
      </c>
      <c r="L36" s="29" t="str">
        <f t="shared" si="2"/>
        <v/>
      </c>
      <c r="M36" s="29" t="str">
        <f t="shared" si="3"/>
        <v/>
      </c>
      <c r="N36" s="28" t="str">
        <f>IF(H36="X",IF(M36&gt;'Output, All Schools'!$C$8,"N","Y"),"")</f>
        <v/>
      </c>
      <c r="O36" s="30" t="str">
        <f>IF('School Data'!I36="","",'School Data'!I36)</f>
        <v/>
      </c>
      <c r="P36" s="30" t="str">
        <f t="shared" si="4"/>
        <v/>
      </c>
      <c r="Q36" s="29" t="str">
        <f t="shared" si="5"/>
        <v/>
      </c>
      <c r="R36" s="31" t="str">
        <f>IF(H36="X",IF(Q36&gt;'Output, All Schools'!$C$9,"N","Y"),"")</f>
        <v/>
      </c>
      <c r="S36" s="32" t="str">
        <f>IF('School Data'!J36="","",'School Data'!J36)</f>
        <v/>
      </c>
      <c r="T36" s="49" t="str">
        <f t="shared" si="6"/>
        <v/>
      </c>
      <c r="U36" s="32" t="str">
        <f>IF('School Data'!K36="","",'School Data'!K36)</f>
        <v/>
      </c>
      <c r="V36" s="49" t="str">
        <f t="shared" si="7"/>
        <v/>
      </c>
      <c r="W36" s="54" t="str">
        <f t="shared" si="8"/>
        <v/>
      </c>
      <c r="X36" s="28" t="str">
        <f>IF(H36="X",IF(W36&lt;'Output, All Schools'!$C$14,"N","Y"),"")</f>
        <v/>
      </c>
      <c r="Y36" s="32" t="str">
        <f>IF('School Data'!L36="","",'School Data'!L36)</f>
        <v/>
      </c>
      <c r="Z36" s="49" t="str">
        <f t="shared" si="9"/>
        <v/>
      </c>
      <c r="AA36" s="55" t="str">
        <f t="shared" si="10"/>
        <v/>
      </c>
      <c r="AB36" s="31" t="str">
        <f>IF(H36="X",IF(AA36&lt;'Output, All Schools'!$C$15,"N","Y"),"")</f>
        <v/>
      </c>
    </row>
    <row r="37" spans="1:28" x14ac:dyDescent="0.25">
      <c r="A37" s="20" t="str">
        <f t="shared" si="0"/>
        <v/>
      </c>
      <c r="B37" s="20" t="str">
        <f>IF('School Data'!A37="","",'School Data'!A37)</f>
        <v/>
      </c>
      <c r="C37" s="20" t="str">
        <f>IF('School Data'!B37="","",'School Data'!B37)</f>
        <v/>
      </c>
      <c r="D37" s="20" t="str">
        <f>IF('School Data'!C37="","",'School Data'!C37)</f>
        <v/>
      </c>
      <c r="E37" s="20" t="str">
        <f>IF('School Data'!D37="","",'School Data'!D37)</f>
        <v/>
      </c>
      <c r="F37" s="20" t="str">
        <f>IF('School Data'!E37="","",'School Data'!E37)</f>
        <v/>
      </c>
      <c r="G37" s="52" t="str">
        <f>IF('School Data'!F37="","",'School Data'!F37)</f>
        <v/>
      </c>
      <c r="H37" s="28" t="str">
        <f>IF(A37&lt;('Output, All Schools'!$C$3+1),"X","")</f>
        <v/>
      </c>
      <c r="I37" s="29" t="str">
        <f>IF('School Data'!G37="","",'School Data'!G37)</f>
        <v/>
      </c>
      <c r="J37" s="29" t="str">
        <f t="shared" si="1"/>
        <v/>
      </c>
      <c r="L37" s="29" t="str">
        <f t="shared" si="2"/>
        <v/>
      </c>
      <c r="M37" s="29" t="str">
        <f t="shared" si="3"/>
        <v/>
      </c>
      <c r="N37" s="28" t="str">
        <f>IF(H37="X",IF(M37&gt;'Output, All Schools'!$C$8,"N","Y"),"")</f>
        <v/>
      </c>
      <c r="O37" s="30" t="str">
        <f>IF('School Data'!I37="","",'School Data'!I37)</f>
        <v/>
      </c>
      <c r="P37" s="30" t="str">
        <f t="shared" si="4"/>
        <v/>
      </c>
      <c r="Q37" s="29" t="str">
        <f t="shared" si="5"/>
        <v/>
      </c>
      <c r="R37" s="31" t="str">
        <f>IF(H37="X",IF(Q37&gt;'Output, All Schools'!$C$9,"N","Y"),"")</f>
        <v/>
      </c>
      <c r="S37" s="32" t="str">
        <f>IF('School Data'!J37="","",'School Data'!J37)</f>
        <v/>
      </c>
      <c r="T37" s="49" t="str">
        <f t="shared" si="6"/>
        <v/>
      </c>
      <c r="U37" s="32" t="str">
        <f>IF('School Data'!K37="","",'School Data'!K37)</f>
        <v/>
      </c>
      <c r="V37" s="49" t="str">
        <f t="shared" si="7"/>
        <v/>
      </c>
      <c r="W37" s="54" t="str">
        <f t="shared" si="8"/>
        <v/>
      </c>
      <c r="X37" s="28" t="str">
        <f>IF(H37="X",IF(W37&lt;'Output, All Schools'!$C$14,"N","Y"),"")</f>
        <v/>
      </c>
      <c r="Y37" s="32" t="str">
        <f>IF('School Data'!L37="","",'School Data'!L37)</f>
        <v/>
      </c>
      <c r="Z37" s="49" t="str">
        <f t="shared" si="9"/>
        <v/>
      </c>
      <c r="AA37" s="55" t="str">
        <f t="shared" si="10"/>
        <v/>
      </c>
      <c r="AB37" s="31" t="str">
        <f>IF(H37="X",IF(AA37&lt;'Output, All Schools'!$C$15,"N","Y"),"")</f>
        <v/>
      </c>
    </row>
    <row r="38" spans="1:28" x14ac:dyDescent="0.25">
      <c r="A38" s="20" t="str">
        <f t="shared" si="0"/>
        <v/>
      </c>
      <c r="B38" s="20" t="str">
        <f>IF('School Data'!A38="","",'School Data'!A38)</f>
        <v/>
      </c>
      <c r="C38" s="20" t="str">
        <f>IF('School Data'!B38="","",'School Data'!B38)</f>
        <v/>
      </c>
      <c r="D38" s="20" t="str">
        <f>IF('School Data'!C38="","",'School Data'!C38)</f>
        <v/>
      </c>
      <c r="E38" s="20" t="str">
        <f>IF('School Data'!D38="","",'School Data'!D38)</f>
        <v/>
      </c>
      <c r="F38" s="20" t="str">
        <f>IF('School Data'!E38="","",'School Data'!E38)</f>
        <v/>
      </c>
      <c r="G38" s="52" t="str">
        <f>IF('School Data'!F38="","",'School Data'!F38)</f>
        <v/>
      </c>
      <c r="H38" s="28" t="str">
        <f>IF(A38&lt;('Output, All Schools'!$C$3+1),"X","")</f>
        <v/>
      </c>
      <c r="I38" s="29" t="str">
        <f>IF('School Data'!G38="","",'School Data'!G38)</f>
        <v/>
      </c>
      <c r="J38" s="29" t="str">
        <f t="shared" si="1"/>
        <v/>
      </c>
      <c r="L38" s="29" t="str">
        <f t="shared" si="2"/>
        <v/>
      </c>
      <c r="M38" s="29" t="str">
        <f t="shared" si="3"/>
        <v/>
      </c>
      <c r="N38" s="28" t="str">
        <f>IF(H38="X",IF(M38&gt;'Output, All Schools'!$C$8,"N","Y"),"")</f>
        <v/>
      </c>
      <c r="O38" s="30" t="str">
        <f>IF('School Data'!I38="","",'School Data'!I38)</f>
        <v/>
      </c>
      <c r="P38" s="30" t="str">
        <f t="shared" si="4"/>
        <v/>
      </c>
      <c r="Q38" s="29" t="str">
        <f t="shared" si="5"/>
        <v/>
      </c>
      <c r="R38" s="31" t="str">
        <f>IF(H38="X",IF(Q38&gt;'Output, All Schools'!$C$9,"N","Y"),"")</f>
        <v/>
      </c>
      <c r="S38" s="32" t="str">
        <f>IF('School Data'!J38="","",'School Data'!J38)</f>
        <v/>
      </c>
      <c r="T38" s="49" t="str">
        <f t="shared" si="6"/>
        <v/>
      </c>
      <c r="U38" s="32" t="str">
        <f>IF('School Data'!K38="","",'School Data'!K38)</f>
        <v/>
      </c>
      <c r="V38" s="49" t="str">
        <f t="shared" si="7"/>
        <v/>
      </c>
      <c r="W38" s="54" t="str">
        <f t="shared" si="8"/>
        <v/>
      </c>
      <c r="X38" s="28" t="str">
        <f>IF(H38="X",IF(W38&lt;'Output, All Schools'!$C$14,"N","Y"),"")</f>
        <v/>
      </c>
      <c r="Y38" s="32" t="str">
        <f>IF('School Data'!L38="","",'School Data'!L38)</f>
        <v/>
      </c>
      <c r="Z38" s="49" t="str">
        <f t="shared" si="9"/>
        <v/>
      </c>
      <c r="AA38" s="55" t="str">
        <f t="shared" si="10"/>
        <v/>
      </c>
      <c r="AB38" s="31" t="str">
        <f>IF(H38="X",IF(AA38&lt;'Output, All Schools'!$C$15,"N","Y"),"")</f>
        <v/>
      </c>
    </row>
    <row r="39" spans="1:28" x14ac:dyDescent="0.25">
      <c r="A39" s="20" t="str">
        <f t="shared" si="0"/>
        <v/>
      </c>
      <c r="B39" s="20" t="str">
        <f>IF('School Data'!A39="","",'School Data'!A39)</f>
        <v/>
      </c>
      <c r="C39" s="20" t="str">
        <f>IF('School Data'!B39="","",'School Data'!B39)</f>
        <v/>
      </c>
      <c r="D39" s="20" t="str">
        <f>IF('School Data'!C39="","",'School Data'!C39)</f>
        <v/>
      </c>
      <c r="E39" s="20" t="str">
        <f>IF('School Data'!D39="","",'School Data'!D39)</f>
        <v/>
      </c>
      <c r="F39" s="20" t="str">
        <f>IF('School Data'!E39="","",'School Data'!E39)</f>
        <v/>
      </c>
      <c r="G39" s="52" t="str">
        <f>IF('School Data'!F39="","",'School Data'!F39)</f>
        <v/>
      </c>
      <c r="H39" s="28" t="str">
        <f>IF(A39&lt;('Output, All Schools'!$C$3+1),"X","")</f>
        <v/>
      </c>
      <c r="I39" s="29" t="str">
        <f>IF('School Data'!G39="","",'School Data'!G39)</f>
        <v/>
      </c>
      <c r="J39" s="29" t="str">
        <f t="shared" si="1"/>
        <v/>
      </c>
      <c r="L39" s="29" t="str">
        <f t="shared" si="2"/>
        <v/>
      </c>
      <c r="M39" s="29" t="str">
        <f t="shared" si="3"/>
        <v/>
      </c>
      <c r="N39" s="28" t="str">
        <f>IF(H39="X",IF(M39&gt;'Output, All Schools'!$C$8,"N","Y"),"")</f>
        <v/>
      </c>
      <c r="O39" s="30" t="str">
        <f>IF('School Data'!I39="","",'School Data'!I39)</f>
        <v/>
      </c>
      <c r="P39" s="30" t="str">
        <f t="shared" si="4"/>
        <v/>
      </c>
      <c r="Q39" s="29" t="str">
        <f t="shared" si="5"/>
        <v/>
      </c>
      <c r="R39" s="31" t="str">
        <f>IF(H39="X",IF(Q39&gt;'Output, All Schools'!$C$9,"N","Y"),"")</f>
        <v/>
      </c>
      <c r="S39" s="32" t="str">
        <f>IF('School Data'!J39="","",'School Data'!J39)</f>
        <v/>
      </c>
      <c r="T39" s="49" t="str">
        <f t="shared" si="6"/>
        <v/>
      </c>
      <c r="U39" s="32" t="str">
        <f>IF('School Data'!K39="","",'School Data'!K39)</f>
        <v/>
      </c>
      <c r="V39" s="49" t="str">
        <f t="shared" si="7"/>
        <v/>
      </c>
      <c r="W39" s="54" t="str">
        <f t="shared" si="8"/>
        <v/>
      </c>
      <c r="X39" s="28" t="str">
        <f>IF(H39="X",IF(W39&lt;'Output, All Schools'!$C$14,"N","Y"),"")</f>
        <v/>
      </c>
      <c r="Y39" s="32" t="str">
        <f>IF('School Data'!L39="","",'School Data'!L39)</f>
        <v/>
      </c>
      <c r="Z39" s="49" t="str">
        <f t="shared" si="9"/>
        <v/>
      </c>
      <c r="AA39" s="55" t="str">
        <f t="shared" si="10"/>
        <v/>
      </c>
      <c r="AB39" s="31" t="str">
        <f>IF(H39="X",IF(AA39&lt;'Output, All Schools'!$C$15,"N","Y"),"")</f>
        <v/>
      </c>
    </row>
    <row r="40" spans="1:28" x14ac:dyDescent="0.25">
      <c r="A40" s="20" t="str">
        <f t="shared" si="0"/>
        <v/>
      </c>
      <c r="B40" s="20" t="str">
        <f>IF('School Data'!A40="","",'School Data'!A40)</f>
        <v/>
      </c>
      <c r="C40" s="20" t="str">
        <f>IF('School Data'!B40="","",'School Data'!B40)</f>
        <v/>
      </c>
      <c r="D40" s="20" t="str">
        <f>IF('School Data'!C40="","",'School Data'!C40)</f>
        <v/>
      </c>
      <c r="E40" s="20" t="str">
        <f>IF('School Data'!D40="","",'School Data'!D40)</f>
        <v/>
      </c>
      <c r="F40" s="20" t="str">
        <f>IF('School Data'!E40="","",'School Data'!E40)</f>
        <v/>
      </c>
      <c r="G40" s="52" t="str">
        <f>IF('School Data'!F40="","",'School Data'!F40)</f>
        <v/>
      </c>
      <c r="H40" s="28" t="str">
        <f>IF(A40&lt;('Output, All Schools'!$C$3+1),"X","")</f>
        <v/>
      </c>
      <c r="I40" s="29" t="str">
        <f>IF('School Data'!G40="","",'School Data'!G40)</f>
        <v/>
      </c>
      <c r="J40" s="29" t="str">
        <f t="shared" si="1"/>
        <v/>
      </c>
      <c r="L40" s="29" t="str">
        <f t="shared" si="2"/>
        <v/>
      </c>
      <c r="M40" s="29" t="str">
        <f t="shared" si="3"/>
        <v/>
      </c>
      <c r="N40" s="28" t="str">
        <f>IF(H40="X",IF(M40&gt;'Output, All Schools'!$C$8,"N","Y"),"")</f>
        <v/>
      </c>
      <c r="O40" s="30" t="str">
        <f>IF('School Data'!I40="","",'School Data'!I40)</f>
        <v/>
      </c>
      <c r="P40" s="30" t="str">
        <f t="shared" si="4"/>
        <v/>
      </c>
      <c r="Q40" s="29" t="str">
        <f t="shared" si="5"/>
        <v/>
      </c>
      <c r="R40" s="31" t="str">
        <f>IF(H40="X",IF(Q40&gt;'Output, All Schools'!$C$9,"N","Y"),"")</f>
        <v/>
      </c>
      <c r="S40" s="32" t="str">
        <f>IF('School Data'!J40="","",'School Data'!J40)</f>
        <v/>
      </c>
      <c r="T40" s="49" t="str">
        <f t="shared" si="6"/>
        <v/>
      </c>
      <c r="U40" s="32" t="str">
        <f>IF('School Data'!K40="","",'School Data'!K40)</f>
        <v/>
      </c>
      <c r="V40" s="49" t="str">
        <f t="shared" si="7"/>
        <v/>
      </c>
      <c r="W40" s="54" t="str">
        <f t="shared" si="8"/>
        <v/>
      </c>
      <c r="X40" s="28" t="str">
        <f>IF(H40="X",IF(W40&lt;'Output, All Schools'!$C$14,"N","Y"),"")</f>
        <v/>
      </c>
      <c r="Y40" s="32" t="str">
        <f>IF('School Data'!L40="","",'School Data'!L40)</f>
        <v/>
      </c>
      <c r="Z40" s="49" t="str">
        <f t="shared" si="9"/>
        <v/>
      </c>
      <c r="AA40" s="55" t="str">
        <f t="shared" si="10"/>
        <v/>
      </c>
      <c r="AB40" s="31" t="str">
        <f>IF(H40="X",IF(AA40&lt;'Output, All Schools'!$C$15,"N","Y"),"")</f>
        <v/>
      </c>
    </row>
    <row r="41" spans="1:28" x14ac:dyDescent="0.25">
      <c r="A41" s="20" t="str">
        <f t="shared" si="0"/>
        <v/>
      </c>
      <c r="B41" s="20" t="str">
        <f>IF('School Data'!A41="","",'School Data'!A41)</f>
        <v/>
      </c>
      <c r="C41" s="20" t="str">
        <f>IF('School Data'!B41="","",'School Data'!B41)</f>
        <v/>
      </c>
      <c r="D41" s="20" t="str">
        <f>IF('School Data'!C41="","",'School Data'!C41)</f>
        <v/>
      </c>
      <c r="E41" s="20" t="str">
        <f>IF('School Data'!D41="","",'School Data'!D41)</f>
        <v/>
      </c>
      <c r="F41" s="20" t="str">
        <f>IF('School Data'!E41="","",'School Data'!E41)</f>
        <v/>
      </c>
      <c r="G41" s="52" t="str">
        <f>IF('School Data'!F41="","",'School Data'!F41)</f>
        <v/>
      </c>
      <c r="H41" s="28" t="str">
        <f>IF(A41&lt;('Output, All Schools'!$C$3+1),"X","")</f>
        <v/>
      </c>
      <c r="I41" s="29" t="str">
        <f>IF('School Data'!G41="","",'School Data'!G41)</f>
        <v/>
      </c>
      <c r="J41" s="29" t="str">
        <f t="shared" si="1"/>
        <v/>
      </c>
      <c r="L41" s="29" t="str">
        <f t="shared" si="2"/>
        <v/>
      </c>
      <c r="M41" s="29" t="str">
        <f t="shared" si="3"/>
        <v/>
      </c>
      <c r="N41" s="28" t="str">
        <f>IF(H41="X",IF(M41&gt;'Output, All Schools'!$C$8,"N","Y"),"")</f>
        <v/>
      </c>
      <c r="O41" s="30" t="str">
        <f>IF('School Data'!I41="","",'School Data'!I41)</f>
        <v/>
      </c>
      <c r="P41" s="30" t="str">
        <f t="shared" si="4"/>
        <v/>
      </c>
      <c r="Q41" s="29" t="str">
        <f t="shared" si="5"/>
        <v/>
      </c>
      <c r="R41" s="31" t="str">
        <f>IF(H41="X",IF(Q41&gt;'Output, All Schools'!$C$9,"N","Y"),"")</f>
        <v/>
      </c>
      <c r="S41" s="32" t="str">
        <f>IF('School Data'!J41="","",'School Data'!J41)</f>
        <v/>
      </c>
      <c r="T41" s="49" t="str">
        <f t="shared" si="6"/>
        <v/>
      </c>
      <c r="U41" s="32" t="str">
        <f>IF('School Data'!K41="","",'School Data'!K41)</f>
        <v/>
      </c>
      <c r="V41" s="49" t="str">
        <f t="shared" si="7"/>
        <v/>
      </c>
      <c r="W41" s="54" t="str">
        <f t="shared" si="8"/>
        <v/>
      </c>
      <c r="X41" s="28" t="str">
        <f>IF(H41="X",IF(W41&lt;'Output, All Schools'!$C$14,"N","Y"),"")</f>
        <v/>
      </c>
      <c r="Y41" s="32" t="str">
        <f>IF('School Data'!L41="","",'School Data'!L41)</f>
        <v/>
      </c>
      <c r="Z41" s="49" t="str">
        <f t="shared" si="9"/>
        <v/>
      </c>
      <c r="AA41" s="55" t="str">
        <f t="shared" si="10"/>
        <v/>
      </c>
      <c r="AB41" s="31" t="str">
        <f>IF(H41="X",IF(AA41&lt;'Output, All Schools'!$C$15,"N","Y"),"")</f>
        <v/>
      </c>
    </row>
    <row r="42" spans="1:28" x14ac:dyDescent="0.25">
      <c r="A42" s="20" t="str">
        <f t="shared" si="0"/>
        <v/>
      </c>
      <c r="B42" s="20" t="str">
        <f>IF('School Data'!A42="","",'School Data'!A42)</f>
        <v/>
      </c>
      <c r="C42" s="20" t="str">
        <f>IF('School Data'!B42="","",'School Data'!B42)</f>
        <v/>
      </c>
      <c r="D42" s="20" t="str">
        <f>IF('School Data'!C42="","",'School Data'!C42)</f>
        <v/>
      </c>
      <c r="E42" s="20" t="str">
        <f>IF('School Data'!D42="","",'School Data'!D42)</f>
        <v/>
      </c>
      <c r="F42" s="20" t="str">
        <f>IF('School Data'!E42="","",'School Data'!E42)</f>
        <v/>
      </c>
      <c r="G42" s="52" t="str">
        <f>IF('School Data'!F42="","",'School Data'!F42)</f>
        <v/>
      </c>
      <c r="H42" s="28" t="str">
        <f>IF(A42&lt;('Output, All Schools'!$C$3+1),"X","")</f>
        <v/>
      </c>
      <c r="I42" s="29" t="str">
        <f>IF('School Data'!G42="","",'School Data'!G42)</f>
        <v/>
      </c>
      <c r="J42" s="29" t="str">
        <f t="shared" si="1"/>
        <v/>
      </c>
      <c r="L42" s="29" t="str">
        <f t="shared" si="2"/>
        <v/>
      </c>
      <c r="M42" s="29" t="str">
        <f t="shared" si="3"/>
        <v/>
      </c>
      <c r="N42" s="28" t="str">
        <f>IF(H42="X",IF(M42&gt;'Output, All Schools'!$C$8,"N","Y"),"")</f>
        <v/>
      </c>
      <c r="O42" s="30" t="str">
        <f>IF('School Data'!I42="","",'School Data'!I42)</f>
        <v/>
      </c>
      <c r="P42" s="30" t="str">
        <f t="shared" si="4"/>
        <v/>
      </c>
      <c r="Q42" s="29" t="str">
        <f t="shared" si="5"/>
        <v/>
      </c>
      <c r="R42" s="31" t="str">
        <f>IF(H42="X",IF(Q42&gt;'Output, All Schools'!$C$9,"N","Y"),"")</f>
        <v/>
      </c>
      <c r="S42" s="32" t="str">
        <f>IF('School Data'!J42="","",'School Data'!J42)</f>
        <v/>
      </c>
      <c r="T42" s="49" t="str">
        <f t="shared" si="6"/>
        <v/>
      </c>
      <c r="U42" s="32" t="str">
        <f>IF('School Data'!K42="","",'School Data'!K42)</f>
        <v/>
      </c>
      <c r="V42" s="49" t="str">
        <f t="shared" si="7"/>
        <v/>
      </c>
      <c r="W42" s="54" t="str">
        <f t="shared" si="8"/>
        <v/>
      </c>
      <c r="X42" s="28" t="str">
        <f>IF(H42="X",IF(W42&lt;'Output, All Schools'!$C$14,"N","Y"),"")</f>
        <v/>
      </c>
      <c r="Y42" s="32" t="str">
        <f>IF('School Data'!L42="","",'School Data'!L42)</f>
        <v/>
      </c>
      <c r="Z42" s="49" t="str">
        <f t="shared" si="9"/>
        <v/>
      </c>
      <c r="AA42" s="55" t="str">
        <f t="shared" si="10"/>
        <v/>
      </c>
      <c r="AB42" s="31" t="str">
        <f>IF(H42="X",IF(AA42&lt;'Output, All Schools'!$C$15,"N","Y"),"")</f>
        <v/>
      </c>
    </row>
    <row r="43" spans="1:28" x14ac:dyDescent="0.25">
      <c r="A43" s="20" t="str">
        <f t="shared" si="0"/>
        <v/>
      </c>
      <c r="B43" s="20" t="str">
        <f>IF('School Data'!A43="","",'School Data'!A43)</f>
        <v/>
      </c>
      <c r="C43" s="20" t="str">
        <f>IF('School Data'!B43="","",'School Data'!B43)</f>
        <v/>
      </c>
      <c r="D43" s="20" t="str">
        <f>IF('School Data'!C43="","",'School Data'!C43)</f>
        <v/>
      </c>
      <c r="E43" s="20" t="str">
        <f>IF('School Data'!D43="","",'School Data'!D43)</f>
        <v/>
      </c>
      <c r="F43" s="20" t="str">
        <f>IF('School Data'!E43="","",'School Data'!E43)</f>
        <v/>
      </c>
      <c r="G43" s="52" t="str">
        <f>IF('School Data'!F43="","",'School Data'!F43)</f>
        <v/>
      </c>
      <c r="H43" s="28" t="str">
        <f>IF(A43&lt;('Output, All Schools'!$C$3+1),"X","")</f>
        <v/>
      </c>
      <c r="I43" s="29" t="str">
        <f>IF('School Data'!G43="","",'School Data'!G43)</f>
        <v/>
      </c>
      <c r="J43" s="29" t="str">
        <f t="shared" si="1"/>
        <v/>
      </c>
      <c r="L43" s="29" t="str">
        <f t="shared" si="2"/>
        <v/>
      </c>
      <c r="M43" s="29" t="str">
        <f t="shared" si="3"/>
        <v/>
      </c>
      <c r="N43" s="28" t="str">
        <f>IF(H43="X",IF(M43&gt;'Output, All Schools'!$C$8,"N","Y"),"")</f>
        <v/>
      </c>
      <c r="O43" s="30" t="str">
        <f>IF('School Data'!I43="","",'School Data'!I43)</f>
        <v/>
      </c>
      <c r="P43" s="30" t="str">
        <f t="shared" si="4"/>
        <v/>
      </c>
      <c r="Q43" s="29" t="str">
        <f t="shared" si="5"/>
        <v/>
      </c>
      <c r="R43" s="31" t="str">
        <f>IF(H43="X",IF(Q43&gt;'Output, All Schools'!$C$9,"N","Y"),"")</f>
        <v/>
      </c>
      <c r="S43" s="32" t="str">
        <f>IF('School Data'!J43="","",'School Data'!J43)</f>
        <v/>
      </c>
      <c r="T43" s="49" t="str">
        <f t="shared" si="6"/>
        <v/>
      </c>
      <c r="U43" s="32" t="str">
        <f>IF('School Data'!K43="","",'School Data'!K43)</f>
        <v/>
      </c>
      <c r="V43" s="49" t="str">
        <f t="shared" si="7"/>
        <v/>
      </c>
      <c r="W43" s="54" t="str">
        <f t="shared" si="8"/>
        <v/>
      </c>
      <c r="X43" s="28" t="str">
        <f>IF(H43="X",IF(W43&lt;'Output, All Schools'!$C$14,"N","Y"),"")</f>
        <v/>
      </c>
      <c r="Y43" s="32" t="str">
        <f>IF('School Data'!L43="","",'School Data'!L43)</f>
        <v/>
      </c>
      <c r="Z43" s="49" t="str">
        <f t="shared" si="9"/>
        <v/>
      </c>
      <c r="AA43" s="55" t="str">
        <f t="shared" si="10"/>
        <v/>
      </c>
      <c r="AB43" s="31" t="str">
        <f>IF(H43="X",IF(AA43&lt;'Output, All Schools'!$C$15,"N","Y"),"")</f>
        <v/>
      </c>
    </row>
    <row r="44" spans="1:28" x14ac:dyDescent="0.25">
      <c r="A44" s="20" t="str">
        <f t="shared" si="0"/>
        <v/>
      </c>
      <c r="B44" s="20" t="str">
        <f>IF('School Data'!A44="","",'School Data'!A44)</f>
        <v/>
      </c>
      <c r="C44" s="20" t="str">
        <f>IF('School Data'!B44="","",'School Data'!B44)</f>
        <v/>
      </c>
      <c r="D44" s="20" t="str">
        <f>IF('School Data'!C44="","",'School Data'!C44)</f>
        <v/>
      </c>
      <c r="E44" s="20" t="str">
        <f>IF('School Data'!D44="","",'School Data'!D44)</f>
        <v/>
      </c>
      <c r="F44" s="20" t="str">
        <f>IF('School Data'!E44="","",'School Data'!E44)</f>
        <v/>
      </c>
      <c r="G44" s="52" t="str">
        <f>IF('School Data'!F44="","",'School Data'!F44)</f>
        <v/>
      </c>
      <c r="H44" s="28" t="str">
        <f>IF(A44&lt;('Output, All Schools'!$C$3+1),"X","")</f>
        <v/>
      </c>
      <c r="I44" s="29" t="str">
        <f>IF('School Data'!G44="","",'School Data'!G44)</f>
        <v/>
      </c>
      <c r="J44" s="29" t="str">
        <f t="shared" si="1"/>
        <v/>
      </c>
      <c r="L44" s="29" t="str">
        <f t="shared" si="2"/>
        <v/>
      </c>
      <c r="M44" s="29" t="str">
        <f t="shared" si="3"/>
        <v/>
      </c>
      <c r="N44" s="28" t="str">
        <f>IF(H44="X",IF(M44&gt;'Output, All Schools'!$C$8,"N","Y"),"")</f>
        <v/>
      </c>
      <c r="O44" s="30" t="str">
        <f>IF('School Data'!I44="","",'School Data'!I44)</f>
        <v/>
      </c>
      <c r="P44" s="30" t="str">
        <f t="shared" si="4"/>
        <v/>
      </c>
      <c r="Q44" s="29" t="str">
        <f t="shared" si="5"/>
        <v/>
      </c>
      <c r="R44" s="31" t="str">
        <f>IF(H44="X",IF(Q44&gt;'Output, All Schools'!$C$9,"N","Y"),"")</f>
        <v/>
      </c>
      <c r="S44" s="32" t="str">
        <f>IF('School Data'!J44="","",'School Data'!J44)</f>
        <v/>
      </c>
      <c r="T44" s="49" t="str">
        <f t="shared" si="6"/>
        <v/>
      </c>
      <c r="U44" s="32" t="str">
        <f>IF('School Data'!K44="","",'School Data'!K44)</f>
        <v/>
      </c>
      <c r="V44" s="49" t="str">
        <f t="shared" si="7"/>
        <v/>
      </c>
      <c r="W44" s="54" t="str">
        <f t="shared" si="8"/>
        <v/>
      </c>
      <c r="X44" s="28" t="str">
        <f>IF(H44="X",IF(W44&lt;'Output, All Schools'!$C$14,"N","Y"),"")</f>
        <v/>
      </c>
      <c r="Y44" s="32" t="str">
        <f>IF('School Data'!L44="","",'School Data'!L44)</f>
        <v/>
      </c>
      <c r="Z44" s="49" t="str">
        <f t="shared" si="9"/>
        <v/>
      </c>
      <c r="AA44" s="55" t="str">
        <f t="shared" si="10"/>
        <v/>
      </c>
      <c r="AB44" s="31" t="str">
        <f>IF(H44="X",IF(AA44&lt;'Output, All Schools'!$C$15,"N","Y"),"")</f>
        <v/>
      </c>
    </row>
    <row r="45" spans="1:28" x14ac:dyDescent="0.25">
      <c r="A45" s="20" t="str">
        <f t="shared" si="0"/>
        <v/>
      </c>
      <c r="B45" s="20" t="str">
        <f>IF('School Data'!A45="","",'School Data'!A45)</f>
        <v/>
      </c>
      <c r="C45" s="20" t="str">
        <f>IF('School Data'!B45="","",'School Data'!B45)</f>
        <v/>
      </c>
      <c r="D45" s="20" t="str">
        <f>IF('School Data'!C45="","",'School Data'!C45)</f>
        <v/>
      </c>
      <c r="E45" s="20" t="str">
        <f>IF('School Data'!D45="","",'School Data'!D45)</f>
        <v/>
      </c>
      <c r="F45" s="20" t="str">
        <f>IF('School Data'!E45="","",'School Data'!E45)</f>
        <v/>
      </c>
      <c r="G45" s="52" t="str">
        <f>IF('School Data'!F45="","",'School Data'!F45)</f>
        <v/>
      </c>
      <c r="H45" s="28" t="str">
        <f>IF(A45&lt;('Output, All Schools'!$C$3+1),"X","")</f>
        <v/>
      </c>
      <c r="I45" s="29" t="str">
        <f>IF('School Data'!G45="","",'School Data'!G45)</f>
        <v/>
      </c>
      <c r="J45" s="29" t="str">
        <f t="shared" si="1"/>
        <v/>
      </c>
      <c r="L45" s="29" t="str">
        <f t="shared" si="2"/>
        <v/>
      </c>
      <c r="M45" s="29" t="str">
        <f t="shared" si="3"/>
        <v/>
      </c>
      <c r="N45" s="28" t="str">
        <f>IF(H45="X",IF(M45&gt;'Output, All Schools'!$C$8,"N","Y"),"")</f>
        <v/>
      </c>
      <c r="O45" s="30" t="str">
        <f>IF('School Data'!I45="","",'School Data'!I45)</f>
        <v/>
      </c>
      <c r="P45" s="30" t="str">
        <f t="shared" si="4"/>
        <v/>
      </c>
      <c r="Q45" s="29" t="str">
        <f t="shared" si="5"/>
        <v/>
      </c>
      <c r="R45" s="31" t="str">
        <f>IF(H45="X",IF(Q45&gt;'Output, All Schools'!$C$9,"N","Y"),"")</f>
        <v/>
      </c>
      <c r="S45" s="32" t="str">
        <f>IF('School Data'!J45="","",'School Data'!J45)</f>
        <v/>
      </c>
      <c r="T45" s="49" t="str">
        <f t="shared" si="6"/>
        <v/>
      </c>
      <c r="U45" s="32" t="str">
        <f>IF('School Data'!K45="","",'School Data'!K45)</f>
        <v/>
      </c>
      <c r="V45" s="49" t="str">
        <f t="shared" si="7"/>
        <v/>
      </c>
      <c r="W45" s="54" t="str">
        <f t="shared" si="8"/>
        <v/>
      </c>
      <c r="X45" s="28" t="str">
        <f>IF(H45="X",IF(W45&lt;'Output, All Schools'!$C$14,"N","Y"),"")</f>
        <v/>
      </c>
      <c r="Y45" s="32" t="str">
        <f>IF('School Data'!L45="","",'School Data'!L45)</f>
        <v/>
      </c>
      <c r="Z45" s="49" t="str">
        <f t="shared" si="9"/>
        <v/>
      </c>
      <c r="AA45" s="55" t="str">
        <f t="shared" si="10"/>
        <v/>
      </c>
      <c r="AB45" s="31" t="str">
        <f>IF(H45="X",IF(AA45&lt;'Output, All Schools'!$C$15,"N","Y"),"")</f>
        <v/>
      </c>
    </row>
    <row r="46" spans="1:28" x14ac:dyDescent="0.25">
      <c r="A46" s="20" t="str">
        <f t="shared" si="0"/>
        <v/>
      </c>
      <c r="B46" s="20" t="str">
        <f>IF('School Data'!A46="","",'School Data'!A46)</f>
        <v/>
      </c>
      <c r="C46" s="20" t="str">
        <f>IF('School Data'!B46="","",'School Data'!B46)</f>
        <v/>
      </c>
      <c r="D46" s="20" t="str">
        <f>IF('School Data'!C46="","",'School Data'!C46)</f>
        <v/>
      </c>
      <c r="E46" s="20" t="str">
        <f>IF('School Data'!D46="","",'School Data'!D46)</f>
        <v/>
      </c>
      <c r="F46" s="20" t="str">
        <f>IF('School Data'!E46="","",'School Data'!E46)</f>
        <v/>
      </c>
      <c r="G46" s="52" t="str">
        <f>IF('School Data'!F46="","",'School Data'!F46)</f>
        <v/>
      </c>
      <c r="H46" s="28" t="str">
        <f>IF(A46&lt;('Output, All Schools'!$C$3+1),"X","")</f>
        <v/>
      </c>
      <c r="I46" s="29" t="str">
        <f>IF('School Data'!G46="","",'School Data'!G46)</f>
        <v/>
      </c>
      <c r="J46" s="29" t="str">
        <f t="shared" si="1"/>
        <v/>
      </c>
      <c r="L46" s="29" t="str">
        <f t="shared" si="2"/>
        <v/>
      </c>
      <c r="M46" s="29" t="str">
        <f t="shared" si="3"/>
        <v/>
      </c>
      <c r="N46" s="28" t="str">
        <f>IF(H46="X",IF(M46&gt;'Output, All Schools'!$C$8,"N","Y"),"")</f>
        <v/>
      </c>
      <c r="O46" s="30" t="str">
        <f>IF('School Data'!I46="","",'School Data'!I46)</f>
        <v/>
      </c>
      <c r="P46" s="30" t="str">
        <f t="shared" si="4"/>
        <v/>
      </c>
      <c r="Q46" s="29" t="str">
        <f t="shared" si="5"/>
        <v/>
      </c>
      <c r="R46" s="31" t="str">
        <f>IF(H46="X",IF(Q46&gt;'Output, All Schools'!$C$9,"N","Y"),"")</f>
        <v/>
      </c>
      <c r="S46" s="32" t="str">
        <f>IF('School Data'!J46="","",'School Data'!J46)</f>
        <v/>
      </c>
      <c r="T46" s="49" t="str">
        <f t="shared" si="6"/>
        <v/>
      </c>
      <c r="U46" s="32" t="str">
        <f>IF('School Data'!K46="","",'School Data'!K46)</f>
        <v/>
      </c>
      <c r="V46" s="49" t="str">
        <f t="shared" si="7"/>
        <v/>
      </c>
      <c r="W46" s="54" t="str">
        <f t="shared" si="8"/>
        <v/>
      </c>
      <c r="X46" s="28" t="str">
        <f>IF(H46="X",IF(W46&lt;'Output, All Schools'!$C$14,"N","Y"),"")</f>
        <v/>
      </c>
      <c r="Y46" s="32" t="str">
        <f>IF('School Data'!L46="","",'School Data'!L46)</f>
        <v/>
      </c>
      <c r="Z46" s="49" t="str">
        <f t="shared" si="9"/>
        <v/>
      </c>
      <c r="AA46" s="55" t="str">
        <f t="shared" si="10"/>
        <v/>
      </c>
      <c r="AB46" s="31" t="str">
        <f>IF(H46="X",IF(AA46&lt;'Output, All Schools'!$C$15,"N","Y"),"")</f>
        <v/>
      </c>
    </row>
    <row r="47" spans="1:28" x14ac:dyDescent="0.25">
      <c r="A47" s="20" t="str">
        <f t="shared" si="0"/>
        <v/>
      </c>
      <c r="B47" s="20" t="str">
        <f>IF('School Data'!A47="","",'School Data'!A47)</f>
        <v/>
      </c>
      <c r="C47" s="20" t="str">
        <f>IF('School Data'!B47="","",'School Data'!B47)</f>
        <v/>
      </c>
      <c r="D47" s="20" t="str">
        <f>IF('School Data'!C47="","",'School Data'!C47)</f>
        <v/>
      </c>
      <c r="E47" s="20" t="str">
        <f>IF('School Data'!D47="","",'School Data'!D47)</f>
        <v/>
      </c>
      <c r="F47" s="20" t="str">
        <f>IF('School Data'!E47="","",'School Data'!E47)</f>
        <v/>
      </c>
      <c r="G47" s="52" t="str">
        <f>IF('School Data'!F47="","",'School Data'!F47)</f>
        <v/>
      </c>
      <c r="H47" s="28" t="str">
        <f>IF(A47&lt;('Output, All Schools'!$C$3+1),"X","")</f>
        <v/>
      </c>
      <c r="I47" s="29" t="str">
        <f>IF('School Data'!G47="","",'School Data'!G47)</f>
        <v/>
      </c>
      <c r="J47" s="29" t="str">
        <f t="shared" si="1"/>
        <v/>
      </c>
      <c r="L47" s="29" t="str">
        <f t="shared" si="2"/>
        <v/>
      </c>
      <c r="M47" s="29" t="str">
        <f t="shared" si="3"/>
        <v/>
      </c>
      <c r="N47" s="28" t="str">
        <f>IF(H47="X",IF(M47&gt;'Output, All Schools'!$C$8,"N","Y"),"")</f>
        <v/>
      </c>
      <c r="O47" s="30" t="str">
        <f>IF('School Data'!I47="","",'School Data'!I47)</f>
        <v/>
      </c>
      <c r="P47" s="30" t="str">
        <f t="shared" si="4"/>
        <v/>
      </c>
      <c r="Q47" s="29" t="str">
        <f t="shared" si="5"/>
        <v/>
      </c>
      <c r="R47" s="31" t="str">
        <f>IF(H47="X",IF(Q47&gt;'Output, All Schools'!$C$9,"N","Y"),"")</f>
        <v/>
      </c>
      <c r="S47" s="32" t="str">
        <f>IF('School Data'!J47="","",'School Data'!J47)</f>
        <v/>
      </c>
      <c r="T47" s="49" t="str">
        <f t="shared" si="6"/>
        <v/>
      </c>
      <c r="U47" s="32" t="str">
        <f>IF('School Data'!K47="","",'School Data'!K47)</f>
        <v/>
      </c>
      <c r="V47" s="49" t="str">
        <f t="shared" si="7"/>
        <v/>
      </c>
      <c r="W47" s="54" t="str">
        <f t="shared" si="8"/>
        <v/>
      </c>
      <c r="X47" s="28" t="str">
        <f>IF(H47="X",IF(W47&lt;'Output, All Schools'!$C$14,"N","Y"),"")</f>
        <v/>
      </c>
      <c r="Y47" s="32" t="str">
        <f>IF('School Data'!L47="","",'School Data'!L47)</f>
        <v/>
      </c>
      <c r="Z47" s="49" t="str">
        <f t="shared" si="9"/>
        <v/>
      </c>
      <c r="AA47" s="55" t="str">
        <f t="shared" si="10"/>
        <v/>
      </c>
      <c r="AB47" s="31" t="str">
        <f>IF(H47="X",IF(AA47&lt;'Output, All Schools'!$C$15,"N","Y"),"")</f>
        <v/>
      </c>
    </row>
    <row r="48" spans="1:28" x14ac:dyDescent="0.25">
      <c r="A48" s="20" t="str">
        <f t="shared" si="0"/>
        <v/>
      </c>
      <c r="B48" s="20" t="str">
        <f>IF('School Data'!A48="","",'School Data'!A48)</f>
        <v/>
      </c>
      <c r="C48" s="20" t="str">
        <f>IF('School Data'!B48="","",'School Data'!B48)</f>
        <v/>
      </c>
      <c r="D48" s="20" t="str">
        <f>IF('School Data'!C48="","",'School Data'!C48)</f>
        <v/>
      </c>
      <c r="E48" s="20" t="str">
        <f>IF('School Data'!D48="","",'School Data'!D48)</f>
        <v/>
      </c>
      <c r="F48" s="20" t="str">
        <f>IF('School Data'!E48="","",'School Data'!E48)</f>
        <v/>
      </c>
      <c r="G48" s="52" t="str">
        <f>IF('School Data'!F48="","",'School Data'!F48)</f>
        <v/>
      </c>
      <c r="H48" s="28" t="str">
        <f>IF(A48&lt;('Output, All Schools'!$C$3+1),"X","")</f>
        <v/>
      </c>
      <c r="I48" s="29" t="str">
        <f>IF('School Data'!G48="","",'School Data'!G48)</f>
        <v/>
      </c>
      <c r="J48" s="29" t="str">
        <f t="shared" si="1"/>
        <v/>
      </c>
      <c r="L48" s="29" t="str">
        <f t="shared" si="2"/>
        <v/>
      </c>
      <c r="M48" s="29" t="str">
        <f t="shared" si="3"/>
        <v/>
      </c>
      <c r="N48" s="28" t="str">
        <f>IF(H48="X",IF(M48&gt;'Output, All Schools'!$C$8,"N","Y"),"")</f>
        <v/>
      </c>
      <c r="O48" s="30" t="str">
        <f>IF('School Data'!I48="","",'School Data'!I48)</f>
        <v/>
      </c>
      <c r="P48" s="30" t="str">
        <f t="shared" si="4"/>
        <v/>
      </c>
      <c r="Q48" s="29" t="str">
        <f t="shared" si="5"/>
        <v/>
      </c>
      <c r="R48" s="31" t="str">
        <f>IF(H48="X",IF(Q48&gt;'Output, All Schools'!$C$9,"N","Y"),"")</f>
        <v/>
      </c>
      <c r="S48" s="32" t="str">
        <f>IF('School Data'!J48="","",'School Data'!J48)</f>
        <v/>
      </c>
      <c r="T48" s="49" t="str">
        <f t="shared" si="6"/>
        <v/>
      </c>
      <c r="U48" s="32" t="str">
        <f>IF('School Data'!K48="","",'School Data'!K48)</f>
        <v/>
      </c>
      <c r="V48" s="49" t="str">
        <f t="shared" si="7"/>
        <v/>
      </c>
      <c r="W48" s="54" t="str">
        <f t="shared" si="8"/>
        <v/>
      </c>
      <c r="X48" s="28" t="str">
        <f>IF(H48="X",IF(W48&lt;'Output, All Schools'!$C$14,"N","Y"),"")</f>
        <v/>
      </c>
      <c r="Y48" s="32" t="str">
        <f>IF('School Data'!L48="","",'School Data'!L48)</f>
        <v/>
      </c>
      <c r="Z48" s="49" t="str">
        <f t="shared" si="9"/>
        <v/>
      </c>
      <c r="AA48" s="55" t="str">
        <f t="shared" si="10"/>
        <v/>
      </c>
      <c r="AB48" s="31" t="str">
        <f>IF(H48="X",IF(AA48&lt;'Output, All Schools'!$C$15,"N","Y"),"")</f>
        <v/>
      </c>
    </row>
    <row r="49" spans="1:28" x14ac:dyDescent="0.25">
      <c r="A49" s="20" t="str">
        <f t="shared" si="0"/>
        <v/>
      </c>
      <c r="B49" s="20" t="str">
        <f>IF('School Data'!A49="","",'School Data'!A49)</f>
        <v/>
      </c>
      <c r="C49" s="20" t="str">
        <f>IF('School Data'!B49="","",'School Data'!B49)</f>
        <v/>
      </c>
      <c r="D49" s="20" t="str">
        <f>IF('School Data'!C49="","",'School Data'!C49)</f>
        <v/>
      </c>
      <c r="E49" s="20" t="str">
        <f>IF('School Data'!D49="","",'School Data'!D49)</f>
        <v/>
      </c>
      <c r="F49" s="20" t="str">
        <f>IF('School Data'!E49="","",'School Data'!E49)</f>
        <v/>
      </c>
      <c r="G49" s="52" t="str">
        <f>IF('School Data'!F49="","",'School Data'!F49)</f>
        <v/>
      </c>
      <c r="H49" s="28" t="str">
        <f>IF(A49&lt;('Output, All Schools'!$C$3+1),"X","")</f>
        <v/>
      </c>
      <c r="I49" s="29" t="str">
        <f>IF('School Data'!G49="","",'School Data'!G49)</f>
        <v/>
      </c>
      <c r="J49" s="29" t="str">
        <f t="shared" si="1"/>
        <v/>
      </c>
      <c r="L49" s="29" t="str">
        <f t="shared" si="2"/>
        <v/>
      </c>
      <c r="M49" s="29" t="str">
        <f t="shared" si="3"/>
        <v/>
      </c>
      <c r="N49" s="28" t="str">
        <f>IF(H49="X",IF(M49&gt;'Output, All Schools'!$C$8,"N","Y"),"")</f>
        <v/>
      </c>
      <c r="O49" s="30" t="str">
        <f>IF('School Data'!I49="","",'School Data'!I49)</f>
        <v/>
      </c>
      <c r="P49" s="30" t="str">
        <f t="shared" si="4"/>
        <v/>
      </c>
      <c r="Q49" s="29" t="str">
        <f t="shared" si="5"/>
        <v/>
      </c>
      <c r="R49" s="31" t="str">
        <f>IF(H49="X",IF(Q49&gt;'Output, All Schools'!$C$9,"N","Y"),"")</f>
        <v/>
      </c>
      <c r="S49" s="32" t="str">
        <f>IF('School Data'!J49="","",'School Data'!J49)</f>
        <v/>
      </c>
      <c r="T49" s="49" t="str">
        <f t="shared" si="6"/>
        <v/>
      </c>
      <c r="U49" s="32" t="str">
        <f>IF('School Data'!K49="","",'School Data'!K49)</f>
        <v/>
      </c>
      <c r="V49" s="49" t="str">
        <f t="shared" si="7"/>
        <v/>
      </c>
      <c r="W49" s="54" t="str">
        <f t="shared" si="8"/>
        <v/>
      </c>
      <c r="X49" s="28" t="str">
        <f>IF(H49="X",IF(W49&lt;'Output, All Schools'!$C$14,"N","Y"),"")</f>
        <v/>
      </c>
      <c r="Y49" s="32" t="str">
        <f>IF('School Data'!L49="","",'School Data'!L49)</f>
        <v/>
      </c>
      <c r="Z49" s="49" t="str">
        <f t="shared" si="9"/>
        <v/>
      </c>
      <c r="AA49" s="55" t="str">
        <f t="shared" si="10"/>
        <v/>
      </c>
      <c r="AB49" s="31" t="str">
        <f>IF(H49="X",IF(AA49&lt;'Output, All Schools'!$C$15,"N","Y"),"")</f>
        <v/>
      </c>
    </row>
    <row r="50" spans="1:28" x14ac:dyDescent="0.25">
      <c r="A50" s="20" t="str">
        <f t="shared" si="0"/>
        <v/>
      </c>
      <c r="B50" s="20" t="str">
        <f>IF('School Data'!A50="","",'School Data'!A50)</f>
        <v/>
      </c>
      <c r="C50" s="20" t="str">
        <f>IF('School Data'!B50="","",'School Data'!B50)</f>
        <v/>
      </c>
      <c r="D50" s="20" t="str">
        <f>IF('School Data'!C50="","",'School Data'!C50)</f>
        <v/>
      </c>
      <c r="E50" s="20" t="str">
        <f>IF('School Data'!D50="","",'School Data'!D50)</f>
        <v/>
      </c>
      <c r="F50" s="20" t="str">
        <f>IF('School Data'!E50="","",'School Data'!E50)</f>
        <v/>
      </c>
      <c r="G50" s="52" t="str">
        <f>IF('School Data'!F50="","",'School Data'!F50)</f>
        <v/>
      </c>
      <c r="H50" s="28" t="str">
        <f>IF(A50&lt;('Output, All Schools'!$C$3+1),"X","")</f>
        <v/>
      </c>
      <c r="I50" s="29" t="str">
        <f>IF('School Data'!G50="","",'School Data'!G50)</f>
        <v/>
      </c>
      <c r="J50" s="29" t="str">
        <f t="shared" si="1"/>
        <v/>
      </c>
      <c r="L50" s="29" t="str">
        <f t="shared" si="2"/>
        <v/>
      </c>
      <c r="M50" s="29" t="str">
        <f t="shared" si="3"/>
        <v/>
      </c>
      <c r="N50" s="28" t="str">
        <f>IF(H50="X",IF(M50&gt;'Output, All Schools'!$C$8,"N","Y"),"")</f>
        <v/>
      </c>
      <c r="O50" s="30" t="str">
        <f>IF('School Data'!I50="","",'School Data'!I50)</f>
        <v/>
      </c>
      <c r="P50" s="30" t="str">
        <f t="shared" si="4"/>
        <v/>
      </c>
      <c r="Q50" s="29" t="str">
        <f t="shared" si="5"/>
        <v/>
      </c>
      <c r="R50" s="31" t="str">
        <f>IF(H50="X",IF(Q50&gt;'Output, All Schools'!$C$9,"N","Y"),"")</f>
        <v/>
      </c>
      <c r="S50" s="32" t="str">
        <f>IF('School Data'!J50="","",'School Data'!J50)</f>
        <v/>
      </c>
      <c r="T50" s="49" t="str">
        <f t="shared" si="6"/>
        <v/>
      </c>
      <c r="U50" s="32" t="str">
        <f>IF('School Data'!K50="","",'School Data'!K50)</f>
        <v/>
      </c>
      <c r="V50" s="49" t="str">
        <f t="shared" si="7"/>
        <v/>
      </c>
      <c r="W50" s="54" t="str">
        <f t="shared" si="8"/>
        <v/>
      </c>
      <c r="X50" s="28" t="str">
        <f>IF(H50="X",IF(W50&lt;'Output, All Schools'!$C$14,"N","Y"),"")</f>
        <v/>
      </c>
      <c r="Y50" s="32" t="str">
        <f>IF('School Data'!L50="","",'School Data'!L50)</f>
        <v/>
      </c>
      <c r="Z50" s="49" t="str">
        <f t="shared" si="9"/>
        <v/>
      </c>
      <c r="AA50" s="55" t="str">
        <f t="shared" si="10"/>
        <v/>
      </c>
      <c r="AB50" s="31" t="str">
        <f>IF(H50="X",IF(AA50&lt;'Output, All Schools'!$C$15,"N","Y"),"")</f>
        <v/>
      </c>
    </row>
    <row r="51" spans="1:28" x14ac:dyDescent="0.25">
      <c r="A51" s="20" t="str">
        <f t="shared" si="0"/>
        <v/>
      </c>
      <c r="B51" s="20" t="str">
        <f>IF('School Data'!A51="","",'School Data'!A51)</f>
        <v/>
      </c>
      <c r="C51" s="20" t="str">
        <f>IF('School Data'!B51="","",'School Data'!B51)</f>
        <v/>
      </c>
      <c r="D51" s="20" t="str">
        <f>IF('School Data'!C51="","",'School Data'!C51)</f>
        <v/>
      </c>
      <c r="E51" s="20" t="str">
        <f>IF('School Data'!D51="","",'School Data'!D51)</f>
        <v/>
      </c>
      <c r="F51" s="20" t="str">
        <f>IF('School Data'!E51="","",'School Data'!E51)</f>
        <v/>
      </c>
      <c r="G51" s="52" t="str">
        <f>IF('School Data'!F51="","",'School Data'!F51)</f>
        <v/>
      </c>
      <c r="H51" s="28" t="str">
        <f>IF(A51&lt;('Output, All Schools'!$C$3+1),"X","")</f>
        <v/>
      </c>
      <c r="I51" s="29" t="str">
        <f>IF('School Data'!G51="","",'School Data'!G51)</f>
        <v/>
      </c>
      <c r="J51" s="29" t="str">
        <f t="shared" si="1"/>
        <v/>
      </c>
      <c r="L51" s="29" t="str">
        <f t="shared" si="2"/>
        <v/>
      </c>
      <c r="M51" s="29" t="str">
        <f t="shared" si="3"/>
        <v/>
      </c>
      <c r="N51" s="28" t="str">
        <f>IF(H51="X",IF(M51&gt;'Output, All Schools'!$C$8,"N","Y"),"")</f>
        <v/>
      </c>
      <c r="O51" s="30" t="str">
        <f>IF('School Data'!I51="","",'School Data'!I51)</f>
        <v/>
      </c>
      <c r="P51" s="30" t="str">
        <f t="shared" si="4"/>
        <v/>
      </c>
      <c r="Q51" s="29" t="str">
        <f t="shared" si="5"/>
        <v/>
      </c>
      <c r="R51" s="31" t="str">
        <f>IF(H51="X",IF(Q51&gt;'Output, All Schools'!$C$9,"N","Y"),"")</f>
        <v/>
      </c>
      <c r="S51" s="32" t="str">
        <f>IF('School Data'!J51="","",'School Data'!J51)</f>
        <v/>
      </c>
      <c r="T51" s="49" t="str">
        <f t="shared" si="6"/>
        <v/>
      </c>
      <c r="U51" s="32" t="str">
        <f>IF('School Data'!K51="","",'School Data'!K51)</f>
        <v/>
      </c>
      <c r="V51" s="49" t="str">
        <f t="shared" si="7"/>
        <v/>
      </c>
      <c r="W51" s="54" t="str">
        <f t="shared" si="8"/>
        <v/>
      </c>
      <c r="X51" s="28" t="str">
        <f>IF(H51="X",IF(W51&lt;'Output, All Schools'!$C$14,"N","Y"),"")</f>
        <v/>
      </c>
      <c r="Y51" s="32" t="str">
        <f>IF('School Data'!L51="","",'School Data'!L51)</f>
        <v/>
      </c>
      <c r="Z51" s="49" t="str">
        <f t="shared" si="9"/>
        <v/>
      </c>
      <c r="AA51" s="55" t="str">
        <f t="shared" si="10"/>
        <v/>
      </c>
      <c r="AB51" s="31" t="str">
        <f>IF(H51="X",IF(AA51&lt;'Output, All Schools'!$C$15,"N","Y"),"")</f>
        <v/>
      </c>
    </row>
    <row r="52" spans="1:28" x14ac:dyDescent="0.25">
      <c r="A52" s="20" t="str">
        <f t="shared" si="0"/>
        <v/>
      </c>
      <c r="B52" s="20" t="str">
        <f>IF('School Data'!A52="","",'School Data'!A52)</f>
        <v/>
      </c>
      <c r="C52" s="20" t="str">
        <f>IF('School Data'!B52="","",'School Data'!B52)</f>
        <v/>
      </c>
      <c r="D52" s="20" t="str">
        <f>IF('School Data'!C52="","",'School Data'!C52)</f>
        <v/>
      </c>
      <c r="E52" s="20" t="str">
        <f>IF('School Data'!D52="","",'School Data'!D52)</f>
        <v/>
      </c>
      <c r="F52" s="20" t="str">
        <f>IF('School Data'!E52="","",'School Data'!E52)</f>
        <v/>
      </c>
      <c r="G52" s="52" t="str">
        <f>IF('School Data'!F52="","",'School Data'!F52)</f>
        <v/>
      </c>
      <c r="H52" s="28" t="str">
        <f>IF(A52&lt;('Output, All Schools'!$C$3+1),"X","")</f>
        <v/>
      </c>
      <c r="I52" s="29" t="str">
        <f>IF('School Data'!G52="","",'School Data'!G52)</f>
        <v/>
      </c>
      <c r="J52" s="29" t="str">
        <f t="shared" si="1"/>
        <v/>
      </c>
      <c r="L52" s="29" t="str">
        <f t="shared" si="2"/>
        <v/>
      </c>
      <c r="M52" s="29" t="str">
        <f t="shared" si="3"/>
        <v/>
      </c>
      <c r="N52" s="28" t="str">
        <f>IF(H52="X",IF(M52&gt;'Output, All Schools'!$C$8,"N","Y"),"")</f>
        <v/>
      </c>
      <c r="O52" s="30" t="str">
        <f>IF('School Data'!I52="","",'School Data'!I52)</f>
        <v/>
      </c>
      <c r="P52" s="30" t="str">
        <f t="shared" si="4"/>
        <v/>
      </c>
      <c r="Q52" s="29" t="str">
        <f t="shared" si="5"/>
        <v/>
      </c>
      <c r="R52" s="31" t="str">
        <f>IF(H52="X",IF(Q52&gt;'Output, All Schools'!$C$9,"N","Y"),"")</f>
        <v/>
      </c>
      <c r="S52" s="32" t="str">
        <f>IF('School Data'!J52="","",'School Data'!J52)</f>
        <v/>
      </c>
      <c r="T52" s="49" t="str">
        <f t="shared" si="6"/>
        <v/>
      </c>
      <c r="U52" s="32" t="str">
        <f>IF('School Data'!K52="","",'School Data'!K52)</f>
        <v/>
      </c>
      <c r="V52" s="49" t="str">
        <f t="shared" si="7"/>
        <v/>
      </c>
      <c r="W52" s="54" t="str">
        <f t="shared" si="8"/>
        <v/>
      </c>
      <c r="X52" s="28" t="str">
        <f>IF(H52="X",IF(W52&lt;'Output, All Schools'!$C$14,"N","Y"),"")</f>
        <v/>
      </c>
      <c r="Y52" s="32" t="str">
        <f>IF('School Data'!L52="","",'School Data'!L52)</f>
        <v/>
      </c>
      <c r="Z52" s="49" t="str">
        <f t="shared" si="9"/>
        <v/>
      </c>
      <c r="AA52" s="55" t="str">
        <f t="shared" si="10"/>
        <v/>
      </c>
      <c r="AB52" s="31" t="str">
        <f>IF(H52="X",IF(AA52&lt;'Output, All Schools'!$C$15,"N","Y"),"")</f>
        <v/>
      </c>
    </row>
    <row r="53" spans="1:28" x14ac:dyDescent="0.25">
      <c r="A53" s="20" t="str">
        <f t="shared" si="0"/>
        <v/>
      </c>
      <c r="B53" s="20" t="str">
        <f>IF('School Data'!A53="","",'School Data'!A53)</f>
        <v/>
      </c>
      <c r="C53" s="20" t="str">
        <f>IF('School Data'!B53="","",'School Data'!B53)</f>
        <v/>
      </c>
      <c r="D53" s="20" t="str">
        <f>IF('School Data'!C53="","",'School Data'!C53)</f>
        <v/>
      </c>
      <c r="E53" s="20" t="str">
        <f>IF('School Data'!D53="","",'School Data'!D53)</f>
        <v/>
      </c>
      <c r="F53" s="20" t="str">
        <f>IF('School Data'!E53="","",'School Data'!E53)</f>
        <v/>
      </c>
      <c r="G53" s="52" t="str">
        <f>IF('School Data'!F53="","",'School Data'!F53)</f>
        <v/>
      </c>
      <c r="H53" s="28" t="str">
        <f>IF(A53&lt;('Output, All Schools'!$C$3+1),"X","")</f>
        <v/>
      </c>
      <c r="I53" s="29" t="str">
        <f>IF('School Data'!G53="","",'School Data'!G53)</f>
        <v/>
      </c>
      <c r="J53" s="29" t="str">
        <f t="shared" si="1"/>
        <v/>
      </c>
      <c r="L53" s="29" t="str">
        <f t="shared" si="2"/>
        <v/>
      </c>
      <c r="M53" s="29" t="str">
        <f t="shared" si="3"/>
        <v/>
      </c>
      <c r="N53" s="28" t="str">
        <f>IF(H53="X",IF(M53&gt;'Output, All Schools'!$C$8,"N","Y"),"")</f>
        <v/>
      </c>
      <c r="O53" s="30" t="str">
        <f>IF('School Data'!I53="","",'School Data'!I53)</f>
        <v/>
      </c>
      <c r="P53" s="30" t="str">
        <f t="shared" si="4"/>
        <v/>
      </c>
      <c r="Q53" s="29" t="str">
        <f t="shared" si="5"/>
        <v/>
      </c>
      <c r="R53" s="31" t="str">
        <f>IF(H53="X",IF(Q53&gt;'Output, All Schools'!$C$9,"N","Y"),"")</f>
        <v/>
      </c>
      <c r="S53" s="32" t="str">
        <f>IF('School Data'!J53="","",'School Data'!J53)</f>
        <v/>
      </c>
      <c r="T53" s="49" t="str">
        <f t="shared" si="6"/>
        <v/>
      </c>
      <c r="U53" s="32" t="str">
        <f>IF('School Data'!K53="","",'School Data'!K53)</f>
        <v/>
      </c>
      <c r="V53" s="49" t="str">
        <f t="shared" si="7"/>
        <v/>
      </c>
      <c r="W53" s="54" t="str">
        <f t="shared" si="8"/>
        <v/>
      </c>
      <c r="X53" s="28" t="str">
        <f>IF(H53="X",IF(W53&lt;'Output, All Schools'!$C$14,"N","Y"),"")</f>
        <v/>
      </c>
      <c r="Y53" s="32" t="str">
        <f>IF('School Data'!L53="","",'School Data'!L53)</f>
        <v/>
      </c>
      <c r="Z53" s="49" t="str">
        <f t="shared" si="9"/>
        <v/>
      </c>
      <c r="AA53" s="55" t="str">
        <f t="shared" si="10"/>
        <v/>
      </c>
      <c r="AB53" s="31" t="str">
        <f>IF(H53="X",IF(AA53&lt;'Output, All Schools'!$C$15,"N","Y"),"")</f>
        <v/>
      </c>
    </row>
    <row r="54" spans="1:28" x14ac:dyDescent="0.25">
      <c r="A54" s="20" t="str">
        <f t="shared" si="0"/>
        <v/>
      </c>
      <c r="B54" s="20" t="str">
        <f>IF('School Data'!A54="","",'School Data'!A54)</f>
        <v/>
      </c>
      <c r="C54" s="20" t="str">
        <f>IF('School Data'!B54="","",'School Data'!B54)</f>
        <v/>
      </c>
      <c r="D54" s="20" t="str">
        <f>IF('School Data'!C54="","",'School Data'!C54)</f>
        <v/>
      </c>
      <c r="E54" s="20" t="str">
        <f>IF('School Data'!D54="","",'School Data'!D54)</f>
        <v/>
      </c>
      <c r="F54" s="20" t="str">
        <f>IF('School Data'!E54="","",'School Data'!E54)</f>
        <v/>
      </c>
      <c r="G54" s="52" t="str">
        <f>IF('School Data'!F54="","",'School Data'!F54)</f>
        <v/>
      </c>
      <c r="H54" s="28" t="str">
        <f>IF(A54&lt;('Output, All Schools'!$C$3+1),"X","")</f>
        <v/>
      </c>
      <c r="I54" s="29" t="str">
        <f>IF('School Data'!G54="","",'School Data'!G54)</f>
        <v/>
      </c>
      <c r="J54" s="29" t="str">
        <f t="shared" si="1"/>
        <v/>
      </c>
      <c r="L54" s="29" t="str">
        <f t="shared" si="2"/>
        <v/>
      </c>
      <c r="M54" s="29" t="str">
        <f t="shared" si="3"/>
        <v/>
      </c>
      <c r="N54" s="28" t="str">
        <f>IF(H54="X",IF(M54&gt;'Output, All Schools'!$C$8,"N","Y"),"")</f>
        <v/>
      </c>
      <c r="O54" s="30" t="str">
        <f>IF('School Data'!I54="","",'School Data'!I54)</f>
        <v/>
      </c>
      <c r="P54" s="30" t="str">
        <f t="shared" si="4"/>
        <v/>
      </c>
      <c r="Q54" s="29" t="str">
        <f t="shared" si="5"/>
        <v/>
      </c>
      <c r="R54" s="31" t="str">
        <f>IF(H54="X",IF(Q54&gt;'Output, All Schools'!$C$9,"N","Y"),"")</f>
        <v/>
      </c>
      <c r="S54" s="32" t="str">
        <f>IF('School Data'!J54="","",'School Data'!J54)</f>
        <v/>
      </c>
      <c r="T54" s="49" t="str">
        <f t="shared" si="6"/>
        <v/>
      </c>
      <c r="U54" s="32" t="str">
        <f>IF('School Data'!K54="","",'School Data'!K54)</f>
        <v/>
      </c>
      <c r="V54" s="49" t="str">
        <f t="shared" si="7"/>
        <v/>
      </c>
      <c r="W54" s="54" t="str">
        <f t="shared" si="8"/>
        <v/>
      </c>
      <c r="X54" s="28" t="str">
        <f>IF(H54="X",IF(W54&lt;'Output, All Schools'!$C$14,"N","Y"),"")</f>
        <v/>
      </c>
      <c r="Y54" s="32" t="str">
        <f>IF('School Data'!L54="","",'School Data'!L54)</f>
        <v/>
      </c>
      <c r="Z54" s="49" t="str">
        <f t="shared" si="9"/>
        <v/>
      </c>
      <c r="AA54" s="55" t="str">
        <f t="shared" si="10"/>
        <v/>
      </c>
      <c r="AB54" s="31" t="str">
        <f>IF(H54="X",IF(AA54&lt;'Output, All Schools'!$C$15,"N","Y"),"")</f>
        <v/>
      </c>
    </row>
    <row r="55" spans="1:28" x14ac:dyDescent="0.25">
      <c r="A55" s="20" t="str">
        <f t="shared" si="0"/>
        <v/>
      </c>
      <c r="B55" s="20" t="str">
        <f>IF('School Data'!A55="","",'School Data'!A55)</f>
        <v/>
      </c>
      <c r="C55" s="20" t="str">
        <f>IF('School Data'!B55="","",'School Data'!B55)</f>
        <v/>
      </c>
      <c r="D55" s="20" t="str">
        <f>IF('School Data'!C55="","",'School Data'!C55)</f>
        <v/>
      </c>
      <c r="E55" s="20" t="str">
        <f>IF('School Data'!D55="","",'School Data'!D55)</f>
        <v/>
      </c>
      <c r="F55" s="20" t="str">
        <f>IF('School Data'!E55="","",'School Data'!E55)</f>
        <v/>
      </c>
      <c r="G55" s="52" t="str">
        <f>IF('School Data'!F55="","",'School Data'!F55)</f>
        <v/>
      </c>
      <c r="H55" s="28" t="str">
        <f>IF(A55&lt;('Output, All Schools'!$C$3+1),"X","")</f>
        <v/>
      </c>
      <c r="I55" s="29" t="str">
        <f>IF('School Data'!G55="","",'School Data'!G55)</f>
        <v/>
      </c>
      <c r="J55" s="29" t="str">
        <f t="shared" si="1"/>
        <v/>
      </c>
      <c r="L55" s="29" t="str">
        <f t="shared" si="2"/>
        <v/>
      </c>
      <c r="M55" s="29" t="str">
        <f t="shared" si="3"/>
        <v/>
      </c>
      <c r="N55" s="28" t="str">
        <f>IF(H55="X",IF(M55&gt;'Output, All Schools'!$C$8,"N","Y"),"")</f>
        <v/>
      </c>
      <c r="O55" s="30" t="str">
        <f>IF('School Data'!I55="","",'School Data'!I55)</f>
        <v/>
      </c>
      <c r="P55" s="30" t="str">
        <f t="shared" si="4"/>
        <v/>
      </c>
      <c r="Q55" s="29" t="str">
        <f t="shared" si="5"/>
        <v/>
      </c>
      <c r="R55" s="31" t="str">
        <f>IF(H55="X",IF(Q55&gt;'Output, All Schools'!$C$9,"N","Y"),"")</f>
        <v/>
      </c>
      <c r="S55" s="32" t="str">
        <f>IF('School Data'!J55="","",'School Data'!J55)</f>
        <v/>
      </c>
      <c r="T55" s="49" t="str">
        <f t="shared" si="6"/>
        <v/>
      </c>
      <c r="U55" s="32" t="str">
        <f>IF('School Data'!K55="","",'School Data'!K55)</f>
        <v/>
      </c>
      <c r="V55" s="49" t="str">
        <f t="shared" si="7"/>
        <v/>
      </c>
      <c r="W55" s="54" t="str">
        <f t="shared" si="8"/>
        <v/>
      </c>
      <c r="X55" s="28" t="str">
        <f>IF(H55="X",IF(W55&lt;'Output, All Schools'!$C$14,"N","Y"),"")</f>
        <v/>
      </c>
      <c r="Y55" s="32" t="str">
        <f>IF('School Data'!L55="","",'School Data'!L55)</f>
        <v/>
      </c>
      <c r="Z55" s="49" t="str">
        <f t="shared" si="9"/>
        <v/>
      </c>
      <c r="AA55" s="55" t="str">
        <f t="shared" si="10"/>
        <v/>
      </c>
      <c r="AB55" s="31" t="str">
        <f>IF(H55="X",IF(AA55&lt;'Output, All Schools'!$C$15,"N","Y"),"")</f>
        <v/>
      </c>
    </row>
    <row r="56" spans="1:28" x14ac:dyDescent="0.25">
      <c r="A56" s="20" t="str">
        <f t="shared" si="0"/>
        <v/>
      </c>
      <c r="B56" s="20" t="str">
        <f>IF('School Data'!A56="","",'School Data'!A56)</f>
        <v/>
      </c>
      <c r="C56" s="20" t="str">
        <f>IF('School Data'!B56="","",'School Data'!B56)</f>
        <v/>
      </c>
      <c r="D56" s="20" t="str">
        <f>IF('School Data'!C56="","",'School Data'!C56)</f>
        <v/>
      </c>
      <c r="E56" s="20" t="str">
        <f>IF('School Data'!D56="","",'School Data'!D56)</f>
        <v/>
      </c>
      <c r="F56" s="20" t="str">
        <f>IF('School Data'!E56="","",'School Data'!E56)</f>
        <v/>
      </c>
      <c r="G56" s="52" t="str">
        <f>IF('School Data'!F56="","",'School Data'!F56)</f>
        <v/>
      </c>
      <c r="H56" s="28" t="str">
        <f>IF(A56&lt;('Output, All Schools'!$C$3+1),"X","")</f>
        <v/>
      </c>
      <c r="I56" s="29" t="str">
        <f>IF('School Data'!G56="","",'School Data'!G56)</f>
        <v/>
      </c>
      <c r="J56" s="29" t="str">
        <f t="shared" si="1"/>
        <v/>
      </c>
      <c r="L56" s="29" t="str">
        <f t="shared" si="2"/>
        <v/>
      </c>
      <c r="M56" s="29" t="str">
        <f t="shared" si="3"/>
        <v/>
      </c>
      <c r="N56" s="28" t="str">
        <f>IF(H56="X",IF(M56&gt;'Output, All Schools'!$C$8,"N","Y"),"")</f>
        <v/>
      </c>
      <c r="O56" s="30" t="str">
        <f>IF('School Data'!I56="","",'School Data'!I56)</f>
        <v/>
      </c>
      <c r="P56" s="30" t="str">
        <f t="shared" si="4"/>
        <v/>
      </c>
      <c r="Q56" s="29" t="str">
        <f t="shared" si="5"/>
        <v/>
      </c>
      <c r="R56" s="31" t="str">
        <f>IF(H56="X",IF(Q56&gt;'Output, All Schools'!$C$9,"N","Y"),"")</f>
        <v/>
      </c>
      <c r="S56" s="32" t="str">
        <f>IF('School Data'!J56="","",'School Data'!J56)</f>
        <v/>
      </c>
      <c r="T56" s="49" t="str">
        <f t="shared" si="6"/>
        <v/>
      </c>
      <c r="U56" s="32" t="str">
        <f>IF('School Data'!K56="","",'School Data'!K56)</f>
        <v/>
      </c>
      <c r="V56" s="49" t="str">
        <f t="shared" si="7"/>
        <v/>
      </c>
      <c r="W56" s="54" t="str">
        <f t="shared" si="8"/>
        <v/>
      </c>
      <c r="X56" s="28" t="str">
        <f>IF(H56="X",IF(W56&lt;'Output, All Schools'!$C$14,"N","Y"),"")</f>
        <v/>
      </c>
      <c r="Y56" s="32" t="str">
        <f>IF('School Data'!L56="","",'School Data'!L56)</f>
        <v/>
      </c>
      <c r="Z56" s="49" t="str">
        <f t="shared" si="9"/>
        <v/>
      </c>
      <c r="AA56" s="55" t="str">
        <f t="shared" si="10"/>
        <v/>
      </c>
      <c r="AB56" s="31" t="str">
        <f>IF(H56="X",IF(AA56&lt;'Output, All Schools'!$C$15,"N","Y"),"")</f>
        <v/>
      </c>
    </row>
    <row r="57" spans="1:28" x14ac:dyDescent="0.25">
      <c r="A57" s="20" t="str">
        <f t="shared" si="0"/>
        <v/>
      </c>
      <c r="B57" s="20" t="str">
        <f>IF('School Data'!A57="","",'School Data'!A57)</f>
        <v/>
      </c>
      <c r="C57" s="20" t="str">
        <f>IF('School Data'!B57="","",'School Data'!B57)</f>
        <v/>
      </c>
      <c r="D57" s="20" t="str">
        <f>IF('School Data'!C57="","",'School Data'!C57)</f>
        <v/>
      </c>
      <c r="E57" s="20" t="str">
        <f>IF('School Data'!D57="","",'School Data'!D57)</f>
        <v/>
      </c>
      <c r="F57" s="20" t="str">
        <f>IF('School Data'!E57="","",'School Data'!E57)</f>
        <v/>
      </c>
      <c r="G57" s="52" t="str">
        <f>IF('School Data'!F57="","",'School Data'!F57)</f>
        <v/>
      </c>
      <c r="H57" s="28" t="str">
        <f>IF(A57&lt;('Output, All Schools'!$C$3+1),"X","")</f>
        <v/>
      </c>
      <c r="I57" s="29" t="str">
        <f>IF('School Data'!G57="","",'School Data'!G57)</f>
        <v/>
      </c>
      <c r="J57" s="29" t="str">
        <f t="shared" si="1"/>
        <v/>
      </c>
      <c r="L57" s="29" t="str">
        <f t="shared" si="2"/>
        <v/>
      </c>
      <c r="M57" s="29" t="str">
        <f t="shared" si="3"/>
        <v/>
      </c>
      <c r="N57" s="28" t="str">
        <f>IF(H57="X",IF(M57&gt;'Output, All Schools'!$C$8,"N","Y"),"")</f>
        <v/>
      </c>
      <c r="O57" s="30" t="str">
        <f>IF('School Data'!I57="","",'School Data'!I57)</f>
        <v/>
      </c>
      <c r="P57" s="30" t="str">
        <f t="shared" si="4"/>
        <v/>
      </c>
      <c r="Q57" s="29" t="str">
        <f t="shared" si="5"/>
        <v/>
      </c>
      <c r="R57" s="31" t="str">
        <f>IF(H57="X",IF(Q57&gt;'Output, All Schools'!$C$9,"N","Y"),"")</f>
        <v/>
      </c>
      <c r="S57" s="32" t="str">
        <f>IF('School Data'!J57="","",'School Data'!J57)</f>
        <v/>
      </c>
      <c r="T57" s="49" t="str">
        <f t="shared" si="6"/>
        <v/>
      </c>
      <c r="U57" s="32" t="str">
        <f>IF('School Data'!K57="","",'School Data'!K57)</f>
        <v/>
      </c>
      <c r="V57" s="49" t="str">
        <f t="shared" si="7"/>
        <v/>
      </c>
      <c r="W57" s="54" t="str">
        <f t="shared" si="8"/>
        <v/>
      </c>
      <c r="X57" s="28" t="str">
        <f>IF(H57="X",IF(W57&lt;'Output, All Schools'!$C$14,"N","Y"),"")</f>
        <v/>
      </c>
      <c r="Y57" s="32" t="str">
        <f>IF('School Data'!L57="","",'School Data'!L57)</f>
        <v/>
      </c>
      <c r="Z57" s="49" t="str">
        <f t="shared" si="9"/>
        <v/>
      </c>
      <c r="AA57" s="55" t="str">
        <f t="shared" si="10"/>
        <v/>
      </c>
      <c r="AB57" s="31" t="str">
        <f>IF(H57="X",IF(AA57&lt;'Output, All Schools'!$C$15,"N","Y"),"")</f>
        <v/>
      </c>
    </row>
    <row r="58" spans="1:28" x14ac:dyDescent="0.25">
      <c r="A58" s="20" t="str">
        <f t="shared" si="0"/>
        <v/>
      </c>
      <c r="B58" s="20" t="str">
        <f>IF('School Data'!A58="","",'School Data'!A58)</f>
        <v/>
      </c>
      <c r="C58" s="20" t="str">
        <f>IF('School Data'!B58="","",'School Data'!B58)</f>
        <v/>
      </c>
      <c r="D58" s="20" t="str">
        <f>IF('School Data'!C58="","",'School Data'!C58)</f>
        <v/>
      </c>
      <c r="E58" s="20" t="str">
        <f>IF('School Data'!D58="","",'School Data'!D58)</f>
        <v/>
      </c>
      <c r="F58" s="20" t="str">
        <f>IF('School Data'!E58="","",'School Data'!E58)</f>
        <v/>
      </c>
      <c r="G58" s="52" t="str">
        <f>IF('School Data'!F58="","",'School Data'!F58)</f>
        <v/>
      </c>
      <c r="H58" s="28" t="str">
        <f>IF(A58&lt;('Output, All Schools'!$C$3+1),"X","")</f>
        <v/>
      </c>
      <c r="I58" s="29" t="str">
        <f>IF('School Data'!G58="","",'School Data'!G58)</f>
        <v/>
      </c>
      <c r="J58" s="29" t="str">
        <f t="shared" si="1"/>
        <v/>
      </c>
      <c r="L58" s="29" t="str">
        <f t="shared" si="2"/>
        <v/>
      </c>
      <c r="M58" s="29" t="str">
        <f t="shared" si="3"/>
        <v/>
      </c>
      <c r="N58" s="28" t="str">
        <f>IF(H58="X",IF(M58&gt;'Output, All Schools'!$C$8,"N","Y"),"")</f>
        <v/>
      </c>
      <c r="O58" s="30" t="str">
        <f>IF('School Data'!I58="","",'School Data'!I58)</f>
        <v/>
      </c>
      <c r="P58" s="30" t="str">
        <f t="shared" si="4"/>
        <v/>
      </c>
      <c r="Q58" s="29" t="str">
        <f t="shared" si="5"/>
        <v/>
      </c>
      <c r="R58" s="31" t="str">
        <f>IF(H58="X",IF(Q58&gt;'Output, All Schools'!$C$9,"N","Y"),"")</f>
        <v/>
      </c>
      <c r="S58" s="32" t="str">
        <f>IF('School Data'!J58="","",'School Data'!J58)</f>
        <v/>
      </c>
      <c r="T58" s="49" t="str">
        <f t="shared" si="6"/>
        <v/>
      </c>
      <c r="U58" s="32" t="str">
        <f>IF('School Data'!K58="","",'School Data'!K58)</f>
        <v/>
      </c>
      <c r="V58" s="49" t="str">
        <f t="shared" si="7"/>
        <v/>
      </c>
      <c r="W58" s="54" t="str">
        <f t="shared" si="8"/>
        <v/>
      </c>
      <c r="X58" s="28" t="str">
        <f>IF(H58="X",IF(W58&lt;'Output, All Schools'!$C$14,"N","Y"),"")</f>
        <v/>
      </c>
      <c r="Y58" s="32" t="str">
        <f>IF('School Data'!L58="","",'School Data'!L58)</f>
        <v/>
      </c>
      <c r="Z58" s="49" t="str">
        <f t="shared" si="9"/>
        <v/>
      </c>
      <c r="AA58" s="55" t="str">
        <f t="shared" si="10"/>
        <v/>
      </c>
      <c r="AB58" s="31" t="str">
        <f>IF(H58="X",IF(AA58&lt;'Output, All Schools'!$C$15,"N","Y"),"")</f>
        <v/>
      </c>
    </row>
    <row r="59" spans="1:28" x14ac:dyDescent="0.25">
      <c r="A59" s="20" t="str">
        <f t="shared" si="0"/>
        <v/>
      </c>
      <c r="B59" s="20" t="str">
        <f>IF('School Data'!A59="","",'School Data'!A59)</f>
        <v/>
      </c>
      <c r="C59" s="20" t="str">
        <f>IF('School Data'!B59="","",'School Data'!B59)</f>
        <v/>
      </c>
      <c r="D59" s="20" t="str">
        <f>IF('School Data'!C59="","",'School Data'!C59)</f>
        <v/>
      </c>
      <c r="E59" s="20" t="str">
        <f>IF('School Data'!D59="","",'School Data'!D59)</f>
        <v/>
      </c>
      <c r="F59" s="20" t="str">
        <f>IF('School Data'!E59="","",'School Data'!E59)</f>
        <v/>
      </c>
      <c r="G59" s="52" t="str">
        <f>IF('School Data'!F59="","",'School Data'!F59)</f>
        <v/>
      </c>
      <c r="H59" s="28" t="str">
        <f>IF(A59&lt;('Output, All Schools'!$C$3+1),"X","")</f>
        <v/>
      </c>
      <c r="I59" s="29" t="str">
        <f>IF('School Data'!G59="","",'School Data'!G59)</f>
        <v/>
      </c>
      <c r="J59" s="29" t="str">
        <f t="shared" si="1"/>
        <v/>
      </c>
      <c r="L59" s="29" t="str">
        <f t="shared" si="2"/>
        <v/>
      </c>
      <c r="M59" s="29" t="str">
        <f t="shared" si="3"/>
        <v/>
      </c>
      <c r="N59" s="28" t="str">
        <f>IF(H59="X",IF(M59&gt;'Output, All Schools'!$C$8,"N","Y"),"")</f>
        <v/>
      </c>
      <c r="O59" s="30" t="str">
        <f>IF('School Data'!I59="","",'School Data'!I59)</f>
        <v/>
      </c>
      <c r="P59" s="30" t="str">
        <f t="shared" si="4"/>
        <v/>
      </c>
      <c r="Q59" s="29" t="str">
        <f t="shared" si="5"/>
        <v/>
      </c>
      <c r="R59" s="31" t="str">
        <f>IF(H59="X",IF(Q59&gt;'Output, All Schools'!$C$9,"N","Y"),"")</f>
        <v/>
      </c>
      <c r="S59" s="32" t="str">
        <f>IF('School Data'!J59="","",'School Data'!J59)</f>
        <v/>
      </c>
      <c r="T59" s="49" t="str">
        <f t="shared" si="6"/>
        <v/>
      </c>
      <c r="U59" s="32" t="str">
        <f>IF('School Data'!K59="","",'School Data'!K59)</f>
        <v/>
      </c>
      <c r="V59" s="49" t="str">
        <f t="shared" si="7"/>
        <v/>
      </c>
      <c r="W59" s="54" t="str">
        <f t="shared" si="8"/>
        <v/>
      </c>
      <c r="X59" s="28" t="str">
        <f>IF(H59="X",IF(W59&lt;'Output, All Schools'!$C$14,"N","Y"),"")</f>
        <v/>
      </c>
      <c r="Y59" s="32" t="str">
        <f>IF('School Data'!L59="","",'School Data'!L59)</f>
        <v/>
      </c>
      <c r="Z59" s="49" t="str">
        <f t="shared" si="9"/>
        <v/>
      </c>
      <c r="AA59" s="55" t="str">
        <f t="shared" si="10"/>
        <v/>
      </c>
      <c r="AB59" s="31" t="str">
        <f>IF(H59="X",IF(AA59&lt;'Output, All Schools'!$C$15,"N","Y"),"")</f>
        <v/>
      </c>
    </row>
    <row r="60" spans="1:28" x14ac:dyDescent="0.25">
      <c r="A60" s="20" t="str">
        <f t="shared" si="0"/>
        <v/>
      </c>
      <c r="B60" s="20" t="str">
        <f>IF('School Data'!A60="","",'School Data'!A60)</f>
        <v/>
      </c>
      <c r="C60" s="20" t="str">
        <f>IF('School Data'!B60="","",'School Data'!B60)</f>
        <v/>
      </c>
      <c r="D60" s="20" t="str">
        <f>IF('School Data'!C60="","",'School Data'!C60)</f>
        <v/>
      </c>
      <c r="E60" s="20" t="str">
        <f>IF('School Data'!D60="","",'School Data'!D60)</f>
        <v/>
      </c>
      <c r="F60" s="20" t="str">
        <f>IF('School Data'!E60="","",'School Data'!E60)</f>
        <v/>
      </c>
      <c r="G60" s="52" t="str">
        <f>IF('School Data'!F60="","",'School Data'!F60)</f>
        <v/>
      </c>
      <c r="H60" s="28" t="str">
        <f>IF(A60&lt;('Output, All Schools'!$C$3+1),"X","")</f>
        <v/>
      </c>
      <c r="I60" s="29" t="str">
        <f>IF('School Data'!G60="","",'School Data'!G60)</f>
        <v/>
      </c>
      <c r="J60" s="29" t="str">
        <f t="shared" si="1"/>
        <v/>
      </c>
      <c r="L60" s="29" t="str">
        <f t="shared" si="2"/>
        <v/>
      </c>
      <c r="M60" s="29" t="str">
        <f t="shared" si="3"/>
        <v/>
      </c>
      <c r="N60" s="28" t="str">
        <f>IF(H60="X",IF(M60&gt;'Output, All Schools'!$C$8,"N","Y"),"")</f>
        <v/>
      </c>
      <c r="O60" s="30" t="str">
        <f>IF('School Data'!I60="","",'School Data'!I60)</f>
        <v/>
      </c>
      <c r="P60" s="30" t="str">
        <f t="shared" si="4"/>
        <v/>
      </c>
      <c r="Q60" s="29" t="str">
        <f t="shared" si="5"/>
        <v/>
      </c>
      <c r="R60" s="31" t="str">
        <f>IF(H60="X",IF(Q60&gt;'Output, All Schools'!$C$9,"N","Y"),"")</f>
        <v/>
      </c>
      <c r="S60" s="32" t="str">
        <f>IF('School Data'!J60="","",'School Data'!J60)</f>
        <v/>
      </c>
      <c r="T60" s="49" t="str">
        <f t="shared" si="6"/>
        <v/>
      </c>
      <c r="U60" s="32" t="str">
        <f>IF('School Data'!K60="","",'School Data'!K60)</f>
        <v/>
      </c>
      <c r="V60" s="49" t="str">
        <f t="shared" si="7"/>
        <v/>
      </c>
      <c r="W60" s="54" t="str">
        <f t="shared" si="8"/>
        <v/>
      </c>
      <c r="X60" s="28" t="str">
        <f>IF(H60="X",IF(W60&lt;'Output, All Schools'!$C$14,"N","Y"),"")</f>
        <v/>
      </c>
      <c r="Y60" s="32" t="str">
        <f>IF('School Data'!L60="","",'School Data'!L60)</f>
        <v/>
      </c>
      <c r="Z60" s="49" t="str">
        <f t="shared" si="9"/>
        <v/>
      </c>
      <c r="AA60" s="55" t="str">
        <f t="shared" si="10"/>
        <v/>
      </c>
      <c r="AB60" s="31" t="str">
        <f>IF(H60="X",IF(AA60&lt;'Output, All Schools'!$C$15,"N","Y"),"")</f>
        <v/>
      </c>
    </row>
    <row r="61" spans="1:28" x14ac:dyDescent="0.25">
      <c r="A61" s="20" t="str">
        <f t="shared" si="0"/>
        <v/>
      </c>
      <c r="B61" s="20" t="str">
        <f>IF('School Data'!A61="","",'School Data'!A61)</f>
        <v/>
      </c>
      <c r="C61" s="20" t="str">
        <f>IF('School Data'!B61="","",'School Data'!B61)</f>
        <v/>
      </c>
      <c r="D61" s="20" t="str">
        <f>IF('School Data'!C61="","",'School Data'!C61)</f>
        <v/>
      </c>
      <c r="E61" s="20" t="str">
        <f>IF('School Data'!D61="","",'School Data'!D61)</f>
        <v/>
      </c>
      <c r="F61" s="20" t="str">
        <f>IF('School Data'!E61="","",'School Data'!E61)</f>
        <v/>
      </c>
      <c r="G61" s="52" t="str">
        <f>IF('School Data'!F61="","",'School Data'!F61)</f>
        <v/>
      </c>
      <c r="H61" s="28" t="str">
        <f>IF(A61&lt;('Output, All Schools'!$C$3+1),"X","")</f>
        <v/>
      </c>
      <c r="I61" s="29" t="str">
        <f>IF('School Data'!G61="","",'School Data'!G61)</f>
        <v/>
      </c>
      <c r="J61" s="29" t="str">
        <f t="shared" si="1"/>
        <v/>
      </c>
      <c r="L61" s="29" t="str">
        <f t="shared" si="2"/>
        <v/>
      </c>
      <c r="M61" s="29" t="str">
        <f t="shared" si="3"/>
        <v/>
      </c>
      <c r="N61" s="28" t="str">
        <f>IF(H61="X",IF(M61&gt;'Output, All Schools'!$C$8,"N","Y"),"")</f>
        <v/>
      </c>
      <c r="O61" s="30" t="str">
        <f>IF('School Data'!I61="","",'School Data'!I61)</f>
        <v/>
      </c>
      <c r="P61" s="30" t="str">
        <f t="shared" si="4"/>
        <v/>
      </c>
      <c r="Q61" s="29" t="str">
        <f t="shared" si="5"/>
        <v/>
      </c>
      <c r="R61" s="31" t="str">
        <f>IF(H61="X",IF(Q61&gt;'Output, All Schools'!$C$9,"N","Y"),"")</f>
        <v/>
      </c>
      <c r="S61" s="32" t="str">
        <f>IF('School Data'!J61="","",'School Data'!J61)</f>
        <v/>
      </c>
      <c r="T61" s="49" t="str">
        <f t="shared" si="6"/>
        <v/>
      </c>
      <c r="U61" s="32" t="str">
        <f>IF('School Data'!K61="","",'School Data'!K61)</f>
        <v/>
      </c>
      <c r="V61" s="49" t="str">
        <f t="shared" si="7"/>
        <v/>
      </c>
      <c r="W61" s="54" t="str">
        <f t="shared" si="8"/>
        <v/>
      </c>
      <c r="X61" s="28" t="str">
        <f>IF(H61="X",IF(W61&lt;'Output, All Schools'!$C$14,"N","Y"),"")</f>
        <v/>
      </c>
      <c r="Y61" s="32" t="str">
        <f>IF('School Data'!L61="","",'School Data'!L61)</f>
        <v/>
      </c>
      <c r="Z61" s="49" t="str">
        <f t="shared" si="9"/>
        <v/>
      </c>
      <c r="AA61" s="55" t="str">
        <f t="shared" si="10"/>
        <v/>
      </c>
      <c r="AB61" s="31" t="str">
        <f>IF(H61="X",IF(AA61&lt;'Output, All Schools'!$C$15,"N","Y"),"")</f>
        <v/>
      </c>
    </row>
    <row r="62" spans="1:28" x14ac:dyDescent="0.25">
      <c r="A62" s="20" t="str">
        <f t="shared" si="0"/>
        <v/>
      </c>
      <c r="B62" s="20" t="str">
        <f>IF('School Data'!A62="","",'School Data'!A62)</f>
        <v/>
      </c>
      <c r="C62" s="20" t="str">
        <f>IF('School Data'!B62="","",'School Data'!B62)</f>
        <v/>
      </c>
      <c r="D62" s="20" t="str">
        <f>IF('School Data'!C62="","",'School Data'!C62)</f>
        <v/>
      </c>
      <c r="E62" s="20" t="str">
        <f>IF('School Data'!D62="","",'School Data'!D62)</f>
        <v/>
      </c>
      <c r="F62" s="20" t="str">
        <f>IF('School Data'!E62="","",'School Data'!E62)</f>
        <v/>
      </c>
      <c r="G62" s="52" t="str">
        <f>IF('School Data'!F62="","",'School Data'!F62)</f>
        <v/>
      </c>
      <c r="H62" s="28" t="str">
        <f>IF(A62&lt;('Output, All Schools'!$C$3+1),"X","")</f>
        <v/>
      </c>
      <c r="I62" s="29" t="str">
        <f>IF('School Data'!G62="","",'School Data'!G62)</f>
        <v/>
      </c>
      <c r="J62" s="29" t="str">
        <f t="shared" si="1"/>
        <v/>
      </c>
      <c r="L62" s="29" t="str">
        <f t="shared" si="2"/>
        <v/>
      </c>
      <c r="M62" s="29" t="str">
        <f t="shared" si="3"/>
        <v/>
      </c>
      <c r="N62" s="28" t="str">
        <f>IF(H62="X",IF(M62&gt;'Output, All Schools'!$C$8,"N","Y"),"")</f>
        <v/>
      </c>
      <c r="O62" s="30" t="str">
        <f>IF('School Data'!I62="","",'School Data'!I62)</f>
        <v/>
      </c>
      <c r="P62" s="30" t="str">
        <f t="shared" si="4"/>
        <v/>
      </c>
      <c r="Q62" s="29" t="str">
        <f t="shared" si="5"/>
        <v/>
      </c>
      <c r="R62" s="31" t="str">
        <f>IF(H62="X",IF(Q62&gt;'Output, All Schools'!$C$9,"N","Y"),"")</f>
        <v/>
      </c>
      <c r="S62" s="32" t="str">
        <f>IF('School Data'!J62="","",'School Data'!J62)</f>
        <v/>
      </c>
      <c r="T62" s="49" t="str">
        <f t="shared" si="6"/>
        <v/>
      </c>
      <c r="U62" s="32" t="str">
        <f>IF('School Data'!K62="","",'School Data'!K62)</f>
        <v/>
      </c>
      <c r="V62" s="49" t="str">
        <f t="shared" si="7"/>
        <v/>
      </c>
      <c r="W62" s="54" t="str">
        <f t="shared" si="8"/>
        <v/>
      </c>
      <c r="X62" s="28" t="str">
        <f>IF(H62="X",IF(W62&lt;'Output, All Schools'!$C$14,"N","Y"),"")</f>
        <v/>
      </c>
      <c r="Y62" s="32" t="str">
        <f>IF('School Data'!L62="","",'School Data'!L62)</f>
        <v/>
      </c>
      <c r="Z62" s="49" t="str">
        <f t="shared" si="9"/>
        <v/>
      </c>
      <c r="AA62" s="55" t="str">
        <f t="shared" si="10"/>
        <v/>
      </c>
      <c r="AB62" s="31" t="str">
        <f>IF(H62="X",IF(AA62&lt;'Output, All Schools'!$C$15,"N","Y"),"")</f>
        <v/>
      </c>
    </row>
    <row r="63" spans="1:28" x14ac:dyDescent="0.25">
      <c r="A63" s="20" t="str">
        <f t="shared" si="0"/>
        <v/>
      </c>
      <c r="B63" s="20" t="str">
        <f>IF('School Data'!A63="","",'School Data'!A63)</f>
        <v/>
      </c>
      <c r="C63" s="20" t="str">
        <f>IF('School Data'!B63="","",'School Data'!B63)</f>
        <v/>
      </c>
      <c r="D63" s="20" t="str">
        <f>IF('School Data'!C63="","",'School Data'!C63)</f>
        <v/>
      </c>
      <c r="E63" s="20" t="str">
        <f>IF('School Data'!D63="","",'School Data'!D63)</f>
        <v/>
      </c>
      <c r="F63" s="20" t="str">
        <f>IF('School Data'!E63="","",'School Data'!E63)</f>
        <v/>
      </c>
      <c r="G63" s="52" t="str">
        <f>IF('School Data'!F63="","",'School Data'!F63)</f>
        <v/>
      </c>
      <c r="H63" s="28" t="str">
        <f>IF(A63&lt;('Output, All Schools'!$C$3+1),"X","")</f>
        <v/>
      </c>
      <c r="I63" s="29" t="str">
        <f>IF('School Data'!G63="","",'School Data'!G63)</f>
        <v/>
      </c>
      <c r="J63" s="29" t="str">
        <f t="shared" si="1"/>
        <v/>
      </c>
      <c r="L63" s="29" t="str">
        <f t="shared" si="2"/>
        <v/>
      </c>
      <c r="M63" s="29" t="str">
        <f t="shared" si="3"/>
        <v/>
      </c>
      <c r="N63" s="28" t="str">
        <f>IF(H63="X",IF(M63&gt;'Output, All Schools'!$C$8,"N","Y"),"")</f>
        <v/>
      </c>
      <c r="O63" s="30" t="str">
        <f>IF('School Data'!I63="","",'School Data'!I63)</f>
        <v/>
      </c>
      <c r="P63" s="30" t="str">
        <f t="shared" si="4"/>
        <v/>
      </c>
      <c r="Q63" s="29" t="str">
        <f t="shared" si="5"/>
        <v/>
      </c>
      <c r="R63" s="31" t="str">
        <f>IF(H63="X",IF(Q63&gt;'Output, All Schools'!$C$9,"N","Y"),"")</f>
        <v/>
      </c>
      <c r="S63" s="32" t="str">
        <f>IF('School Data'!J63="","",'School Data'!J63)</f>
        <v/>
      </c>
      <c r="T63" s="49" t="str">
        <f t="shared" si="6"/>
        <v/>
      </c>
      <c r="U63" s="32" t="str">
        <f>IF('School Data'!K63="","",'School Data'!K63)</f>
        <v/>
      </c>
      <c r="V63" s="49" t="str">
        <f t="shared" si="7"/>
        <v/>
      </c>
      <c r="W63" s="54" t="str">
        <f t="shared" si="8"/>
        <v/>
      </c>
      <c r="X63" s="28" t="str">
        <f>IF(H63="X",IF(W63&lt;'Output, All Schools'!$C$14,"N","Y"),"")</f>
        <v/>
      </c>
      <c r="Y63" s="32" t="str">
        <f>IF('School Data'!L63="","",'School Data'!L63)</f>
        <v/>
      </c>
      <c r="Z63" s="49" t="str">
        <f t="shared" si="9"/>
        <v/>
      </c>
      <c r="AA63" s="55" t="str">
        <f t="shared" si="10"/>
        <v/>
      </c>
      <c r="AB63" s="31" t="str">
        <f>IF(H63="X",IF(AA63&lt;'Output, All Schools'!$C$15,"N","Y"),"")</f>
        <v/>
      </c>
    </row>
    <row r="64" spans="1:28" x14ac:dyDescent="0.25">
      <c r="A64" s="20" t="str">
        <f t="shared" si="0"/>
        <v/>
      </c>
      <c r="B64" s="20" t="str">
        <f>IF('School Data'!A64="","",'School Data'!A64)</f>
        <v/>
      </c>
      <c r="C64" s="20" t="str">
        <f>IF('School Data'!B64="","",'School Data'!B64)</f>
        <v/>
      </c>
      <c r="D64" s="20" t="str">
        <f>IF('School Data'!C64="","",'School Data'!C64)</f>
        <v/>
      </c>
      <c r="E64" s="20" t="str">
        <f>IF('School Data'!D64="","",'School Data'!D64)</f>
        <v/>
      </c>
      <c r="F64" s="20" t="str">
        <f>IF('School Data'!E64="","",'School Data'!E64)</f>
        <v/>
      </c>
      <c r="G64" s="52" t="str">
        <f>IF('School Data'!F64="","",'School Data'!F64)</f>
        <v/>
      </c>
      <c r="H64" s="28" t="str">
        <f>IF(A64&lt;('Output, All Schools'!$C$3+1),"X","")</f>
        <v/>
      </c>
      <c r="I64" s="29" t="str">
        <f>IF('School Data'!G64="","",'School Data'!G64)</f>
        <v/>
      </c>
      <c r="J64" s="29" t="str">
        <f t="shared" si="1"/>
        <v/>
      </c>
      <c r="L64" s="29" t="str">
        <f t="shared" si="2"/>
        <v/>
      </c>
      <c r="M64" s="29" t="str">
        <f t="shared" si="3"/>
        <v/>
      </c>
      <c r="N64" s="28" t="str">
        <f>IF(H64="X",IF(M64&gt;'Output, All Schools'!$C$8,"N","Y"),"")</f>
        <v/>
      </c>
      <c r="O64" s="30" t="str">
        <f>IF('School Data'!I64="","",'School Data'!I64)</f>
        <v/>
      </c>
      <c r="P64" s="30" t="str">
        <f t="shared" si="4"/>
        <v/>
      </c>
      <c r="Q64" s="29" t="str">
        <f t="shared" si="5"/>
        <v/>
      </c>
      <c r="R64" s="31" t="str">
        <f>IF(H64="X",IF(Q64&gt;'Output, All Schools'!$C$9,"N","Y"),"")</f>
        <v/>
      </c>
      <c r="S64" s="32" t="str">
        <f>IF('School Data'!J64="","",'School Data'!J64)</f>
        <v/>
      </c>
      <c r="T64" s="49" t="str">
        <f t="shared" si="6"/>
        <v/>
      </c>
      <c r="U64" s="32" t="str">
        <f>IF('School Data'!K64="","",'School Data'!K64)</f>
        <v/>
      </c>
      <c r="V64" s="49" t="str">
        <f t="shared" si="7"/>
        <v/>
      </c>
      <c r="W64" s="54" t="str">
        <f t="shared" si="8"/>
        <v/>
      </c>
      <c r="X64" s="28" t="str">
        <f>IF(H64="X",IF(W64&lt;'Output, All Schools'!$C$14,"N","Y"),"")</f>
        <v/>
      </c>
      <c r="Y64" s="32" t="str">
        <f>IF('School Data'!L64="","",'School Data'!L64)</f>
        <v/>
      </c>
      <c r="Z64" s="49" t="str">
        <f t="shared" si="9"/>
        <v/>
      </c>
      <c r="AA64" s="55" t="str">
        <f t="shared" si="10"/>
        <v/>
      </c>
      <c r="AB64" s="31" t="str">
        <f>IF(H64="X",IF(AA64&lt;'Output, All Schools'!$C$15,"N","Y"),"")</f>
        <v/>
      </c>
    </row>
    <row r="65" spans="1:28" x14ac:dyDescent="0.25">
      <c r="A65" s="20" t="str">
        <f t="shared" si="0"/>
        <v/>
      </c>
      <c r="B65" s="20" t="str">
        <f>IF('School Data'!A65="","",'School Data'!A65)</f>
        <v/>
      </c>
      <c r="C65" s="20" t="str">
        <f>IF('School Data'!B65="","",'School Data'!B65)</f>
        <v/>
      </c>
      <c r="D65" s="20" t="str">
        <f>IF('School Data'!C65="","",'School Data'!C65)</f>
        <v/>
      </c>
      <c r="E65" s="20" t="str">
        <f>IF('School Data'!D65="","",'School Data'!D65)</f>
        <v/>
      </c>
      <c r="F65" s="20" t="str">
        <f>IF('School Data'!E65="","",'School Data'!E65)</f>
        <v/>
      </c>
      <c r="G65" s="52" t="str">
        <f>IF('School Data'!F65="","",'School Data'!F65)</f>
        <v/>
      </c>
      <c r="H65" s="28" t="str">
        <f>IF(A65&lt;('Output, All Schools'!$C$3+1),"X","")</f>
        <v/>
      </c>
      <c r="I65" s="29" t="str">
        <f>IF('School Data'!G65="","",'School Data'!G65)</f>
        <v/>
      </c>
      <c r="J65" s="29" t="str">
        <f t="shared" si="1"/>
        <v/>
      </c>
      <c r="L65" s="29" t="str">
        <f t="shared" si="2"/>
        <v/>
      </c>
      <c r="M65" s="29" t="str">
        <f t="shared" si="3"/>
        <v/>
      </c>
      <c r="N65" s="28" t="str">
        <f>IF(H65="X",IF(M65&gt;'Output, All Schools'!$C$8,"N","Y"),"")</f>
        <v/>
      </c>
      <c r="O65" s="30" t="str">
        <f>IF('School Data'!I65="","",'School Data'!I65)</f>
        <v/>
      </c>
      <c r="P65" s="30" t="str">
        <f t="shared" si="4"/>
        <v/>
      </c>
      <c r="Q65" s="29" t="str">
        <f t="shared" si="5"/>
        <v/>
      </c>
      <c r="R65" s="31" t="str">
        <f>IF(H65="X",IF(Q65&gt;'Output, All Schools'!$C$9,"N","Y"),"")</f>
        <v/>
      </c>
      <c r="S65" s="32" t="str">
        <f>IF('School Data'!J65="","",'School Data'!J65)</f>
        <v/>
      </c>
      <c r="T65" s="49" t="str">
        <f t="shared" si="6"/>
        <v/>
      </c>
      <c r="U65" s="32" t="str">
        <f>IF('School Data'!K65="","",'School Data'!K65)</f>
        <v/>
      </c>
      <c r="V65" s="49" t="str">
        <f t="shared" si="7"/>
        <v/>
      </c>
      <c r="W65" s="54" t="str">
        <f t="shared" si="8"/>
        <v/>
      </c>
      <c r="X65" s="28" t="str">
        <f>IF(H65="X",IF(W65&lt;'Output, All Schools'!$C$14,"N","Y"),"")</f>
        <v/>
      </c>
      <c r="Y65" s="32" t="str">
        <f>IF('School Data'!L65="","",'School Data'!L65)</f>
        <v/>
      </c>
      <c r="Z65" s="49" t="str">
        <f t="shared" si="9"/>
        <v/>
      </c>
      <c r="AA65" s="55" t="str">
        <f t="shared" si="10"/>
        <v/>
      </c>
      <c r="AB65" s="31" t="str">
        <f>IF(H65="X",IF(AA65&lt;'Output, All Schools'!$C$15,"N","Y"),"")</f>
        <v/>
      </c>
    </row>
    <row r="66" spans="1:28" x14ac:dyDescent="0.25">
      <c r="A66" s="20" t="str">
        <f t="shared" si="0"/>
        <v/>
      </c>
      <c r="B66" s="20" t="str">
        <f>IF('School Data'!A66="","",'School Data'!A66)</f>
        <v/>
      </c>
      <c r="C66" s="20" t="str">
        <f>IF('School Data'!B66="","",'School Data'!B66)</f>
        <v/>
      </c>
      <c r="D66" s="20" t="str">
        <f>IF('School Data'!C66="","",'School Data'!C66)</f>
        <v/>
      </c>
      <c r="E66" s="20" t="str">
        <f>IF('School Data'!D66="","",'School Data'!D66)</f>
        <v/>
      </c>
      <c r="F66" s="20" t="str">
        <f>IF('School Data'!E66="","",'School Data'!E66)</f>
        <v/>
      </c>
      <c r="G66" s="52" t="str">
        <f>IF('School Data'!F66="","",'School Data'!F66)</f>
        <v/>
      </c>
      <c r="H66" s="28" t="str">
        <f>IF(A66&lt;('Output, All Schools'!$C$3+1),"X","")</f>
        <v/>
      </c>
      <c r="I66" s="29" t="str">
        <f>IF('School Data'!G66="","",'School Data'!G66)</f>
        <v/>
      </c>
      <c r="J66" s="29" t="str">
        <f t="shared" si="1"/>
        <v/>
      </c>
      <c r="L66" s="29" t="str">
        <f t="shared" si="2"/>
        <v/>
      </c>
      <c r="M66" s="29" t="str">
        <f t="shared" si="3"/>
        <v/>
      </c>
      <c r="N66" s="28" t="str">
        <f>IF(H66="X",IF(M66&gt;'Output, All Schools'!$C$8,"N","Y"),"")</f>
        <v/>
      </c>
      <c r="O66" s="30" t="str">
        <f>IF('School Data'!I66="","",'School Data'!I66)</f>
        <v/>
      </c>
      <c r="P66" s="30" t="str">
        <f t="shared" si="4"/>
        <v/>
      </c>
      <c r="Q66" s="29" t="str">
        <f t="shared" si="5"/>
        <v/>
      </c>
      <c r="R66" s="31" t="str">
        <f>IF(H66="X",IF(Q66&gt;'Output, All Schools'!$C$9,"N","Y"),"")</f>
        <v/>
      </c>
      <c r="S66" s="32" t="str">
        <f>IF('School Data'!J66="","",'School Data'!J66)</f>
        <v/>
      </c>
      <c r="T66" s="49" t="str">
        <f t="shared" si="6"/>
        <v/>
      </c>
      <c r="U66" s="32" t="str">
        <f>IF('School Data'!K66="","",'School Data'!K66)</f>
        <v/>
      </c>
      <c r="V66" s="49" t="str">
        <f t="shared" si="7"/>
        <v/>
      </c>
      <c r="W66" s="54" t="str">
        <f t="shared" si="8"/>
        <v/>
      </c>
      <c r="X66" s="28" t="str">
        <f>IF(H66="X",IF(W66&lt;'Output, All Schools'!$C$14,"N","Y"),"")</f>
        <v/>
      </c>
      <c r="Y66" s="32" t="str">
        <f>IF('School Data'!L66="","",'School Data'!L66)</f>
        <v/>
      </c>
      <c r="Z66" s="49" t="str">
        <f t="shared" si="9"/>
        <v/>
      </c>
      <c r="AA66" s="55" t="str">
        <f t="shared" si="10"/>
        <v/>
      </c>
      <c r="AB66" s="31" t="str">
        <f>IF(H66="X",IF(AA66&lt;'Output, All Schools'!$C$15,"N","Y"),"")</f>
        <v/>
      </c>
    </row>
    <row r="67" spans="1:28" x14ac:dyDescent="0.25">
      <c r="A67" s="20" t="str">
        <f t="shared" si="0"/>
        <v/>
      </c>
      <c r="B67" s="20" t="str">
        <f>IF('School Data'!A67="","",'School Data'!A67)</f>
        <v/>
      </c>
      <c r="C67" s="20" t="str">
        <f>IF('School Data'!B67="","",'School Data'!B67)</f>
        <v/>
      </c>
      <c r="D67" s="20" t="str">
        <f>IF('School Data'!C67="","",'School Data'!C67)</f>
        <v/>
      </c>
      <c r="E67" s="20" t="str">
        <f>IF('School Data'!D67="","",'School Data'!D67)</f>
        <v/>
      </c>
      <c r="F67" s="20" t="str">
        <f>IF('School Data'!E67="","",'School Data'!E67)</f>
        <v/>
      </c>
      <c r="G67" s="52" t="str">
        <f>IF('School Data'!F67="","",'School Data'!F67)</f>
        <v/>
      </c>
      <c r="H67" s="28" t="str">
        <f>IF(A67&lt;('Output, All Schools'!$C$3+1),"X","")</f>
        <v/>
      </c>
      <c r="I67" s="29" t="str">
        <f>IF('School Data'!G67="","",'School Data'!G67)</f>
        <v/>
      </c>
      <c r="J67" s="29" t="str">
        <f t="shared" si="1"/>
        <v/>
      </c>
      <c r="L67" s="29" t="str">
        <f t="shared" si="2"/>
        <v/>
      </c>
      <c r="M67" s="29" t="str">
        <f t="shared" si="3"/>
        <v/>
      </c>
      <c r="N67" s="28" t="str">
        <f>IF(H67="X",IF(M67&gt;'Output, All Schools'!$C$8,"N","Y"),"")</f>
        <v/>
      </c>
      <c r="O67" s="30" t="str">
        <f>IF('School Data'!I67="","",'School Data'!I67)</f>
        <v/>
      </c>
      <c r="P67" s="30" t="str">
        <f t="shared" si="4"/>
        <v/>
      </c>
      <c r="Q67" s="29" t="str">
        <f t="shared" si="5"/>
        <v/>
      </c>
      <c r="R67" s="31" t="str">
        <f>IF(H67="X",IF(Q67&gt;'Output, All Schools'!$C$9,"N","Y"),"")</f>
        <v/>
      </c>
      <c r="S67" s="32" t="str">
        <f>IF('School Data'!J67="","",'School Data'!J67)</f>
        <v/>
      </c>
      <c r="T67" s="49" t="str">
        <f t="shared" si="6"/>
        <v/>
      </c>
      <c r="U67" s="32" t="str">
        <f>IF('School Data'!K67="","",'School Data'!K67)</f>
        <v/>
      </c>
      <c r="V67" s="49" t="str">
        <f t="shared" si="7"/>
        <v/>
      </c>
      <c r="W67" s="54" t="str">
        <f t="shared" si="8"/>
        <v/>
      </c>
      <c r="X67" s="28" t="str">
        <f>IF(H67="X",IF(W67&lt;'Output, All Schools'!$C$14,"N","Y"),"")</f>
        <v/>
      </c>
      <c r="Y67" s="32" t="str">
        <f>IF('School Data'!L67="","",'School Data'!L67)</f>
        <v/>
      </c>
      <c r="Z67" s="49" t="str">
        <f t="shared" si="9"/>
        <v/>
      </c>
      <c r="AA67" s="55" t="str">
        <f t="shared" si="10"/>
        <v/>
      </c>
      <c r="AB67" s="31" t="str">
        <f>IF(H67="X",IF(AA67&lt;'Output, All Schools'!$C$15,"N","Y"),"")</f>
        <v/>
      </c>
    </row>
    <row r="68" spans="1:28" x14ac:dyDescent="0.25">
      <c r="A68" s="20" t="str">
        <f t="shared" ref="A68:A131" si="11">IFERROR(RANK(G68,G:G,0),"")</f>
        <v/>
      </c>
      <c r="B68" s="20" t="str">
        <f>IF('School Data'!A68="","",'School Data'!A68)</f>
        <v/>
      </c>
      <c r="C68" s="20" t="str">
        <f>IF('School Data'!B68="","",'School Data'!B68)</f>
        <v/>
      </c>
      <c r="D68" s="20" t="str">
        <f>IF('School Data'!C68="","",'School Data'!C68)</f>
        <v/>
      </c>
      <c r="E68" s="20" t="str">
        <f>IF('School Data'!D68="","",'School Data'!D68)</f>
        <v/>
      </c>
      <c r="F68" s="20" t="str">
        <f>IF('School Data'!E68="","",'School Data'!E68)</f>
        <v/>
      </c>
      <c r="G68" s="52" t="str">
        <f>IF('School Data'!F68="","",'School Data'!F68)</f>
        <v/>
      </c>
      <c r="H68" s="28" t="str">
        <f>IF(A68&lt;('Output, All Schools'!$C$3+1),"X","")</f>
        <v/>
      </c>
      <c r="I68" s="29" t="str">
        <f>IF('School Data'!G68="","",'School Data'!G68)</f>
        <v/>
      </c>
      <c r="J68" s="29" t="str">
        <f t="shared" ref="J68:J131" si="12">IFERROR((ROUND(I68/D68,0)),"")</f>
        <v/>
      </c>
      <c r="L68" s="29" t="str">
        <f t="shared" ref="L68:L131" si="13">IFERROR((ROUND(K68/E68,0)),"")</f>
        <v/>
      </c>
      <c r="M68" s="29" t="str">
        <f t="shared" ref="M68:M131" si="14">IFERROR((ROUND(L68-J68,0)),"")</f>
        <v/>
      </c>
      <c r="N68" s="28" t="str">
        <f>IF(H68="X",IF(M68&gt;'Output, All Schools'!$C$8,"N","Y"),"")</f>
        <v/>
      </c>
      <c r="O68" s="30" t="str">
        <f>IF('School Data'!I68="","",'School Data'!I68)</f>
        <v/>
      </c>
      <c r="P68" s="30" t="str">
        <f t="shared" ref="P68:P131" si="15">IFERROR((ROUND(O68/F68,0)),"")</f>
        <v/>
      </c>
      <c r="Q68" s="29" t="str">
        <f t="shared" ref="Q68:Q131" si="16">IFERROR((ROUND(P68-L68,0)),"")</f>
        <v/>
      </c>
      <c r="R68" s="31" t="str">
        <f>IF(H68="X",IF(Q68&gt;'Output, All Schools'!$C$9,"N","Y"),"")</f>
        <v/>
      </c>
      <c r="S68" s="32" t="str">
        <f>IF('School Data'!J68="","",'School Data'!J68)</f>
        <v/>
      </c>
      <c r="T68" s="49" t="str">
        <f t="shared" ref="T68:T131" si="17">IFERROR((ROUND(S68/D68,2)),"")</f>
        <v/>
      </c>
      <c r="U68" s="32" t="str">
        <f>IF('School Data'!K68="","",'School Data'!K68)</f>
        <v/>
      </c>
      <c r="V68" s="49" t="str">
        <f t="shared" ref="V68:V131" si="18">IFERROR((ROUND(U68/E68,2)),"")</f>
        <v/>
      </c>
      <c r="W68" s="54" t="str">
        <f t="shared" ref="W68:W131" si="19">IFERROR((ROUND(V68-T68,2)),"")</f>
        <v/>
      </c>
      <c r="X68" s="28" t="str">
        <f>IF(H68="X",IF(W68&lt;'Output, All Schools'!$C$14,"N","Y"),"")</f>
        <v/>
      </c>
      <c r="Y68" s="32" t="str">
        <f>IF('School Data'!L68="","",'School Data'!L68)</f>
        <v/>
      </c>
      <c r="Z68" s="49" t="str">
        <f t="shared" ref="Z68:Z131" si="20">IFERROR((ROUND(Y68/F68,2)),"")</f>
        <v/>
      </c>
      <c r="AA68" s="55" t="str">
        <f t="shared" ref="AA68:AA131" si="21">IFERROR((ROUND(Z68-V68,2)),"")</f>
        <v/>
      </c>
      <c r="AB68" s="31" t="str">
        <f>IF(H68="X",IF(AA68&lt;'Output, All Schools'!$C$15,"N","Y"),"")</f>
        <v/>
      </c>
    </row>
    <row r="69" spans="1:28" x14ac:dyDescent="0.25">
      <c r="A69" s="20" t="str">
        <f t="shared" si="11"/>
        <v/>
      </c>
      <c r="B69" s="20" t="str">
        <f>IF('School Data'!A69="","",'School Data'!A69)</f>
        <v/>
      </c>
      <c r="C69" s="20" t="str">
        <f>IF('School Data'!B69="","",'School Data'!B69)</f>
        <v/>
      </c>
      <c r="D69" s="20" t="str">
        <f>IF('School Data'!C69="","",'School Data'!C69)</f>
        <v/>
      </c>
      <c r="E69" s="20" t="str">
        <f>IF('School Data'!D69="","",'School Data'!D69)</f>
        <v/>
      </c>
      <c r="F69" s="20" t="str">
        <f>IF('School Data'!E69="","",'School Data'!E69)</f>
        <v/>
      </c>
      <c r="G69" s="52" t="str">
        <f>IF('School Data'!F69="","",'School Data'!F69)</f>
        <v/>
      </c>
      <c r="H69" s="28" t="str">
        <f>IF(A69&lt;('Output, All Schools'!$C$3+1),"X","")</f>
        <v/>
      </c>
      <c r="I69" s="29" t="str">
        <f>IF('School Data'!G69="","",'School Data'!G69)</f>
        <v/>
      </c>
      <c r="J69" s="29" t="str">
        <f t="shared" si="12"/>
        <v/>
      </c>
      <c r="L69" s="29" t="str">
        <f t="shared" si="13"/>
        <v/>
      </c>
      <c r="M69" s="29" t="str">
        <f t="shared" si="14"/>
        <v/>
      </c>
      <c r="N69" s="28" t="str">
        <f>IF(H69="X",IF(M69&gt;'Output, All Schools'!$C$8,"N","Y"),"")</f>
        <v/>
      </c>
      <c r="O69" s="30" t="str">
        <f>IF('School Data'!I69="","",'School Data'!I69)</f>
        <v/>
      </c>
      <c r="P69" s="30" t="str">
        <f t="shared" si="15"/>
        <v/>
      </c>
      <c r="Q69" s="29" t="str">
        <f t="shared" si="16"/>
        <v/>
      </c>
      <c r="R69" s="31" t="str">
        <f>IF(H69="X",IF(Q69&gt;'Output, All Schools'!$C$9,"N","Y"),"")</f>
        <v/>
      </c>
      <c r="S69" s="32" t="str">
        <f>IF('School Data'!J69="","",'School Data'!J69)</f>
        <v/>
      </c>
      <c r="T69" s="49" t="str">
        <f t="shared" si="17"/>
        <v/>
      </c>
      <c r="U69" s="32" t="str">
        <f>IF('School Data'!K69="","",'School Data'!K69)</f>
        <v/>
      </c>
      <c r="V69" s="49" t="str">
        <f t="shared" si="18"/>
        <v/>
      </c>
      <c r="W69" s="54" t="str">
        <f t="shared" si="19"/>
        <v/>
      </c>
      <c r="X69" s="28" t="str">
        <f>IF(H69="X",IF(W69&lt;'Output, All Schools'!$C$14,"N","Y"),"")</f>
        <v/>
      </c>
      <c r="Y69" s="32" t="str">
        <f>IF('School Data'!L69="","",'School Data'!L69)</f>
        <v/>
      </c>
      <c r="Z69" s="49" t="str">
        <f t="shared" si="20"/>
        <v/>
      </c>
      <c r="AA69" s="55" t="str">
        <f t="shared" si="21"/>
        <v/>
      </c>
      <c r="AB69" s="31" t="str">
        <f>IF(H69="X",IF(AA69&lt;'Output, All Schools'!$C$15,"N","Y"),"")</f>
        <v/>
      </c>
    </row>
    <row r="70" spans="1:28" x14ac:dyDescent="0.25">
      <c r="A70" s="20" t="str">
        <f t="shared" si="11"/>
        <v/>
      </c>
      <c r="B70" s="20" t="str">
        <f>IF('School Data'!A70="","",'School Data'!A70)</f>
        <v/>
      </c>
      <c r="C70" s="20" t="str">
        <f>IF('School Data'!B70="","",'School Data'!B70)</f>
        <v/>
      </c>
      <c r="D70" s="20" t="str">
        <f>IF('School Data'!C70="","",'School Data'!C70)</f>
        <v/>
      </c>
      <c r="E70" s="20" t="str">
        <f>IF('School Data'!D70="","",'School Data'!D70)</f>
        <v/>
      </c>
      <c r="F70" s="20" t="str">
        <f>IF('School Data'!E70="","",'School Data'!E70)</f>
        <v/>
      </c>
      <c r="G70" s="52" t="str">
        <f>IF('School Data'!F70="","",'School Data'!F70)</f>
        <v/>
      </c>
      <c r="H70" s="28" t="str">
        <f>IF(A70&lt;('Output, All Schools'!$C$3+1),"X","")</f>
        <v/>
      </c>
      <c r="I70" s="29" t="str">
        <f>IF('School Data'!G70="","",'School Data'!G70)</f>
        <v/>
      </c>
      <c r="J70" s="29" t="str">
        <f t="shared" si="12"/>
        <v/>
      </c>
      <c r="L70" s="29" t="str">
        <f t="shared" si="13"/>
        <v/>
      </c>
      <c r="M70" s="29" t="str">
        <f t="shared" si="14"/>
        <v/>
      </c>
      <c r="N70" s="28" t="str">
        <f>IF(H70="X",IF(M70&gt;'Output, All Schools'!$C$8,"N","Y"),"")</f>
        <v/>
      </c>
      <c r="O70" s="30" t="str">
        <f>IF('School Data'!I70="","",'School Data'!I70)</f>
        <v/>
      </c>
      <c r="P70" s="30" t="str">
        <f t="shared" si="15"/>
        <v/>
      </c>
      <c r="Q70" s="29" t="str">
        <f t="shared" si="16"/>
        <v/>
      </c>
      <c r="R70" s="31" t="str">
        <f>IF(H70="X",IF(Q70&gt;'Output, All Schools'!$C$9,"N","Y"),"")</f>
        <v/>
      </c>
      <c r="S70" s="32" t="str">
        <f>IF('School Data'!J70="","",'School Data'!J70)</f>
        <v/>
      </c>
      <c r="T70" s="49" t="str">
        <f t="shared" si="17"/>
        <v/>
      </c>
      <c r="U70" s="32" t="str">
        <f>IF('School Data'!K70="","",'School Data'!K70)</f>
        <v/>
      </c>
      <c r="V70" s="49" t="str">
        <f t="shared" si="18"/>
        <v/>
      </c>
      <c r="W70" s="54" t="str">
        <f t="shared" si="19"/>
        <v/>
      </c>
      <c r="X70" s="28" t="str">
        <f>IF(H70="X",IF(W70&lt;'Output, All Schools'!$C$14,"N","Y"),"")</f>
        <v/>
      </c>
      <c r="Y70" s="32" t="str">
        <f>IF('School Data'!L70="","",'School Data'!L70)</f>
        <v/>
      </c>
      <c r="Z70" s="49" t="str">
        <f t="shared" si="20"/>
        <v/>
      </c>
      <c r="AA70" s="55" t="str">
        <f t="shared" si="21"/>
        <v/>
      </c>
      <c r="AB70" s="31" t="str">
        <f>IF(H70="X",IF(AA70&lt;'Output, All Schools'!$C$15,"N","Y"),"")</f>
        <v/>
      </c>
    </row>
    <row r="71" spans="1:28" x14ac:dyDescent="0.25">
      <c r="A71" s="20" t="str">
        <f t="shared" si="11"/>
        <v/>
      </c>
      <c r="B71" s="20" t="str">
        <f>IF('School Data'!A71="","",'School Data'!A71)</f>
        <v/>
      </c>
      <c r="C71" s="20" t="str">
        <f>IF('School Data'!B71="","",'School Data'!B71)</f>
        <v/>
      </c>
      <c r="D71" s="20" t="str">
        <f>IF('School Data'!C71="","",'School Data'!C71)</f>
        <v/>
      </c>
      <c r="E71" s="20" t="str">
        <f>IF('School Data'!D71="","",'School Data'!D71)</f>
        <v/>
      </c>
      <c r="F71" s="20" t="str">
        <f>IF('School Data'!E71="","",'School Data'!E71)</f>
        <v/>
      </c>
      <c r="G71" s="52" t="str">
        <f>IF('School Data'!F71="","",'School Data'!F71)</f>
        <v/>
      </c>
      <c r="H71" s="28" t="str">
        <f>IF(A71&lt;('Output, All Schools'!$C$3+1),"X","")</f>
        <v/>
      </c>
      <c r="I71" s="29" t="str">
        <f>IF('School Data'!G71="","",'School Data'!G71)</f>
        <v/>
      </c>
      <c r="J71" s="29" t="str">
        <f t="shared" si="12"/>
        <v/>
      </c>
      <c r="L71" s="29" t="str">
        <f t="shared" si="13"/>
        <v/>
      </c>
      <c r="M71" s="29" t="str">
        <f t="shared" si="14"/>
        <v/>
      </c>
      <c r="N71" s="28" t="str">
        <f>IF(H71="X",IF(M71&gt;'Output, All Schools'!$C$8,"N","Y"),"")</f>
        <v/>
      </c>
      <c r="O71" s="30" t="str">
        <f>IF('School Data'!I71="","",'School Data'!I71)</f>
        <v/>
      </c>
      <c r="P71" s="30" t="str">
        <f t="shared" si="15"/>
        <v/>
      </c>
      <c r="Q71" s="29" t="str">
        <f t="shared" si="16"/>
        <v/>
      </c>
      <c r="R71" s="31" t="str">
        <f>IF(H71="X",IF(Q71&gt;'Output, All Schools'!$C$9,"N","Y"),"")</f>
        <v/>
      </c>
      <c r="S71" s="32" t="str">
        <f>IF('School Data'!J71="","",'School Data'!J71)</f>
        <v/>
      </c>
      <c r="T71" s="49" t="str">
        <f t="shared" si="17"/>
        <v/>
      </c>
      <c r="U71" s="32" t="str">
        <f>IF('School Data'!K71="","",'School Data'!K71)</f>
        <v/>
      </c>
      <c r="V71" s="49" t="str">
        <f t="shared" si="18"/>
        <v/>
      </c>
      <c r="W71" s="54" t="str">
        <f t="shared" si="19"/>
        <v/>
      </c>
      <c r="X71" s="28" t="str">
        <f>IF(H71="X",IF(W71&lt;'Output, All Schools'!$C$14,"N","Y"),"")</f>
        <v/>
      </c>
      <c r="Y71" s="32" t="str">
        <f>IF('School Data'!L71="","",'School Data'!L71)</f>
        <v/>
      </c>
      <c r="Z71" s="49" t="str">
        <f t="shared" si="20"/>
        <v/>
      </c>
      <c r="AA71" s="55" t="str">
        <f t="shared" si="21"/>
        <v/>
      </c>
      <c r="AB71" s="31" t="str">
        <f>IF(H71="X",IF(AA71&lt;'Output, All Schools'!$C$15,"N","Y"),"")</f>
        <v/>
      </c>
    </row>
    <row r="72" spans="1:28" x14ac:dyDescent="0.25">
      <c r="A72" s="20" t="str">
        <f t="shared" si="11"/>
        <v/>
      </c>
      <c r="B72" s="20" t="str">
        <f>IF('School Data'!A72="","",'School Data'!A72)</f>
        <v/>
      </c>
      <c r="C72" s="20" t="str">
        <f>IF('School Data'!B72="","",'School Data'!B72)</f>
        <v/>
      </c>
      <c r="D72" s="20" t="str">
        <f>IF('School Data'!C72="","",'School Data'!C72)</f>
        <v/>
      </c>
      <c r="E72" s="20" t="str">
        <f>IF('School Data'!D72="","",'School Data'!D72)</f>
        <v/>
      </c>
      <c r="F72" s="20" t="str">
        <f>IF('School Data'!E72="","",'School Data'!E72)</f>
        <v/>
      </c>
      <c r="G72" s="52" t="str">
        <f>IF('School Data'!F72="","",'School Data'!F72)</f>
        <v/>
      </c>
      <c r="H72" s="28" t="str">
        <f>IF(A72&lt;('Output, All Schools'!$C$3+1),"X","")</f>
        <v/>
      </c>
      <c r="I72" s="29" t="str">
        <f>IF('School Data'!G72="","",'School Data'!G72)</f>
        <v/>
      </c>
      <c r="J72" s="29" t="str">
        <f t="shared" si="12"/>
        <v/>
      </c>
      <c r="L72" s="29" t="str">
        <f t="shared" si="13"/>
        <v/>
      </c>
      <c r="M72" s="29" t="str">
        <f t="shared" si="14"/>
        <v/>
      </c>
      <c r="N72" s="28" t="str">
        <f>IF(H72="X",IF(M72&gt;'Output, All Schools'!$C$8,"N","Y"),"")</f>
        <v/>
      </c>
      <c r="O72" s="30" t="str">
        <f>IF('School Data'!I72="","",'School Data'!I72)</f>
        <v/>
      </c>
      <c r="P72" s="30" t="str">
        <f t="shared" si="15"/>
        <v/>
      </c>
      <c r="Q72" s="29" t="str">
        <f t="shared" si="16"/>
        <v/>
      </c>
      <c r="R72" s="31" t="str">
        <f>IF(H72="X",IF(Q72&gt;'Output, All Schools'!$C$9,"N","Y"),"")</f>
        <v/>
      </c>
      <c r="S72" s="32" t="str">
        <f>IF('School Data'!J72="","",'School Data'!J72)</f>
        <v/>
      </c>
      <c r="T72" s="49" t="str">
        <f t="shared" si="17"/>
        <v/>
      </c>
      <c r="U72" s="32" t="str">
        <f>IF('School Data'!K72="","",'School Data'!K72)</f>
        <v/>
      </c>
      <c r="V72" s="49" t="str">
        <f t="shared" si="18"/>
        <v/>
      </c>
      <c r="W72" s="54" t="str">
        <f t="shared" si="19"/>
        <v/>
      </c>
      <c r="X72" s="28" t="str">
        <f>IF(H72="X",IF(W72&lt;'Output, All Schools'!$C$14,"N","Y"),"")</f>
        <v/>
      </c>
      <c r="Y72" s="32" t="str">
        <f>IF('School Data'!L72="","",'School Data'!L72)</f>
        <v/>
      </c>
      <c r="Z72" s="49" t="str">
        <f t="shared" si="20"/>
        <v/>
      </c>
      <c r="AA72" s="55" t="str">
        <f t="shared" si="21"/>
        <v/>
      </c>
      <c r="AB72" s="31" t="str">
        <f>IF(H72="X",IF(AA72&lt;'Output, All Schools'!$C$15,"N","Y"),"")</f>
        <v/>
      </c>
    </row>
    <row r="73" spans="1:28" x14ac:dyDescent="0.25">
      <c r="A73" s="20" t="str">
        <f t="shared" si="11"/>
        <v/>
      </c>
      <c r="B73" s="20" t="str">
        <f>IF('School Data'!A73="","",'School Data'!A73)</f>
        <v/>
      </c>
      <c r="C73" s="20" t="str">
        <f>IF('School Data'!B73="","",'School Data'!B73)</f>
        <v/>
      </c>
      <c r="D73" s="20" t="str">
        <f>IF('School Data'!C73="","",'School Data'!C73)</f>
        <v/>
      </c>
      <c r="E73" s="20" t="str">
        <f>IF('School Data'!D73="","",'School Data'!D73)</f>
        <v/>
      </c>
      <c r="F73" s="20" t="str">
        <f>IF('School Data'!E73="","",'School Data'!E73)</f>
        <v/>
      </c>
      <c r="G73" s="52" t="str">
        <f>IF('School Data'!F73="","",'School Data'!F73)</f>
        <v/>
      </c>
      <c r="H73" s="28" t="str">
        <f>IF(A73&lt;('Output, All Schools'!$C$3+1),"X","")</f>
        <v/>
      </c>
      <c r="I73" s="29" t="str">
        <f>IF('School Data'!G73="","",'School Data'!G73)</f>
        <v/>
      </c>
      <c r="J73" s="29" t="str">
        <f t="shared" si="12"/>
        <v/>
      </c>
      <c r="L73" s="29" t="str">
        <f t="shared" si="13"/>
        <v/>
      </c>
      <c r="M73" s="29" t="str">
        <f t="shared" si="14"/>
        <v/>
      </c>
      <c r="N73" s="28" t="str">
        <f>IF(H73="X",IF(M73&gt;'Output, All Schools'!$C$8,"N","Y"),"")</f>
        <v/>
      </c>
      <c r="O73" s="30" t="str">
        <f>IF('School Data'!I73="","",'School Data'!I73)</f>
        <v/>
      </c>
      <c r="P73" s="30" t="str">
        <f t="shared" si="15"/>
        <v/>
      </c>
      <c r="Q73" s="29" t="str">
        <f t="shared" si="16"/>
        <v/>
      </c>
      <c r="R73" s="31" t="str">
        <f>IF(H73="X",IF(Q73&gt;'Output, All Schools'!$C$9,"N","Y"),"")</f>
        <v/>
      </c>
      <c r="S73" s="32" t="str">
        <f>IF('School Data'!J73="","",'School Data'!J73)</f>
        <v/>
      </c>
      <c r="T73" s="49" t="str">
        <f t="shared" si="17"/>
        <v/>
      </c>
      <c r="U73" s="32" t="str">
        <f>IF('School Data'!K73="","",'School Data'!K73)</f>
        <v/>
      </c>
      <c r="V73" s="49" t="str">
        <f t="shared" si="18"/>
        <v/>
      </c>
      <c r="W73" s="54" t="str">
        <f t="shared" si="19"/>
        <v/>
      </c>
      <c r="X73" s="28" t="str">
        <f>IF(H73="X",IF(W73&lt;'Output, All Schools'!$C$14,"N","Y"),"")</f>
        <v/>
      </c>
      <c r="Y73" s="32" t="str">
        <f>IF('School Data'!L73="","",'School Data'!L73)</f>
        <v/>
      </c>
      <c r="Z73" s="49" t="str">
        <f t="shared" si="20"/>
        <v/>
      </c>
      <c r="AA73" s="55" t="str">
        <f t="shared" si="21"/>
        <v/>
      </c>
      <c r="AB73" s="31" t="str">
        <f>IF(H73="X",IF(AA73&lt;'Output, All Schools'!$C$15,"N","Y"),"")</f>
        <v/>
      </c>
    </row>
    <row r="74" spans="1:28" x14ac:dyDescent="0.25">
      <c r="A74" s="20" t="str">
        <f t="shared" si="11"/>
        <v/>
      </c>
      <c r="B74" s="20" t="str">
        <f>IF('School Data'!A74="","",'School Data'!A74)</f>
        <v/>
      </c>
      <c r="C74" s="20" t="str">
        <f>IF('School Data'!B74="","",'School Data'!B74)</f>
        <v/>
      </c>
      <c r="D74" s="20" t="str">
        <f>IF('School Data'!C74="","",'School Data'!C74)</f>
        <v/>
      </c>
      <c r="E74" s="20" t="str">
        <f>IF('School Data'!D74="","",'School Data'!D74)</f>
        <v/>
      </c>
      <c r="F74" s="20" t="str">
        <f>IF('School Data'!E74="","",'School Data'!E74)</f>
        <v/>
      </c>
      <c r="G74" s="52" t="str">
        <f>IF('School Data'!F74="","",'School Data'!F74)</f>
        <v/>
      </c>
      <c r="H74" s="28" t="str">
        <f>IF(A74&lt;('Output, All Schools'!$C$3+1),"X","")</f>
        <v/>
      </c>
      <c r="I74" s="29" t="str">
        <f>IF('School Data'!G74="","",'School Data'!G74)</f>
        <v/>
      </c>
      <c r="J74" s="29" t="str">
        <f t="shared" si="12"/>
        <v/>
      </c>
      <c r="L74" s="29" t="str">
        <f t="shared" si="13"/>
        <v/>
      </c>
      <c r="M74" s="29" t="str">
        <f t="shared" si="14"/>
        <v/>
      </c>
      <c r="N74" s="28" t="str">
        <f>IF(H74="X",IF(M74&gt;'Output, All Schools'!$C$8,"N","Y"),"")</f>
        <v/>
      </c>
      <c r="O74" s="30" t="str">
        <f>IF('School Data'!I74="","",'School Data'!I74)</f>
        <v/>
      </c>
      <c r="P74" s="30" t="str">
        <f t="shared" si="15"/>
        <v/>
      </c>
      <c r="Q74" s="29" t="str">
        <f t="shared" si="16"/>
        <v/>
      </c>
      <c r="R74" s="31" t="str">
        <f>IF(H74="X",IF(Q74&gt;'Output, All Schools'!$C$9,"N","Y"),"")</f>
        <v/>
      </c>
      <c r="S74" s="32" t="str">
        <f>IF('School Data'!J74="","",'School Data'!J74)</f>
        <v/>
      </c>
      <c r="T74" s="49" t="str">
        <f t="shared" si="17"/>
        <v/>
      </c>
      <c r="U74" s="32" t="str">
        <f>IF('School Data'!K74="","",'School Data'!K74)</f>
        <v/>
      </c>
      <c r="V74" s="49" t="str">
        <f t="shared" si="18"/>
        <v/>
      </c>
      <c r="W74" s="54" t="str">
        <f t="shared" si="19"/>
        <v/>
      </c>
      <c r="X74" s="28" t="str">
        <f>IF(H74="X",IF(W74&lt;'Output, All Schools'!$C$14,"N","Y"),"")</f>
        <v/>
      </c>
      <c r="Y74" s="32" t="str">
        <f>IF('School Data'!L74="","",'School Data'!L74)</f>
        <v/>
      </c>
      <c r="Z74" s="49" t="str">
        <f t="shared" si="20"/>
        <v/>
      </c>
      <c r="AA74" s="55" t="str">
        <f t="shared" si="21"/>
        <v/>
      </c>
      <c r="AB74" s="31" t="str">
        <f>IF(H74="X",IF(AA74&lt;'Output, All Schools'!$C$15,"N","Y"),"")</f>
        <v/>
      </c>
    </row>
    <row r="75" spans="1:28" x14ac:dyDescent="0.25">
      <c r="A75" s="20" t="str">
        <f t="shared" si="11"/>
        <v/>
      </c>
      <c r="B75" s="20" t="str">
        <f>IF('School Data'!A75="","",'School Data'!A75)</f>
        <v/>
      </c>
      <c r="C75" s="20" t="str">
        <f>IF('School Data'!B75="","",'School Data'!B75)</f>
        <v/>
      </c>
      <c r="D75" s="20" t="str">
        <f>IF('School Data'!C75="","",'School Data'!C75)</f>
        <v/>
      </c>
      <c r="E75" s="20" t="str">
        <f>IF('School Data'!D75="","",'School Data'!D75)</f>
        <v/>
      </c>
      <c r="F75" s="20" t="str">
        <f>IF('School Data'!E75="","",'School Data'!E75)</f>
        <v/>
      </c>
      <c r="G75" s="52" t="str">
        <f>IF('School Data'!F75="","",'School Data'!F75)</f>
        <v/>
      </c>
      <c r="H75" s="28" t="str">
        <f>IF(A75&lt;('Output, All Schools'!$C$3+1),"X","")</f>
        <v/>
      </c>
      <c r="I75" s="29" t="str">
        <f>IF('School Data'!G75="","",'School Data'!G75)</f>
        <v/>
      </c>
      <c r="J75" s="29" t="str">
        <f t="shared" si="12"/>
        <v/>
      </c>
      <c r="L75" s="29" t="str">
        <f t="shared" si="13"/>
        <v/>
      </c>
      <c r="M75" s="29" t="str">
        <f t="shared" si="14"/>
        <v/>
      </c>
      <c r="N75" s="28" t="str">
        <f>IF(H75="X",IF(M75&gt;'Output, All Schools'!$C$8,"N","Y"),"")</f>
        <v/>
      </c>
      <c r="O75" s="30" t="str">
        <f>IF('School Data'!I75="","",'School Data'!I75)</f>
        <v/>
      </c>
      <c r="P75" s="30" t="str">
        <f t="shared" si="15"/>
        <v/>
      </c>
      <c r="Q75" s="29" t="str">
        <f t="shared" si="16"/>
        <v/>
      </c>
      <c r="R75" s="31" t="str">
        <f>IF(H75="X",IF(Q75&gt;'Output, All Schools'!$C$9,"N","Y"),"")</f>
        <v/>
      </c>
      <c r="S75" s="32" t="str">
        <f>IF('School Data'!J75="","",'School Data'!J75)</f>
        <v/>
      </c>
      <c r="T75" s="49" t="str">
        <f t="shared" si="17"/>
        <v/>
      </c>
      <c r="U75" s="32" t="str">
        <f>IF('School Data'!K75="","",'School Data'!K75)</f>
        <v/>
      </c>
      <c r="V75" s="49" t="str">
        <f t="shared" si="18"/>
        <v/>
      </c>
      <c r="W75" s="54" t="str">
        <f t="shared" si="19"/>
        <v/>
      </c>
      <c r="X75" s="28" t="str">
        <f>IF(H75="X",IF(W75&lt;'Output, All Schools'!$C$14,"N","Y"),"")</f>
        <v/>
      </c>
      <c r="Y75" s="32" t="str">
        <f>IF('School Data'!L75="","",'School Data'!L75)</f>
        <v/>
      </c>
      <c r="Z75" s="49" t="str">
        <f t="shared" si="20"/>
        <v/>
      </c>
      <c r="AA75" s="55" t="str">
        <f t="shared" si="21"/>
        <v/>
      </c>
      <c r="AB75" s="31" t="str">
        <f>IF(H75="X",IF(AA75&lt;'Output, All Schools'!$C$15,"N","Y"),"")</f>
        <v/>
      </c>
    </row>
    <row r="76" spans="1:28" x14ac:dyDescent="0.25">
      <c r="A76" s="20" t="str">
        <f t="shared" si="11"/>
        <v/>
      </c>
      <c r="B76" s="20" t="str">
        <f>IF('School Data'!A76="","",'School Data'!A76)</f>
        <v/>
      </c>
      <c r="C76" s="20" t="str">
        <f>IF('School Data'!B76="","",'School Data'!B76)</f>
        <v/>
      </c>
      <c r="D76" s="20" t="str">
        <f>IF('School Data'!C76="","",'School Data'!C76)</f>
        <v/>
      </c>
      <c r="E76" s="20" t="str">
        <f>IF('School Data'!D76="","",'School Data'!D76)</f>
        <v/>
      </c>
      <c r="F76" s="20" t="str">
        <f>IF('School Data'!E76="","",'School Data'!E76)</f>
        <v/>
      </c>
      <c r="G76" s="52" t="str">
        <f>IF('School Data'!F76="","",'School Data'!F76)</f>
        <v/>
      </c>
      <c r="H76" s="28" t="str">
        <f>IF(A76&lt;('Output, All Schools'!$C$3+1),"X","")</f>
        <v/>
      </c>
      <c r="I76" s="29" t="str">
        <f>IF('School Data'!G76="","",'School Data'!G76)</f>
        <v/>
      </c>
      <c r="J76" s="29" t="str">
        <f t="shared" si="12"/>
        <v/>
      </c>
      <c r="L76" s="29" t="str">
        <f t="shared" si="13"/>
        <v/>
      </c>
      <c r="M76" s="29" t="str">
        <f t="shared" si="14"/>
        <v/>
      </c>
      <c r="N76" s="28" t="str">
        <f>IF(H76="X",IF(M76&gt;'Output, All Schools'!$C$8,"N","Y"),"")</f>
        <v/>
      </c>
      <c r="O76" s="30" t="str">
        <f>IF('School Data'!I76="","",'School Data'!I76)</f>
        <v/>
      </c>
      <c r="P76" s="30" t="str">
        <f t="shared" si="15"/>
        <v/>
      </c>
      <c r="Q76" s="29" t="str">
        <f t="shared" si="16"/>
        <v/>
      </c>
      <c r="R76" s="31" t="str">
        <f>IF(H76="X",IF(Q76&gt;'Output, All Schools'!$C$9,"N","Y"),"")</f>
        <v/>
      </c>
      <c r="S76" s="32" t="str">
        <f>IF('School Data'!J76="","",'School Data'!J76)</f>
        <v/>
      </c>
      <c r="T76" s="49" t="str">
        <f t="shared" si="17"/>
        <v/>
      </c>
      <c r="U76" s="32" t="str">
        <f>IF('School Data'!K76="","",'School Data'!K76)</f>
        <v/>
      </c>
      <c r="V76" s="49" t="str">
        <f t="shared" si="18"/>
        <v/>
      </c>
      <c r="W76" s="54" t="str">
        <f t="shared" si="19"/>
        <v/>
      </c>
      <c r="X76" s="28" t="str">
        <f>IF(H76="X",IF(W76&lt;'Output, All Schools'!$C$14,"N","Y"),"")</f>
        <v/>
      </c>
      <c r="Y76" s="32" t="str">
        <f>IF('School Data'!L76="","",'School Data'!L76)</f>
        <v/>
      </c>
      <c r="Z76" s="49" t="str">
        <f t="shared" si="20"/>
        <v/>
      </c>
      <c r="AA76" s="55" t="str">
        <f t="shared" si="21"/>
        <v/>
      </c>
      <c r="AB76" s="31" t="str">
        <f>IF(H76="X",IF(AA76&lt;'Output, All Schools'!$C$15,"N","Y"),"")</f>
        <v/>
      </c>
    </row>
    <row r="77" spans="1:28" x14ac:dyDescent="0.25">
      <c r="A77" s="20" t="str">
        <f t="shared" si="11"/>
        <v/>
      </c>
      <c r="B77" s="20" t="str">
        <f>IF('School Data'!A77="","",'School Data'!A77)</f>
        <v/>
      </c>
      <c r="C77" s="20" t="str">
        <f>IF('School Data'!B77="","",'School Data'!B77)</f>
        <v/>
      </c>
      <c r="D77" s="20" t="str">
        <f>IF('School Data'!C77="","",'School Data'!C77)</f>
        <v/>
      </c>
      <c r="E77" s="20" t="str">
        <f>IF('School Data'!D77="","",'School Data'!D77)</f>
        <v/>
      </c>
      <c r="F77" s="20" t="str">
        <f>IF('School Data'!E77="","",'School Data'!E77)</f>
        <v/>
      </c>
      <c r="G77" s="52" t="str">
        <f>IF('School Data'!F77="","",'School Data'!F77)</f>
        <v/>
      </c>
      <c r="H77" s="28" t="str">
        <f>IF(A77&lt;('Output, All Schools'!$C$3+1),"X","")</f>
        <v/>
      </c>
      <c r="I77" s="29" t="str">
        <f>IF('School Data'!G77="","",'School Data'!G77)</f>
        <v/>
      </c>
      <c r="J77" s="29" t="str">
        <f t="shared" si="12"/>
        <v/>
      </c>
      <c r="L77" s="29" t="str">
        <f t="shared" si="13"/>
        <v/>
      </c>
      <c r="M77" s="29" t="str">
        <f t="shared" si="14"/>
        <v/>
      </c>
      <c r="N77" s="28" t="str">
        <f>IF(H77="X",IF(M77&gt;'Output, All Schools'!$C$8,"N","Y"),"")</f>
        <v/>
      </c>
      <c r="O77" s="30" t="str">
        <f>IF('School Data'!I77="","",'School Data'!I77)</f>
        <v/>
      </c>
      <c r="P77" s="30" t="str">
        <f t="shared" si="15"/>
        <v/>
      </c>
      <c r="Q77" s="29" t="str">
        <f t="shared" si="16"/>
        <v/>
      </c>
      <c r="R77" s="31" t="str">
        <f>IF(H77="X",IF(Q77&gt;'Output, All Schools'!$C$9,"N","Y"),"")</f>
        <v/>
      </c>
      <c r="S77" s="32" t="str">
        <f>IF('School Data'!J77="","",'School Data'!J77)</f>
        <v/>
      </c>
      <c r="T77" s="49" t="str">
        <f t="shared" si="17"/>
        <v/>
      </c>
      <c r="U77" s="32" t="str">
        <f>IF('School Data'!K77="","",'School Data'!K77)</f>
        <v/>
      </c>
      <c r="V77" s="49" t="str">
        <f t="shared" si="18"/>
        <v/>
      </c>
      <c r="W77" s="54" t="str">
        <f t="shared" si="19"/>
        <v/>
      </c>
      <c r="X77" s="28" t="str">
        <f>IF(H77="X",IF(W77&lt;'Output, All Schools'!$C$14,"N","Y"),"")</f>
        <v/>
      </c>
      <c r="Y77" s="32" t="str">
        <f>IF('School Data'!L77="","",'School Data'!L77)</f>
        <v/>
      </c>
      <c r="Z77" s="49" t="str">
        <f t="shared" si="20"/>
        <v/>
      </c>
      <c r="AA77" s="55" t="str">
        <f t="shared" si="21"/>
        <v/>
      </c>
      <c r="AB77" s="31" t="str">
        <f>IF(H77="X",IF(AA77&lt;'Output, All Schools'!$C$15,"N","Y"),"")</f>
        <v/>
      </c>
    </row>
    <row r="78" spans="1:28" x14ac:dyDescent="0.25">
      <c r="A78" s="20" t="str">
        <f t="shared" si="11"/>
        <v/>
      </c>
      <c r="B78" s="20" t="str">
        <f>IF('School Data'!A78="","",'School Data'!A78)</f>
        <v/>
      </c>
      <c r="C78" s="20" t="str">
        <f>IF('School Data'!B78="","",'School Data'!B78)</f>
        <v/>
      </c>
      <c r="D78" s="20" t="str">
        <f>IF('School Data'!C78="","",'School Data'!C78)</f>
        <v/>
      </c>
      <c r="E78" s="20" t="str">
        <f>IF('School Data'!D78="","",'School Data'!D78)</f>
        <v/>
      </c>
      <c r="F78" s="20" t="str">
        <f>IF('School Data'!E78="","",'School Data'!E78)</f>
        <v/>
      </c>
      <c r="G78" s="52" t="str">
        <f>IF('School Data'!F78="","",'School Data'!F78)</f>
        <v/>
      </c>
      <c r="H78" s="28" t="str">
        <f>IF(A78&lt;('Output, All Schools'!$C$3+1),"X","")</f>
        <v/>
      </c>
      <c r="I78" s="29" t="str">
        <f>IF('School Data'!G78="","",'School Data'!G78)</f>
        <v/>
      </c>
      <c r="J78" s="29" t="str">
        <f t="shared" si="12"/>
        <v/>
      </c>
      <c r="L78" s="29" t="str">
        <f t="shared" si="13"/>
        <v/>
      </c>
      <c r="M78" s="29" t="str">
        <f t="shared" si="14"/>
        <v/>
      </c>
      <c r="N78" s="28" t="str">
        <f>IF(H78="X",IF(M78&gt;'Output, All Schools'!$C$8,"N","Y"),"")</f>
        <v/>
      </c>
      <c r="O78" s="30" t="str">
        <f>IF('School Data'!I78="","",'School Data'!I78)</f>
        <v/>
      </c>
      <c r="P78" s="30" t="str">
        <f t="shared" si="15"/>
        <v/>
      </c>
      <c r="Q78" s="29" t="str">
        <f t="shared" si="16"/>
        <v/>
      </c>
      <c r="R78" s="31" t="str">
        <f>IF(H78="X",IF(Q78&gt;'Output, All Schools'!$C$9,"N","Y"),"")</f>
        <v/>
      </c>
      <c r="S78" s="32" t="str">
        <f>IF('School Data'!J78="","",'School Data'!J78)</f>
        <v/>
      </c>
      <c r="T78" s="49" t="str">
        <f t="shared" si="17"/>
        <v/>
      </c>
      <c r="U78" s="32" t="str">
        <f>IF('School Data'!K78="","",'School Data'!K78)</f>
        <v/>
      </c>
      <c r="V78" s="49" t="str">
        <f t="shared" si="18"/>
        <v/>
      </c>
      <c r="W78" s="54" t="str">
        <f t="shared" si="19"/>
        <v/>
      </c>
      <c r="X78" s="28" t="str">
        <f>IF(H78="X",IF(W78&lt;'Output, All Schools'!$C$14,"N","Y"),"")</f>
        <v/>
      </c>
      <c r="Y78" s="32" t="str">
        <f>IF('School Data'!L78="","",'School Data'!L78)</f>
        <v/>
      </c>
      <c r="Z78" s="49" t="str">
        <f t="shared" si="20"/>
        <v/>
      </c>
      <c r="AA78" s="55" t="str">
        <f t="shared" si="21"/>
        <v/>
      </c>
      <c r="AB78" s="31" t="str">
        <f>IF(H78="X",IF(AA78&lt;'Output, All Schools'!$C$15,"N","Y"),"")</f>
        <v/>
      </c>
    </row>
    <row r="79" spans="1:28" x14ac:dyDescent="0.25">
      <c r="A79" s="20" t="str">
        <f t="shared" si="11"/>
        <v/>
      </c>
      <c r="B79" s="20" t="str">
        <f>IF('School Data'!A79="","",'School Data'!A79)</f>
        <v/>
      </c>
      <c r="C79" s="20" t="str">
        <f>IF('School Data'!B79="","",'School Data'!B79)</f>
        <v/>
      </c>
      <c r="D79" s="20" t="str">
        <f>IF('School Data'!C79="","",'School Data'!C79)</f>
        <v/>
      </c>
      <c r="E79" s="20" t="str">
        <f>IF('School Data'!D79="","",'School Data'!D79)</f>
        <v/>
      </c>
      <c r="F79" s="20" t="str">
        <f>IF('School Data'!E79="","",'School Data'!E79)</f>
        <v/>
      </c>
      <c r="G79" s="52" t="str">
        <f>IF('School Data'!F79="","",'School Data'!F79)</f>
        <v/>
      </c>
      <c r="H79" s="28" t="str">
        <f>IF(A79&lt;('Output, All Schools'!$C$3+1),"X","")</f>
        <v/>
      </c>
      <c r="I79" s="29" t="str">
        <f>IF('School Data'!G79="","",'School Data'!G79)</f>
        <v/>
      </c>
      <c r="J79" s="29" t="str">
        <f t="shared" si="12"/>
        <v/>
      </c>
      <c r="L79" s="29" t="str">
        <f t="shared" si="13"/>
        <v/>
      </c>
      <c r="M79" s="29" t="str">
        <f t="shared" si="14"/>
        <v/>
      </c>
      <c r="N79" s="28" t="str">
        <f>IF(H79="X",IF(M79&gt;'Output, All Schools'!$C$8,"N","Y"),"")</f>
        <v/>
      </c>
      <c r="O79" s="30" t="str">
        <f>IF('School Data'!I79="","",'School Data'!I79)</f>
        <v/>
      </c>
      <c r="P79" s="30" t="str">
        <f t="shared" si="15"/>
        <v/>
      </c>
      <c r="Q79" s="29" t="str">
        <f t="shared" si="16"/>
        <v/>
      </c>
      <c r="R79" s="31" t="str">
        <f>IF(H79="X",IF(Q79&gt;'Output, All Schools'!$C$9,"N","Y"),"")</f>
        <v/>
      </c>
      <c r="S79" s="32" t="str">
        <f>IF('School Data'!J79="","",'School Data'!J79)</f>
        <v/>
      </c>
      <c r="T79" s="49" t="str">
        <f t="shared" si="17"/>
        <v/>
      </c>
      <c r="U79" s="32" t="str">
        <f>IF('School Data'!K79="","",'School Data'!K79)</f>
        <v/>
      </c>
      <c r="V79" s="49" t="str">
        <f t="shared" si="18"/>
        <v/>
      </c>
      <c r="W79" s="54" t="str">
        <f t="shared" si="19"/>
        <v/>
      </c>
      <c r="X79" s="28" t="str">
        <f>IF(H79="X",IF(W79&lt;'Output, All Schools'!$C$14,"N","Y"),"")</f>
        <v/>
      </c>
      <c r="Y79" s="32" t="str">
        <f>IF('School Data'!L79="","",'School Data'!L79)</f>
        <v/>
      </c>
      <c r="Z79" s="49" t="str">
        <f t="shared" si="20"/>
        <v/>
      </c>
      <c r="AA79" s="55" t="str">
        <f t="shared" si="21"/>
        <v/>
      </c>
      <c r="AB79" s="31" t="str">
        <f>IF(H79="X",IF(AA79&lt;'Output, All Schools'!$C$15,"N","Y"),"")</f>
        <v/>
      </c>
    </row>
    <row r="80" spans="1:28" x14ac:dyDescent="0.25">
      <c r="A80" s="20" t="str">
        <f t="shared" si="11"/>
        <v/>
      </c>
      <c r="B80" s="20" t="str">
        <f>IF('School Data'!A80="","",'School Data'!A80)</f>
        <v/>
      </c>
      <c r="C80" s="20" t="str">
        <f>IF('School Data'!B80="","",'School Data'!B80)</f>
        <v/>
      </c>
      <c r="D80" s="20" t="str">
        <f>IF('School Data'!C80="","",'School Data'!C80)</f>
        <v/>
      </c>
      <c r="E80" s="20" t="str">
        <f>IF('School Data'!D80="","",'School Data'!D80)</f>
        <v/>
      </c>
      <c r="F80" s="20" t="str">
        <f>IF('School Data'!E80="","",'School Data'!E80)</f>
        <v/>
      </c>
      <c r="G80" s="52" t="str">
        <f>IF('School Data'!F80="","",'School Data'!F80)</f>
        <v/>
      </c>
      <c r="H80" s="28" t="str">
        <f>IF(A80&lt;('Output, All Schools'!$C$3+1),"X","")</f>
        <v/>
      </c>
      <c r="I80" s="29" t="str">
        <f>IF('School Data'!G80="","",'School Data'!G80)</f>
        <v/>
      </c>
      <c r="J80" s="29" t="str">
        <f t="shared" si="12"/>
        <v/>
      </c>
      <c r="L80" s="29" t="str">
        <f t="shared" si="13"/>
        <v/>
      </c>
      <c r="M80" s="29" t="str">
        <f t="shared" si="14"/>
        <v/>
      </c>
      <c r="N80" s="28" t="str">
        <f>IF(H80="X",IF(M80&gt;'Output, All Schools'!$C$8,"N","Y"),"")</f>
        <v/>
      </c>
      <c r="O80" s="30" t="str">
        <f>IF('School Data'!I80="","",'School Data'!I80)</f>
        <v/>
      </c>
      <c r="P80" s="30" t="str">
        <f t="shared" si="15"/>
        <v/>
      </c>
      <c r="Q80" s="29" t="str">
        <f t="shared" si="16"/>
        <v/>
      </c>
      <c r="R80" s="31" t="str">
        <f>IF(H80="X",IF(Q80&gt;'Output, All Schools'!$C$9,"N","Y"),"")</f>
        <v/>
      </c>
      <c r="S80" s="32" t="str">
        <f>IF('School Data'!J80="","",'School Data'!J80)</f>
        <v/>
      </c>
      <c r="T80" s="49" t="str">
        <f t="shared" si="17"/>
        <v/>
      </c>
      <c r="U80" s="32" t="str">
        <f>IF('School Data'!K80="","",'School Data'!K80)</f>
        <v/>
      </c>
      <c r="V80" s="49" t="str">
        <f t="shared" si="18"/>
        <v/>
      </c>
      <c r="W80" s="54" t="str">
        <f t="shared" si="19"/>
        <v/>
      </c>
      <c r="X80" s="28" t="str">
        <f>IF(H80="X",IF(W80&lt;'Output, All Schools'!$C$14,"N","Y"),"")</f>
        <v/>
      </c>
      <c r="Y80" s="32" t="str">
        <f>IF('School Data'!L80="","",'School Data'!L80)</f>
        <v/>
      </c>
      <c r="Z80" s="49" t="str">
        <f t="shared" si="20"/>
        <v/>
      </c>
      <c r="AA80" s="55" t="str">
        <f t="shared" si="21"/>
        <v/>
      </c>
      <c r="AB80" s="31" t="str">
        <f>IF(H80="X",IF(AA80&lt;'Output, All Schools'!$C$15,"N","Y"),"")</f>
        <v/>
      </c>
    </row>
    <row r="81" spans="1:28" x14ac:dyDescent="0.25">
      <c r="A81" s="20" t="str">
        <f t="shared" si="11"/>
        <v/>
      </c>
      <c r="B81" s="20" t="str">
        <f>IF('School Data'!A81="","",'School Data'!A81)</f>
        <v/>
      </c>
      <c r="C81" s="20" t="str">
        <f>IF('School Data'!B81="","",'School Data'!B81)</f>
        <v/>
      </c>
      <c r="D81" s="20" t="str">
        <f>IF('School Data'!C81="","",'School Data'!C81)</f>
        <v/>
      </c>
      <c r="E81" s="20" t="str">
        <f>IF('School Data'!D81="","",'School Data'!D81)</f>
        <v/>
      </c>
      <c r="F81" s="20" t="str">
        <f>IF('School Data'!E81="","",'School Data'!E81)</f>
        <v/>
      </c>
      <c r="G81" s="52" t="str">
        <f>IF('School Data'!F81="","",'School Data'!F81)</f>
        <v/>
      </c>
      <c r="H81" s="28" t="str">
        <f>IF(A81&lt;('Output, All Schools'!$C$3+1),"X","")</f>
        <v/>
      </c>
      <c r="I81" s="29" t="str">
        <f>IF('School Data'!G81="","",'School Data'!G81)</f>
        <v/>
      </c>
      <c r="J81" s="29" t="str">
        <f t="shared" si="12"/>
        <v/>
      </c>
      <c r="L81" s="29" t="str">
        <f t="shared" si="13"/>
        <v/>
      </c>
      <c r="M81" s="29" t="str">
        <f t="shared" si="14"/>
        <v/>
      </c>
      <c r="N81" s="28" t="str">
        <f>IF(H81="X",IF(M81&gt;'Output, All Schools'!$C$8,"N","Y"),"")</f>
        <v/>
      </c>
      <c r="O81" s="30" t="str">
        <f>IF('School Data'!I81="","",'School Data'!I81)</f>
        <v/>
      </c>
      <c r="P81" s="30" t="str">
        <f t="shared" si="15"/>
        <v/>
      </c>
      <c r="Q81" s="29" t="str">
        <f t="shared" si="16"/>
        <v/>
      </c>
      <c r="R81" s="31" t="str">
        <f>IF(H81="X",IF(Q81&gt;'Output, All Schools'!$C$9,"N","Y"),"")</f>
        <v/>
      </c>
      <c r="S81" s="32" t="str">
        <f>IF('School Data'!J81="","",'School Data'!J81)</f>
        <v/>
      </c>
      <c r="T81" s="49" t="str">
        <f t="shared" si="17"/>
        <v/>
      </c>
      <c r="U81" s="32" t="str">
        <f>IF('School Data'!K81="","",'School Data'!K81)</f>
        <v/>
      </c>
      <c r="V81" s="49" t="str">
        <f t="shared" si="18"/>
        <v/>
      </c>
      <c r="W81" s="54" t="str">
        <f t="shared" si="19"/>
        <v/>
      </c>
      <c r="X81" s="28" t="str">
        <f>IF(H81="X",IF(W81&lt;'Output, All Schools'!$C$14,"N","Y"),"")</f>
        <v/>
      </c>
      <c r="Y81" s="32" t="str">
        <f>IF('School Data'!L81="","",'School Data'!L81)</f>
        <v/>
      </c>
      <c r="Z81" s="49" t="str">
        <f t="shared" si="20"/>
        <v/>
      </c>
      <c r="AA81" s="55" t="str">
        <f t="shared" si="21"/>
        <v/>
      </c>
      <c r="AB81" s="31" t="str">
        <f>IF(H81="X",IF(AA81&lt;'Output, All Schools'!$C$15,"N","Y"),"")</f>
        <v/>
      </c>
    </row>
    <row r="82" spans="1:28" x14ac:dyDescent="0.25">
      <c r="A82" s="20" t="str">
        <f t="shared" si="11"/>
        <v/>
      </c>
      <c r="B82" s="20" t="str">
        <f>IF('School Data'!A82="","",'School Data'!A82)</f>
        <v/>
      </c>
      <c r="C82" s="20" t="str">
        <f>IF('School Data'!B82="","",'School Data'!B82)</f>
        <v/>
      </c>
      <c r="D82" s="20" t="str">
        <f>IF('School Data'!C82="","",'School Data'!C82)</f>
        <v/>
      </c>
      <c r="E82" s="20" t="str">
        <f>IF('School Data'!D82="","",'School Data'!D82)</f>
        <v/>
      </c>
      <c r="F82" s="20" t="str">
        <f>IF('School Data'!E82="","",'School Data'!E82)</f>
        <v/>
      </c>
      <c r="G82" s="52" t="str">
        <f>IF('School Data'!F82="","",'School Data'!F82)</f>
        <v/>
      </c>
      <c r="H82" s="28" t="str">
        <f>IF(A82&lt;('Output, All Schools'!$C$3+1),"X","")</f>
        <v/>
      </c>
      <c r="I82" s="29" t="str">
        <f>IF('School Data'!G82="","",'School Data'!G82)</f>
        <v/>
      </c>
      <c r="J82" s="29" t="str">
        <f t="shared" si="12"/>
        <v/>
      </c>
      <c r="L82" s="29" t="str">
        <f t="shared" si="13"/>
        <v/>
      </c>
      <c r="M82" s="29" t="str">
        <f t="shared" si="14"/>
        <v/>
      </c>
      <c r="N82" s="28" t="str">
        <f>IF(H82="X",IF(M82&gt;'Output, All Schools'!$C$8,"N","Y"),"")</f>
        <v/>
      </c>
      <c r="O82" s="30" t="str">
        <f>IF('School Data'!I82="","",'School Data'!I82)</f>
        <v/>
      </c>
      <c r="P82" s="30" t="str">
        <f t="shared" si="15"/>
        <v/>
      </c>
      <c r="Q82" s="29" t="str">
        <f t="shared" si="16"/>
        <v/>
      </c>
      <c r="R82" s="31" t="str">
        <f>IF(H82="X",IF(Q82&gt;'Output, All Schools'!$C$9,"N","Y"),"")</f>
        <v/>
      </c>
      <c r="S82" s="32" t="str">
        <f>IF('School Data'!J82="","",'School Data'!J82)</f>
        <v/>
      </c>
      <c r="T82" s="49" t="str">
        <f t="shared" si="17"/>
        <v/>
      </c>
      <c r="U82" s="32" t="str">
        <f>IF('School Data'!K82="","",'School Data'!K82)</f>
        <v/>
      </c>
      <c r="V82" s="49" t="str">
        <f t="shared" si="18"/>
        <v/>
      </c>
      <c r="W82" s="54" t="str">
        <f t="shared" si="19"/>
        <v/>
      </c>
      <c r="X82" s="28" t="str">
        <f>IF(H82="X",IF(W82&lt;'Output, All Schools'!$C$14,"N","Y"),"")</f>
        <v/>
      </c>
      <c r="Y82" s="32" t="str">
        <f>IF('School Data'!L82="","",'School Data'!L82)</f>
        <v/>
      </c>
      <c r="Z82" s="49" t="str">
        <f t="shared" si="20"/>
        <v/>
      </c>
      <c r="AA82" s="55" t="str">
        <f t="shared" si="21"/>
        <v/>
      </c>
      <c r="AB82" s="31" t="str">
        <f>IF(H82="X",IF(AA82&lt;'Output, All Schools'!$C$15,"N","Y"),"")</f>
        <v/>
      </c>
    </row>
    <row r="83" spans="1:28" x14ac:dyDescent="0.25">
      <c r="A83" s="20" t="str">
        <f t="shared" si="11"/>
        <v/>
      </c>
      <c r="B83" s="20" t="str">
        <f>IF('School Data'!A83="","",'School Data'!A83)</f>
        <v/>
      </c>
      <c r="C83" s="20" t="str">
        <f>IF('School Data'!B83="","",'School Data'!B83)</f>
        <v/>
      </c>
      <c r="D83" s="20" t="str">
        <f>IF('School Data'!C83="","",'School Data'!C83)</f>
        <v/>
      </c>
      <c r="E83" s="20" t="str">
        <f>IF('School Data'!D83="","",'School Data'!D83)</f>
        <v/>
      </c>
      <c r="F83" s="20" t="str">
        <f>IF('School Data'!E83="","",'School Data'!E83)</f>
        <v/>
      </c>
      <c r="G83" s="52" t="str">
        <f>IF('School Data'!F83="","",'School Data'!F83)</f>
        <v/>
      </c>
      <c r="H83" s="28" t="str">
        <f>IF(A83&lt;('Output, All Schools'!$C$3+1),"X","")</f>
        <v/>
      </c>
      <c r="I83" s="29" t="str">
        <f>IF('School Data'!G83="","",'School Data'!G83)</f>
        <v/>
      </c>
      <c r="J83" s="29" t="str">
        <f t="shared" si="12"/>
        <v/>
      </c>
      <c r="L83" s="29" t="str">
        <f t="shared" si="13"/>
        <v/>
      </c>
      <c r="M83" s="29" t="str">
        <f t="shared" si="14"/>
        <v/>
      </c>
      <c r="N83" s="28" t="str">
        <f>IF(H83="X",IF(M83&gt;'Output, All Schools'!$C$8,"N","Y"),"")</f>
        <v/>
      </c>
      <c r="O83" s="30" t="str">
        <f>IF('School Data'!I83="","",'School Data'!I83)</f>
        <v/>
      </c>
      <c r="P83" s="30" t="str">
        <f t="shared" si="15"/>
        <v/>
      </c>
      <c r="Q83" s="29" t="str">
        <f t="shared" si="16"/>
        <v/>
      </c>
      <c r="R83" s="31" t="str">
        <f>IF(H83="X",IF(Q83&gt;'Output, All Schools'!$C$9,"N","Y"),"")</f>
        <v/>
      </c>
      <c r="S83" s="32" t="str">
        <f>IF('School Data'!J83="","",'School Data'!J83)</f>
        <v/>
      </c>
      <c r="T83" s="49" t="str">
        <f t="shared" si="17"/>
        <v/>
      </c>
      <c r="U83" s="32" t="str">
        <f>IF('School Data'!K83="","",'School Data'!K83)</f>
        <v/>
      </c>
      <c r="V83" s="49" t="str">
        <f t="shared" si="18"/>
        <v/>
      </c>
      <c r="W83" s="54" t="str">
        <f t="shared" si="19"/>
        <v/>
      </c>
      <c r="X83" s="28" t="str">
        <f>IF(H83="X",IF(W83&lt;'Output, All Schools'!$C$14,"N","Y"),"")</f>
        <v/>
      </c>
      <c r="Y83" s="32" t="str">
        <f>IF('School Data'!L83="","",'School Data'!L83)</f>
        <v/>
      </c>
      <c r="Z83" s="49" t="str">
        <f t="shared" si="20"/>
        <v/>
      </c>
      <c r="AA83" s="55" t="str">
        <f t="shared" si="21"/>
        <v/>
      </c>
      <c r="AB83" s="31" t="str">
        <f>IF(H83="X",IF(AA83&lt;'Output, All Schools'!$C$15,"N","Y"),"")</f>
        <v/>
      </c>
    </row>
    <row r="84" spans="1:28" x14ac:dyDescent="0.25">
      <c r="A84" s="20" t="str">
        <f t="shared" si="11"/>
        <v/>
      </c>
      <c r="B84" s="20" t="str">
        <f>IF('School Data'!A84="","",'School Data'!A84)</f>
        <v/>
      </c>
      <c r="C84" s="20" t="str">
        <f>IF('School Data'!B84="","",'School Data'!B84)</f>
        <v/>
      </c>
      <c r="D84" s="20" t="str">
        <f>IF('School Data'!C84="","",'School Data'!C84)</f>
        <v/>
      </c>
      <c r="E84" s="20" t="str">
        <f>IF('School Data'!D84="","",'School Data'!D84)</f>
        <v/>
      </c>
      <c r="F84" s="20" t="str">
        <f>IF('School Data'!E84="","",'School Data'!E84)</f>
        <v/>
      </c>
      <c r="G84" s="52" t="str">
        <f>IF('School Data'!F84="","",'School Data'!F84)</f>
        <v/>
      </c>
      <c r="H84" s="28" t="str">
        <f>IF(A84&lt;('Output, All Schools'!$C$3+1),"X","")</f>
        <v/>
      </c>
      <c r="I84" s="29" t="str">
        <f>IF('School Data'!G84="","",'School Data'!G84)</f>
        <v/>
      </c>
      <c r="J84" s="29" t="str">
        <f t="shared" si="12"/>
        <v/>
      </c>
      <c r="L84" s="29" t="str">
        <f t="shared" si="13"/>
        <v/>
      </c>
      <c r="M84" s="29" t="str">
        <f t="shared" si="14"/>
        <v/>
      </c>
      <c r="N84" s="28" t="str">
        <f>IF(H84="X",IF(M84&gt;'Output, All Schools'!$C$8,"N","Y"),"")</f>
        <v/>
      </c>
      <c r="O84" s="30" t="str">
        <f>IF('School Data'!I84="","",'School Data'!I84)</f>
        <v/>
      </c>
      <c r="P84" s="30" t="str">
        <f t="shared" si="15"/>
        <v/>
      </c>
      <c r="Q84" s="29" t="str">
        <f t="shared" si="16"/>
        <v/>
      </c>
      <c r="R84" s="31" t="str">
        <f>IF(H84="X",IF(Q84&gt;'Output, All Schools'!$C$9,"N","Y"),"")</f>
        <v/>
      </c>
      <c r="S84" s="32" t="str">
        <f>IF('School Data'!J84="","",'School Data'!J84)</f>
        <v/>
      </c>
      <c r="T84" s="49" t="str">
        <f t="shared" si="17"/>
        <v/>
      </c>
      <c r="U84" s="32" t="str">
        <f>IF('School Data'!K84="","",'School Data'!K84)</f>
        <v/>
      </c>
      <c r="V84" s="49" t="str">
        <f t="shared" si="18"/>
        <v/>
      </c>
      <c r="W84" s="54" t="str">
        <f t="shared" si="19"/>
        <v/>
      </c>
      <c r="X84" s="28" t="str">
        <f>IF(H84="X",IF(W84&lt;'Output, All Schools'!$C$14,"N","Y"),"")</f>
        <v/>
      </c>
      <c r="Y84" s="32" t="str">
        <f>IF('School Data'!L84="","",'School Data'!L84)</f>
        <v/>
      </c>
      <c r="Z84" s="49" t="str">
        <f t="shared" si="20"/>
        <v/>
      </c>
      <c r="AA84" s="55" t="str">
        <f t="shared" si="21"/>
        <v/>
      </c>
      <c r="AB84" s="31" t="str">
        <f>IF(H84="X",IF(AA84&lt;'Output, All Schools'!$C$15,"N","Y"),"")</f>
        <v/>
      </c>
    </row>
    <row r="85" spans="1:28" x14ac:dyDescent="0.25">
      <c r="A85" s="20" t="str">
        <f t="shared" si="11"/>
        <v/>
      </c>
      <c r="B85" s="20" t="str">
        <f>IF('School Data'!A85="","",'School Data'!A85)</f>
        <v/>
      </c>
      <c r="C85" s="20" t="str">
        <f>IF('School Data'!B85="","",'School Data'!B85)</f>
        <v/>
      </c>
      <c r="D85" s="20" t="str">
        <f>IF('School Data'!C85="","",'School Data'!C85)</f>
        <v/>
      </c>
      <c r="E85" s="20" t="str">
        <f>IF('School Data'!D85="","",'School Data'!D85)</f>
        <v/>
      </c>
      <c r="F85" s="20" t="str">
        <f>IF('School Data'!E85="","",'School Data'!E85)</f>
        <v/>
      </c>
      <c r="G85" s="52" t="str">
        <f>IF('School Data'!F85="","",'School Data'!F85)</f>
        <v/>
      </c>
      <c r="H85" s="28" t="str">
        <f>IF(A85&lt;('Output, All Schools'!$C$3+1),"X","")</f>
        <v/>
      </c>
      <c r="I85" s="29" t="str">
        <f>IF('School Data'!G85="","",'School Data'!G85)</f>
        <v/>
      </c>
      <c r="J85" s="29" t="str">
        <f t="shared" si="12"/>
        <v/>
      </c>
      <c r="L85" s="29" t="str">
        <f t="shared" si="13"/>
        <v/>
      </c>
      <c r="M85" s="29" t="str">
        <f t="shared" si="14"/>
        <v/>
      </c>
      <c r="N85" s="28" t="str">
        <f>IF(H85="X",IF(M85&gt;'Output, All Schools'!$C$8,"N","Y"),"")</f>
        <v/>
      </c>
      <c r="O85" s="30" t="str">
        <f>IF('School Data'!I85="","",'School Data'!I85)</f>
        <v/>
      </c>
      <c r="P85" s="30" t="str">
        <f t="shared" si="15"/>
        <v/>
      </c>
      <c r="Q85" s="29" t="str">
        <f t="shared" si="16"/>
        <v/>
      </c>
      <c r="R85" s="31" t="str">
        <f>IF(H85="X",IF(Q85&gt;'Output, All Schools'!$C$9,"N","Y"),"")</f>
        <v/>
      </c>
      <c r="S85" s="32" t="str">
        <f>IF('School Data'!J85="","",'School Data'!J85)</f>
        <v/>
      </c>
      <c r="T85" s="49" t="str">
        <f t="shared" si="17"/>
        <v/>
      </c>
      <c r="U85" s="32" t="str">
        <f>IF('School Data'!K85="","",'School Data'!K85)</f>
        <v/>
      </c>
      <c r="V85" s="49" t="str">
        <f t="shared" si="18"/>
        <v/>
      </c>
      <c r="W85" s="54" t="str">
        <f t="shared" si="19"/>
        <v/>
      </c>
      <c r="X85" s="28" t="str">
        <f>IF(H85="X",IF(W85&lt;'Output, All Schools'!$C$14,"N","Y"),"")</f>
        <v/>
      </c>
      <c r="Y85" s="32" t="str">
        <f>IF('School Data'!L85="","",'School Data'!L85)</f>
        <v/>
      </c>
      <c r="Z85" s="49" t="str">
        <f t="shared" si="20"/>
        <v/>
      </c>
      <c r="AA85" s="55" t="str">
        <f t="shared" si="21"/>
        <v/>
      </c>
      <c r="AB85" s="31" t="str">
        <f>IF(H85="X",IF(AA85&lt;'Output, All Schools'!$C$15,"N","Y"),"")</f>
        <v/>
      </c>
    </row>
    <row r="86" spans="1:28" x14ac:dyDescent="0.25">
      <c r="A86" s="20" t="str">
        <f t="shared" si="11"/>
        <v/>
      </c>
      <c r="B86" s="20" t="str">
        <f>IF('School Data'!A86="","",'School Data'!A86)</f>
        <v/>
      </c>
      <c r="C86" s="20" t="str">
        <f>IF('School Data'!B86="","",'School Data'!B86)</f>
        <v/>
      </c>
      <c r="D86" s="20" t="str">
        <f>IF('School Data'!C86="","",'School Data'!C86)</f>
        <v/>
      </c>
      <c r="E86" s="20" t="str">
        <f>IF('School Data'!D86="","",'School Data'!D86)</f>
        <v/>
      </c>
      <c r="F86" s="20" t="str">
        <f>IF('School Data'!E86="","",'School Data'!E86)</f>
        <v/>
      </c>
      <c r="G86" s="52" t="str">
        <f>IF('School Data'!F86="","",'School Data'!F86)</f>
        <v/>
      </c>
      <c r="H86" s="28" t="str">
        <f>IF(A86&lt;('Output, All Schools'!$C$3+1),"X","")</f>
        <v/>
      </c>
      <c r="I86" s="29" t="str">
        <f>IF('School Data'!G86="","",'School Data'!G86)</f>
        <v/>
      </c>
      <c r="J86" s="29" t="str">
        <f t="shared" si="12"/>
        <v/>
      </c>
      <c r="L86" s="29" t="str">
        <f t="shared" si="13"/>
        <v/>
      </c>
      <c r="M86" s="29" t="str">
        <f t="shared" si="14"/>
        <v/>
      </c>
      <c r="N86" s="28" t="str">
        <f>IF(H86="X",IF(M86&gt;'Output, All Schools'!$C$8,"N","Y"),"")</f>
        <v/>
      </c>
      <c r="O86" s="30" t="str">
        <f>IF('School Data'!I86="","",'School Data'!I86)</f>
        <v/>
      </c>
      <c r="P86" s="30" t="str">
        <f t="shared" si="15"/>
        <v/>
      </c>
      <c r="Q86" s="29" t="str">
        <f t="shared" si="16"/>
        <v/>
      </c>
      <c r="R86" s="31" t="str">
        <f>IF(H86="X",IF(Q86&gt;'Output, All Schools'!$C$9,"N","Y"),"")</f>
        <v/>
      </c>
      <c r="S86" s="32" t="str">
        <f>IF('School Data'!J86="","",'School Data'!J86)</f>
        <v/>
      </c>
      <c r="T86" s="49" t="str">
        <f t="shared" si="17"/>
        <v/>
      </c>
      <c r="U86" s="32" t="str">
        <f>IF('School Data'!K86="","",'School Data'!K86)</f>
        <v/>
      </c>
      <c r="V86" s="49" t="str">
        <f t="shared" si="18"/>
        <v/>
      </c>
      <c r="W86" s="54" t="str">
        <f t="shared" si="19"/>
        <v/>
      </c>
      <c r="X86" s="28" t="str">
        <f>IF(H86="X",IF(W86&lt;'Output, All Schools'!$C$14,"N","Y"),"")</f>
        <v/>
      </c>
      <c r="Y86" s="32" t="str">
        <f>IF('School Data'!L86="","",'School Data'!L86)</f>
        <v/>
      </c>
      <c r="Z86" s="49" t="str">
        <f t="shared" si="20"/>
        <v/>
      </c>
      <c r="AA86" s="55" t="str">
        <f t="shared" si="21"/>
        <v/>
      </c>
      <c r="AB86" s="31" t="str">
        <f>IF(H86="X",IF(AA86&lt;'Output, All Schools'!$C$15,"N","Y"),"")</f>
        <v/>
      </c>
    </row>
    <row r="87" spans="1:28" x14ac:dyDescent="0.25">
      <c r="A87" s="20" t="str">
        <f t="shared" si="11"/>
        <v/>
      </c>
      <c r="B87" s="20" t="str">
        <f>IF('School Data'!A87="","",'School Data'!A87)</f>
        <v/>
      </c>
      <c r="C87" s="20" t="str">
        <f>IF('School Data'!B87="","",'School Data'!B87)</f>
        <v/>
      </c>
      <c r="D87" s="20" t="str">
        <f>IF('School Data'!C87="","",'School Data'!C87)</f>
        <v/>
      </c>
      <c r="E87" s="20" t="str">
        <f>IF('School Data'!D87="","",'School Data'!D87)</f>
        <v/>
      </c>
      <c r="F87" s="20" t="str">
        <f>IF('School Data'!E87="","",'School Data'!E87)</f>
        <v/>
      </c>
      <c r="G87" s="52" t="str">
        <f>IF('School Data'!F87="","",'School Data'!F87)</f>
        <v/>
      </c>
      <c r="H87" s="28" t="str">
        <f>IF(A87&lt;('Output, All Schools'!$C$3+1),"X","")</f>
        <v/>
      </c>
      <c r="I87" s="29" t="str">
        <f>IF('School Data'!G87="","",'School Data'!G87)</f>
        <v/>
      </c>
      <c r="J87" s="29" t="str">
        <f t="shared" si="12"/>
        <v/>
      </c>
      <c r="L87" s="29" t="str">
        <f t="shared" si="13"/>
        <v/>
      </c>
      <c r="M87" s="29" t="str">
        <f t="shared" si="14"/>
        <v/>
      </c>
      <c r="N87" s="28" t="str">
        <f>IF(H87="X",IF(M87&gt;'Output, All Schools'!$C$8,"N","Y"),"")</f>
        <v/>
      </c>
      <c r="O87" s="30" t="str">
        <f>IF('School Data'!I87="","",'School Data'!I87)</f>
        <v/>
      </c>
      <c r="P87" s="30" t="str">
        <f t="shared" si="15"/>
        <v/>
      </c>
      <c r="Q87" s="29" t="str">
        <f t="shared" si="16"/>
        <v/>
      </c>
      <c r="R87" s="31" t="str">
        <f>IF(H87="X",IF(Q87&gt;'Output, All Schools'!$C$9,"N","Y"),"")</f>
        <v/>
      </c>
      <c r="S87" s="32" t="str">
        <f>IF('School Data'!J87="","",'School Data'!J87)</f>
        <v/>
      </c>
      <c r="T87" s="49" t="str">
        <f t="shared" si="17"/>
        <v/>
      </c>
      <c r="U87" s="32" t="str">
        <f>IF('School Data'!K87="","",'School Data'!K87)</f>
        <v/>
      </c>
      <c r="V87" s="49" t="str">
        <f t="shared" si="18"/>
        <v/>
      </c>
      <c r="W87" s="54" t="str">
        <f t="shared" si="19"/>
        <v/>
      </c>
      <c r="X87" s="28" t="str">
        <f>IF(H87="X",IF(W87&lt;'Output, All Schools'!$C$14,"N","Y"),"")</f>
        <v/>
      </c>
      <c r="Y87" s="32" t="str">
        <f>IF('School Data'!L87="","",'School Data'!L87)</f>
        <v/>
      </c>
      <c r="Z87" s="49" t="str">
        <f t="shared" si="20"/>
        <v/>
      </c>
      <c r="AA87" s="55" t="str">
        <f t="shared" si="21"/>
        <v/>
      </c>
      <c r="AB87" s="31" t="str">
        <f>IF(H87="X",IF(AA87&lt;'Output, All Schools'!$C$15,"N","Y"),"")</f>
        <v/>
      </c>
    </row>
    <row r="88" spans="1:28" x14ac:dyDescent="0.25">
      <c r="A88" s="20" t="str">
        <f t="shared" si="11"/>
        <v/>
      </c>
      <c r="B88" s="20" t="str">
        <f>IF('School Data'!A88="","",'School Data'!A88)</f>
        <v/>
      </c>
      <c r="C88" s="20" t="str">
        <f>IF('School Data'!B88="","",'School Data'!B88)</f>
        <v/>
      </c>
      <c r="D88" s="20" t="str">
        <f>IF('School Data'!C88="","",'School Data'!C88)</f>
        <v/>
      </c>
      <c r="E88" s="20" t="str">
        <f>IF('School Data'!D88="","",'School Data'!D88)</f>
        <v/>
      </c>
      <c r="F88" s="20" t="str">
        <f>IF('School Data'!E88="","",'School Data'!E88)</f>
        <v/>
      </c>
      <c r="G88" s="52" t="str">
        <f>IF('School Data'!F88="","",'School Data'!F88)</f>
        <v/>
      </c>
      <c r="H88" s="28" t="str">
        <f>IF(A88&lt;('Output, All Schools'!$C$3+1),"X","")</f>
        <v/>
      </c>
      <c r="I88" s="29" t="str">
        <f>IF('School Data'!G88="","",'School Data'!G88)</f>
        <v/>
      </c>
      <c r="J88" s="29" t="str">
        <f t="shared" si="12"/>
        <v/>
      </c>
      <c r="L88" s="29" t="str">
        <f t="shared" si="13"/>
        <v/>
      </c>
      <c r="M88" s="29" t="str">
        <f t="shared" si="14"/>
        <v/>
      </c>
      <c r="N88" s="28" t="str">
        <f>IF(H88="X",IF(M88&gt;'Output, All Schools'!$C$8,"N","Y"),"")</f>
        <v/>
      </c>
      <c r="O88" s="30" t="str">
        <f>IF('School Data'!I88="","",'School Data'!I88)</f>
        <v/>
      </c>
      <c r="P88" s="30" t="str">
        <f t="shared" si="15"/>
        <v/>
      </c>
      <c r="Q88" s="29" t="str">
        <f t="shared" si="16"/>
        <v/>
      </c>
      <c r="R88" s="31" t="str">
        <f>IF(H88="X",IF(Q88&gt;'Output, All Schools'!$C$9,"N","Y"),"")</f>
        <v/>
      </c>
      <c r="S88" s="32" t="str">
        <f>IF('School Data'!J88="","",'School Data'!J88)</f>
        <v/>
      </c>
      <c r="T88" s="49" t="str">
        <f t="shared" si="17"/>
        <v/>
      </c>
      <c r="U88" s="32" t="str">
        <f>IF('School Data'!K88="","",'School Data'!K88)</f>
        <v/>
      </c>
      <c r="V88" s="49" t="str">
        <f t="shared" si="18"/>
        <v/>
      </c>
      <c r="W88" s="54" t="str">
        <f t="shared" si="19"/>
        <v/>
      </c>
      <c r="X88" s="28" t="str">
        <f>IF(H88="X",IF(W88&lt;'Output, All Schools'!$C$14,"N","Y"),"")</f>
        <v/>
      </c>
      <c r="Y88" s="32" t="str">
        <f>IF('School Data'!L88="","",'School Data'!L88)</f>
        <v/>
      </c>
      <c r="Z88" s="49" t="str">
        <f t="shared" si="20"/>
        <v/>
      </c>
      <c r="AA88" s="55" t="str">
        <f t="shared" si="21"/>
        <v/>
      </c>
      <c r="AB88" s="31" t="str">
        <f>IF(H88="X",IF(AA88&lt;'Output, All Schools'!$C$15,"N","Y"),"")</f>
        <v/>
      </c>
    </row>
    <row r="89" spans="1:28" x14ac:dyDescent="0.25">
      <c r="A89" s="20" t="str">
        <f t="shared" si="11"/>
        <v/>
      </c>
      <c r="B89" s="20" t="str">
        <f>IF('School Data'!A89="","",'School Data'!A89)</f>
        <v/>
      </c>
      <c r="C89" s="20" t="str">
        <f>IF('School Data'!B89="","",'School Data'!B89)</f>
        <v/>
      </c>
      <c r="D89" s="20" t="str">
        <f>IF('School Data'!C89="","",'School Data'!C89)</f>
        <v/>
      </c>
      <c r="E89" s="20" t="str">
        <f>IF('School Data'!D89="","",'School Data'!D89)</f>
        <v/>
      </c>
      <c r="F89" s="20" t="str">
        <f>IF('School Data'!E89="","",'School Data'!E89)</f>
        <v/>
      </c>
      <c r="G89" s="52" t="str">
        <f>IF('School Data'!F89="","",'School Data'!F89)</f>
        <v/>
      </c>
      <c r="H89" s="28" t="str">
        <f>IF(A89&lt;('Output, All Schools'!$C$3+1),"X","")</f>
        <v/>
      </c>
      <c r="I89" s="29" t="str">
        <f>IF('School Data'!G89="","",'School Data'!G89)</f>
        <v/>
      </c>
      <c r="J89" s="29" t="str">
        <f t="shared" si="12"/>
        <v/>
      </c>
      <c r="L89" s="29" t="str">
        <f t="shared" si="13"/>
        <v/>
      </c>
      <c r="M89" s="29" t="str">
        <f t="shared" si="14"/>
        <v/>
      </c>
      <c r="N89" s="28" t="str">
        <f>IF(H89="X",IF(M89&gt;'Output, All Schools'!$C$8,"N","Y"),"")</f>
        <v/>
      </c>
      <c r="O89" s="30" t="str">
        <f>IF('School Data'!I89="","",'School Data'!I89)</f>
        <v/>
      </c>
      <c r="P89" s="30" t="str">
        <f t="shared" si="15"/>
        <v/>
      </c>
      <c r="Q89" s="29" t="str">
        <f t="shared" si="16"/>
        <v/>
      </c>
      <c r="R89" s="31" t="str">
        <f>IF(H89="X",IF(Q89&gt;'Output, All Schools'!$C$9,"N","Y"),"")</f>
        <v/>
      </c>
      <c r="S89" s="32" t="str">
        <f>IF('School Data'!J89="","",'School Data'!J89)</f>
        <v/>
      </c>
      <c r="T89" s="49" t="str">
        <f t="shared" si="17"/>
        <v/>
      </c>
      <c r="U89" s="32" t="str">
        <f>IF('School Data'!K89="","",'School Data'!K89)</f>
        <v/>
      </c>
      <c r="V89" s="49" t="str">
        <f t="shared" si="18"/>
        <v/>
      </c>
      <c r="W89" s="54" t="str">
        <f t="shared" si="19"/>
        <v/>
      </c>
      <c r="X89" s="28" t="str">
        <f>IF(H89="X",IF(W89&lt;'Output, All Schools'!$C$14,"N","Y"),"")</f>
        <v/>
      </c>
      <c r="Y89" s="32" t="str">
        <f>IF('School Data'!L89="","",'School Data'!L89)</f>
        <v/>
      </c>
      <c r="Z89" s="49" t="str">
        <f t="shared" si="20"/>
        <v/>
      </c>
      <c r="AA89" s="55" t="str">
        <f t="shared" si="21"/>
        <v/>
      </c>
      <c r="AB89" s="31" t="str">
        <f>IF(H89="X",IF(AA89&lt;'Output, All Schools'!$C$15,"N","Y"),"")</f>
        <v/>
      </c>
    </row>
    <row r="90" spans="1:28" x14ac:dyDescent="0.25">
      <c r="A90" s="20" t="str">
        <f t="shared" si="11"/>
        <v/>
      </c>
      <c r="B90" s="20" t="str">
        <f>IF('School Data'!A90="","",'School Data'!A90)</f>
        <v/>
      </c>
      <c r="C90" s="20" t="str">
        <f>IF('School Data'!B90="","",'School Data'!B90)</f>
        <v/>
      </c>
      <c r="D90" s="20" t="str">
        <f>IF('School Data'!C90="","",'School Data'!C90)</f>
        <v/>
      </c>
      <c r="E90" s="20" t="str">
        <f>IF('School Data'!D90="","",'School Data'!D90)</f>
        <v/>
      </c>
      <c r="F90" s="20" t="str">
        <f>IF('School Data'!E90="","",'School Data'!E90)</f>
        <v/>
      </c>
      <c r="G90" s="52" t="str">
        <f>IF('School Data'!F90="","",'School Data'!F90)</f>
        <v/>
      </c>
      <c r="H90" s="28" t="str">
        <f>IF(A90&lt;('Output, All Schools'!$C$3+1),"X","")</f>
        <v/>
      </c>
      <c r="I90" s="29" t="str">
        <f>IF('School Data'!G90="","",'School Data'!G90)</f>
        <v/>
      </c>
      <c r="J90" s="29" t="str">
        <f t="shared" si="12"/>
        <v/>
      </c>
      <c r="L90" s="29" t="str">
        <f t="shared" si="13"/>
        <v/>
      </c>
      <c r="M90" s="29" t="str">
        <f t="shared" si="14"/>
        <v/>
      </c>
      <c r="N90" s="28" t="str">
        <f>IF(H90="X",IF(M90&gt;'Output, All Schools'!$C$8,"N","Y"),"")</f>
        <v/>
      </c>
      <c r="O90" s="30" t="str">
        <f>IF('School Data'!I90="","",'School Data'!I90)</f>
        <v/>
      </c>
      <c r="P90" s="30" t="str">
        <f t="shared" si="15"/>
        <v/>
      </c>
      <c r="Q90" s="29" t="str">
        <f t="shared" si="16"/>
        <v/>
      </c>
      <c r="R90" s="31" t="str">
        <f>IF(H90="X",IF(Q90&gt;'Output, All Schools'!$C$9,"N","Y"),"")</f>
        <v/>
      </c>
      <c r="S90" s="32" t="str">
        <f>IF('School Data'!J90="","",'School Data'!J90)</f>
        <v/>
      </c>
      <c r="T90" s="49" t="str">
        <f t="shared" si="17"/>
        <v/>
      </c>
      <c r="U90" s="32" t="str">
        <f>IF('School Data'!K90="","",'School Data'!K90)</f>
        <v/>
      </c>
      <c r="V90" s="49" t="str">
        <f t="shared" si="18"/>
        <v/>
      </c>
      <c r="W90" s="54" t="str">
        <f t="shared" si="19"/>
        <v/>
      </c>
      <c r="X90" s="28" t="str">
        <f>IF(H90="X",IF(W90&lt;'Output, All Schools'!$C$14,"N","Y"),"")</f>
        <v/>
      </c>
      <c r="Y90" s="32" t="str">
        <f>IF('School Data'!L90="","",'School Data'!L90)</f>
        <v/>
      </c>
      <c r="Z90" s="49" t="str">
        <f t="shared" si="20"/>
        <v/>
      </c>
      <c r="AA90" s="55" t="str">
        <f t="shared" si="21"/>
        <v/>
      </c>
      <c r="AB90" s="31" t="str">
        <f>IF(H90="X",IF(AA90&lt;'Output, All Schools'!$C$15,"N","Y"),"")</f>
        <v/>
      </c>
    </row>
    <row r="91" spans="1:28" x14ac:dyDescent="0.25">
      <c r="A91" s="20" t="str">
        <f t="shared" si="11"/>
        <v/>
      </c>
      <c r="B91" s="20" t="str">
        <f>IF('School Data'!A91="","",'School Data'!A91)</f>
        <v/>
      </c>
      <c r="C91" s="20" t="str">
        <f>IF('School Data'!B91="","",'School Data'!B91)</f>
        <v/>
      </c>
      <c r="D91" s="20" t="str">
        <f>IF('School Data'!C91="","",'School Data'!C91)</f>
        <v/>
      </c>
      <c r="E91" s="20" t="str">
        <f>IF('School Data'!D91="","",'School Data'!D91)</f>
        <v/>
      </c>
      <c r="F91" s="20" t="str">
        <f>IF('School Data'!E91="","",'School Data'!E91)</f>
        <v/>
      </c>
      <c r="G91" s="52" t="str">
        <f>IF('School Data'!F91="","",'School Data'!F91)</f>
        <v/>
      </c>
      <c r="H91" s="28" t="str">
        <f>IF(A91&lt;('Output, All Schools'!$C$3+1),"X","")</f>
        <v/>
      </c>
      <c r="I91" s="29" t="str">
        <f>IF('School Data'!G91="","",'School Data'!G91)</f>
        <v/>
      </c>
      <c r="J91" s="29" t="str">
        <f t="shared" si="12"/>
        <v/>
      </c>
      <c r="L91" s="29" t="str">
        <f t="shared" si="13"/>
        <v/>
      </c>
      <c r="M91" s="29" t="str">
        <f t="shared" si="14"/>
        <v/>
      </c>
      <c r="N91" s="28" t="str">
        <f>IF(H91="X",IF(M91&gt;'Output, All Schools'!$C$8,"N","Y"),"")</f>
        <v/>
      </c>
      <c r="O91" s="30" t="str">
        <f>IF('School Data'!I91="","",'School Data'!I91)</f>
        <v/>
      </c>
      <c r="P91" s="30" t="str">
        <f t="shared" si="15"/>
        <v/>
      </c>
      <c r="Q91" s="29" t="str">
        <f t="shared" si="16"/>
        <v/>
      </c>
      <c r="R91" s="31" t="str">
        <f>IF(H91="X",IF(Q91&gt;'Output, All Schools'!$C$9,"N","Y"),"")</f>
        <v/>
      </c>
      <c r="S91" s="32" t="str">
        <f>IF('School Data'!J91="","",'School Data'!J91)</f>
        <v/>
      </c>
      <c r="T91" s="49" t="str">
        <f t="shared" si="17"/>
        <v/>
      </c>
      <c r="U91" s="32" t="str">
        <f>IF('School Data'!K91="","",'School Data'!K91)</f>
        <v/>
      </c>
      <c r="V91" s="49" t="str">
        <f t="shared" si="18"/>
        <v/>
      </c>
      <c r="W91" s="54" t="str">
        <f t="shared" si="19"/>
        <v/>
      </c>
      <c r="X91" s="28" t="str">
        <f>IF(H91="X",IF(W91&lt;'Output, All Schools'!$C$14,"N","Y"),"")</f>
        <v/>
      </c>
      <c r="Y91" s="32" t="str">
        <f>IF('School Data'!L91="","",'School Data'!L91)</f>
        <v/>
      </c>
      <c r="Z91" s="49" t="str">
        <f t="shared" si="20"/>
        <v/>
      </c>
      <c r="AA91" s="55" t="str">
        <f t="shared" si="21"/>
        <v/>
      </c>
      <c r="AB91" s="31" t="str">
        <f>IF(H91="X",IF(AA91&lt;'Output, All Schools'!$C$15,"N","Y"),"")</f>
        <v/>
      </c>
    </row>
    <row r="92" spans="1:28" x14ac:dyDescent="0.25">
      <c r="A92" s="20" t="str">
        <f t="shared" si="11"/>
        <v/>
      </c>
      <c r="B92" s="20" t="str">
        <f>IF('School Data'!A92="","",'School Data'!A92)</f>
        <v/>
      </c>
      <c r="C92" s="20" t="str">
        <f>IF('School Data'!B92="","",'School Data'!B92)</f>
        <v/>
      </c>
      <c r="D92" s="20" t="str">
        <f>IF('School Data'!C92="","",'School Data'!C92)</f>
        <v/>
      </c>
      <c r="E92" s="20" t="str">
        <f>IF('School Data'!D92="","",'School Data'!D92)</f>
        <v/>
      </c>
      <c r="F92" s="20" t="str">
        <f>IF('School Data'!E92="","",'School Data'!E92)</f>
        <v/>
      </c>
      <c r="G92" s="52" t="str">
        <f>IF('School Data'!F92="","",'School Data'!F92)</f>
        <v/>
      </c>
      <c r="H92" s="28" t="str">
        <f>IF(A92&lt;('Output, All Schools'!$C$3+1),"X","")</f>
        <v/>
      </c>
      <c r="I92" s="29" t="str">
        <f>IF('School Data'!G92="","",'School Data'!G92)</f>
        <v/>
      </c>
      <c r="J92" s="29" t="str">
        <f t="shared" si="12"/>
        <v/>
      </c>
      <c r="L92" s="29" t="str">
        <f t="shared" si="13"/>
        <v/>
      </c>
      <c r="M92" s="29" t="str">
        <f t="shared" si="14"/>
        <v/>
      </c>
      <c r="N92" s="28" t="str">
        <f>IF(H92="X",IF(M92&gt;'Output, All Schools'!$C$8,"N","Y"),"")</f>
        <v/>
      </c>
      <c r="O92" s="30" t="str">
        <f>IF('School Data'!I92="","",'School Data'!I92)</f>
        <v/>
      </c>
      <c r="P92" s="30" t="str">
        <f t="shared" si="15"/>
        <v/>
      </c>
      <c r="Q92" s="29" t="str">
        <f t="shared" si="16"/>
        <v/>
      </c>
      <c r="R92" s="31" t="str">
        <f>IF(H92="X",IF(Q92&gt;'Output, All Schools'!$C$9,"N","Y"),"")</f>
        <v/>
      </c>
      <c r="S92" s="32" t="str">
        <f>IF('School Data'!J92="","",'School Data'!J92)</f>
        <v/>
      </c>
      <c r="T92" s="49" t="str">
        <f t="shared" si="17"/>
        <v/>
      </c>
      <c r="U92" s="32" t="str">
        <f>IF('School Data'!K92="","",'School Data'!K92)</f>
        <v/>
      </c>
      <c r="V92" s="49" t="str">
        <f t="shared" si="18"/>
        <v/>
      </c>
      <c r="W92" s="54" t="str">
        <f t="shared" si="19"/>
        <v/>
      </c>
      <c r="X92" s="28" t="str">
        <f>IF(H92="X",IF(W92&lt;'Output, All Schools'!$C$14,"N","Y"),"")</f>
        <v/>
      </c>
      <c r="Y92" s="32" t="str">
        <f>IF('School Data'!L92="","",'School Data'!L92)</f>
        <v/>
      </c>
      <c r="Z92" s="49" t="str">
        <f t="shared" si="20"/>
        <v/>
      </c>
      <c r="AA92" s="55" t="str">
        <f t="shared" si="21"/>
        <v/>
      </c>
      <c r="AB92" s="31" t="str">
        <f>IF(H92="X",IF(AA92&lt;'Output, All Schools'!$C$15,"N","Y"),"")</f>
        <v/>
      </c>
    </row>
    <row r="93" spans="1:28" x14ac:dyDescent="0.25">
      <c r="A93" s="20" t="str">
        <f t="shared" si="11"/>
        <v/>
      </c>
      <c r="B93" s="20" t="str">
        <f>IF('School Data'!A93="","",'School Data'!A93)</f>
        <v/>
      </c>
      <c r="C93" s="20" t="str">
        <f>IF('School Data'!B93="","",'School Data'!B93)</f>
        <v/>
      </c>
      <c r="D93" s="20" t="str">
        <f>IF('School Data'!C93="","",'School Data'!C93)</f>
        <v/>
      </c>
      <c r="E93" s="20" t="str">
        <f>IF('School Data'!D93="","",'School Data'!D93)</f>
        <v/>
      </c>
      <c r="F93" s="20" t="str">
        <f>IF('School Data'!E93="","",'School Data'!E93)</f>
        <v/>
      </c>
      <c r="G93" s="52" t="str">
        <f>IF('School Data'!F93="","",'School Data'!F93)</f>
        <v/>
      </c>
      <c r="H93" s="28" t="str">
        <f>IF(A93&lt;('Output, All Schools'!$C$3+1),"X","")</f>
        <v/>
      </c>
      <c r="I93" s="29" t="str">
        <f>IF('School Data'!G93="","",'School Data'!G93)</f>
        <v/>
      </c>
      <c r="J93" s="29" t="str">
        <f t="shared" si="12"/>
        <v/>
      </c>
      <c r="L93" s="29" t="str">
        <f t="shared" si="13"/>
        <v/>
      </c>
      <c r="M93" s="29" t="str">
        <f t="shared" si="14"/>
        <v/>
      </c>
      <c r="N93" s="28" t="str">
        <f>IF(H93="X",IF(M93&gt;'Output, All Schools'!$C$8,"N","Y"),"")</f>
        <v/>
      </c>
      <c r="O93" s="30" t="str">
        <f>IF('School Data'!I93="","",'School Data'!I93)</f>
        <v/>
      </c>
      <c r="P93" s="30" t="str">
        <f t="shared" si="15"/>
        <v/>
      </c>
      <c r="Q93" s="29" t="str">
        <f t="shared" si="16"/>
        <v/>
      </c>
      <c r="R93" s="31" t="str">
        <f>IF(H93="X",IF(Q93&gt;'Output, All Schools'!$C$9,"N","Y"),"")</f>
        <v/>
      </c>
      <c r="S93" s="32" t="str">
        <f>IF('School Data'!J93="","",'School Data'!J93)</f>
        <v/>
      </c>
      <c r="T93" s="49" t="str">
        <f t="shared" si="17"/>
        <v/>
      </c>
      <c r="U93" s="32" t="str">
        <f>IF('School Data'!K93="","",'School Data'!K93)</f>
        <v/>
      </c>
      <c r="V93" s="49" t="str">
        <f t="shared" si="18"/>
        <v/>
      </c>
      <c r="W93" s="54" t="str">
        <f t="shared" si="19"/>
        <v/>
      </c>
      <c r="X93" s="28" t="str">
        <f>IF(H93="X",IF(W93&lt;'Output, All Schools'!$C$14,"N","Y"),"")</f>
        <v/>
      </c>
      <c r="Y93" s="32" t="str">
        <f>IF('School Data'!L93="","",'School Data'!L93)</f>
        <v/>
      </c>
      <c r="Z93" s="49" t="str">
        <f t="shared" si="20"/>
        <v/>
      </c>
      <c r="AA93" s="55" t="str">
        <f t="shared" si="21"/>
        <v/>
      </c>
      <c r="AB93" s="31" t="str">
        <f>IF(H93="X",IF(AA93&lt;'Output, All Schools'!$C$15,"N","Y"),"")</f>
        <v/>
      </c>
    </row>
    <row r="94" spans="1:28" x14ac:dyDescent="0.25">
      <c r="A94" s="20" t="str">
        <f t="shared" si="11"/>
        <v/>
      </c>
      <c r="B94" s="20" t="str">
        <f>IF('School Data'!A94="","",'School Data'!A94)</f>
        <v/>
      </c>
      <c r="C94" s="20" t="str">
        <f>IF('School Data'!B94="","",'School Data'!B94)</f>
        <v/>
      </c>
      <c r="D94" s="20" t="str">
        <f>IF('School Data'!C94="","",'School Data'!C94)</f>
        <v/>
      </c>
      <c r="E94" s="20" t="str">
        <f>IF('School Data'!D94="","",'School Data'!D94)</f>
        <v/>
      </c>
      <c r="F94" s="20" t="str">
        <f>IF('School Data'!E94="","",'School Data'!E94)</f>
        <v/>
      </c>
      <c r="G94" s="52" t="str">
        <f>IF('School Data'!F94="","",'School Data'!F94)</f>
        <v/>
      </c>
      <c r="H94" s="28" t="str">
        <f>IF(A94&lt;('Output, All Schools'!$C$3+1),"X","")</f>
        <v/>
      </c>
      <c r="I94" s="29" t="str">
        <f>IF('School Data'!G94="","",'School Data'!G94)</f>
        <v/>
      </c>
      <c r="J94" s="29" t="str">
        <f t="shared" si="12"/>
        <v/>
      </c>
      <c r="L94" s="29" t="str">
        <f t="shared" si="13"/>
        <v/>
      </c>
      <c r="M94" s="29" t="str">
        <f t="shared" si="14"/>
        <v/>
      </c>
      <c r="N94" s="28" t="str">
        <f>IF(H94="X",IF(M94&gt;'Output, All Schools'!$C$8,"N","Y"),"")</f>
        <v/>
      </c>
      <c r="O94" s="30" t="str">
        <f>IF('School Data'!I94="","",'School Data'!I94)</f>
        <v/>
      </c>
      <c r="P94" s="30" t="str">
        <f t="shared" si="15"/>
        <v/>
      </c>
      <c r="Q94" s="29" t="str">
        <f t="shared" si="16"/>
        <v/>
      </c>
      <c r="R94" s="31" t="str">
        <f>IF(H94="X",IF(Q94&gt;'Output, All Schools'!$C$9,"N","Y"),"")</f>
        <v/>
      </c>
      <c r="S94" s="32" t="str">
        <f>IF('School Data'!J94="","",'School Data'!J94)</f>
        <v/>
      </c>
      <c r="T94" s="49" t="str">
        <f t="shared" si="17"/>
        <v/>
      </c>
      <c r="U94" s="32" t="str">
        <f>IF('School Data'!K94="","",'School Data'!K94)</f>
        <v/>
      </c>
      <c r="V94" s="49" t="str">
        <f t="shared" si="18"/>
        <v/>
      </c>
      <c r="W94" s="54" t="str">
        <f t="shared" si="19"/>
        <v/>
      </c>
      <c r="X94" s="28" t="str">
        <f>IF(H94="X",IF(W94&lt;'Output, All Schools'!$C$14,"N","Y"),"")</f>
        <v/>
      </c>
      <c r="Y94" s="32" t="str">
        <f>IF('School Data'!L94="","",'School Data'!L94)</f>
        <v/>
      </c>
      <c r="Z94" s="49" t="str">
        <f t="shared" si="20"/>
        <v/>
      </c>
      <c r="AA94" s="55" t="str">
        <f t="shared" si="21"/>
        <v/>
      </c>
      <c r="AB94" s="31" t="str">
        <f>IF(H94="X",IF(AA94&lt;'Output, All Schools'!$C$15,"N","Y"),"")</f>
        <v/>
      </c>
    </row>
    <row r="95" spans="1:28" x14ac:dyDescent="0.25">
      <c r="A95" s="20" t="str">
        <f t="shared" si="11"/>
        <v/>
      </c>
      <c r="B95" s="20" t="str">
        <f>IF('School Data'!A95="","",'School Data'!A95)</f>
        <v/>
      </c>
      <c r="C95" s="20" t="str">
        <f>IF('School Data'!B95="","",'School Data'!B95)</f>
        <v/>
      </c>
      <c r="D95" s="20" t="str">
        <f>IF('School Data'!C95="","",'School Data'!C95)</f>
        <v/>
      </c>
      <c r="E95" s="20" t="str">
        <f>IF('School Data'!D95="","",'School Data'!D95)</f>
        <v/>
      </c>
      <c r="F95" s="20" t="str">
        <f>IF('School Data'!E95="","",'School Data'!E95)</f>
        <v/>
      </c>
      <c r="G95" s="52" t="str">
        <f>IF('School Data'!F95="","",'School Data'!F95)</f>
        <v/>
      </c>
      <c r="H95" s="28" t="str">
        <f>IF(A95&lt;('Output, All Schools'!$C$3+1),"X","")</f>
        <v/>
      </c>
      <c r="I95" s="29" t="str">
        <f>IF('School Data'!G95="","",'School Data'!G95)</f>
        <v/>
      </c>
      <c r="J95" s="29" t="str">
        <f t="shared" si="12"/>
        <v/>
      </c>
      <c r="L95" s="29" t="str">
        <f t="shared" si="13"/>
        <v/>
      </c>
      <c r="M95" s="29" t="str">
        <f t="shared" si="14"/>
        <v/>
      </c>
      <c r="N95" s="28" t="str">
        <f>IF(H95="X",IF(M95&gt;'Output, All Schools'!$C$8,"N","Y"),"")</f>
        <v/>
      </c>
      <c r="O95" s="30" t="str">
        <f>IF('School Data'!I95="","",'School Data'!I95)</f>
        <v/>
      </c>
      <c r="P95" s="30" t="str">
        <f t="shared" si="15"/>
        <v/>
      </c>
      <c r="Q95" s="29" t="str">
        <f t="shared" si="16"/>
        <v/>
      </c>
      <c r="R95" s="31" t="str">
        <f>IF(H95="X",IF(Q95&gt;'Output, All Schools'!$C$9,"N","Y"),"")</f>
        <v/>
      </c>
      <c r="S95" s="32" t="str">
        <f>IF('School Data'!J95="","",'School Data'!J95)</f>
        <v/>
      </c>
      <c r="T95" s="49" t="str">
        <f t="shared" si="17"/>
        <v/>
      </c>
      <c r="U95" s="32" t="str">
        <f>IF('School Data'!K95="","",'School Data'!K95)</f>
        <v/>
      </c>
      <c r="V95" s="49" t="str">
        <f t="shared" si="18"/>
        <v/>
      </c>
      <c r="W95" s="54" t="str">
        <f t="shared" si="19"/>
        <v/>
      </c>
      <c r="X95" s="28" t="str">
        <f>IF(H95="X",IF(W95&lt;'Output, All Schools'!$C$14,"N","Y"),"")</f>
        <v/>
      </c>
      <c r="Y95" s="32" t="str">
        <f>IF('School Data'!L95="","",'School Data'!L95)</f>
        <v/>
      </c>
      <c r="Z95" s="49" t="str">
        <f t="shared" si="20"/>
        <v/>
      </c>
      <c r="AA95" s="55" t="str">
        <f t="shared" si="21"/>
        <v/>
      </c>
      <c r="AB95" s="31" t="str">
        <f>IF(H95="X",IF(AA95&lt;'Output, All Schools'!$C$15,"N","Y"),"")</f>
        <v/>
      </c>
    </row>
    <row r="96" spans="1:28" x14ac:dyDescent="0.25">
      <c r="A96" s="20" t="str">
        <f t="shared" si="11"/>
        <v/>
      </c>
      <c r="B96" s="20" t="str">
        <f>IF('School Data'!A96="","",'School Data'!A96)</f>
        <v/>
      </c>
      <c r="C96" s="20" t="str">
        <f>IF('School Data'!B96="","",'School Data'!B96)</f>
        <v/>
      </c>
      <c r="D96" s="20" t="str">
        <f>IF('School Data'!C96="","",'School Data'!C96)</f>
        <v/>
      </c>
      <c r="E96" s="20" t="str">
        <f>IF('School Data'!D96="","",'School Data'!D96)</f>
        <v/>
      </c>
      <c r="F96" s="20" t="str">
        <f>IF('School Data'!E96="","",'School Data'!E96)</f>
        <v/>
      </c>
      <c r="G96" s="52" t="str">
        <f>IF('School Data'!F96="","",'School Data'!F96)</f>
        <v/>
      </c>
      <c r="H96" s="28" t="str">
        <f>IF(A96&lt;('Output, All Schools'!$C$3+1),"X","")</f>
        <v/>
      </c>
      <c r="I96" s="29" t="str">
        <f>IF('School Data'!G96="","",'School Data'!G96)</f>
        <v/>
      </c>
      <c r="J96" s="29" t="str">
        <f t="shared" si="12"/>
        <v/>
      </c>
      <c r="L96" s="29" t="str">
        <f t="shared" si="13"/>
        <v/>
      </c>
      <c r="M96" s="29" t="str">
        <f t="shared" si="14"/>
        <v/>
      </c>
      <c r="N96" s="28" t="str">
        <f>IF(H96="X",IF(M96&gt;'Output, All Schools'!$C$8,"N","Y"),"")</f>
        <v/>
      </c>
      <c r="O96" s="30" t="str">
        <f>IF('School Data'!I96="","",'School Data'!I96)</f>
        <v/>
      </c>
      <c r="P96" s="30" t="str">
        <f t="shared" si="15"/>
        <v/>
      </c>
      <c r="Q96" s="29" t="str">
        <f t="shared" si="16"/>
        <v/>
      </c>
      <c r="R96" s="31" t="str">
        <f>IF(H96="X",IF(Q96&gt;'Output, All Schools'!$C$9,"N","Y"),"")</f>
        <v/>
      </c>
      <c r="S96" s="32" t="str">
        <f>IF('School Data'!J96="","",'School Data'!J96)</f>
        <v/>
      </c>
      <c r="T96" s="49" t="str">
        <f t="shared" si="17"/>
        <v/>
      </c>
      <c r="U96" s="32" t="str">
        <f>IF('School Data'!K96="","",'School Data'!K96)</f>
        <v/>
      </c>
      <c r="V96" s="49" t="str">
        <f t="shared" si="18"/>
        <v/>
      </c>
      <c r="W96" s="54" t="str">
        <f t="shared" si="19"/>
        <v/>
      </c>
      <c r="X96" s="28" t="str">
        <f>IF(H96="X",IF(W96&lt;'Output, All Schools'!$C$14,"N","Y"),"")</f>
        <v/>
      </c>
      <c r="Y96" s="32" t="str">
        <f>IF('School Data'!L96="","",'School Data'!L96)</f>
        <v/>
      </c>
      <c r="Z96" s="49" t="str">
        <f t="shared" si="20"/>
        <v/>
      </c>
      <c r="AA96" s="55" t="str">
        <f t="shared" si="21"/>
        <v/>
      </c>
      <c r="AB96" s="31" t="str">
        <f>IF(H96="X",IF(AA96&lt;'Output, All Schools'!$C$15,"N","Y"),"")</f>
        <v/>
      </c>
    </row>
    <row r="97" spans="1:28" x14ac:dyDescent="0.25">
      <c r="A97" s="20" t="str">
        <f t="shared" si="11"/>
        <v/>
      </c>
      <c r="B97" s="20" t="str">
        <f>IF('School Data'!A97="","",'School Data'!A97)</f>
        <v/>
      </c>
      <c r="C97" s="20" t="str">
        <f>IF('School Data'!B97="","",'School Data'!B97)</f>
        <v/>
      </c>
      <c r="D97" s="20" t="str">
        <f>IF('School Data'!C97="","",'School Data'!C97)</f>
        <v/>
      </c>
      <c r="E97" s="20" t="str">
        <f>IF('School Data'!D97="","",'School Data'!D97)</f>
        <v/>
      </c>
      <c r="F97" s="20" t="str">
        <f>IF('School Data'!E97="","",'School Data'!E97)</f>
        <v/>
      </c>
      <c r="G97" s="52" t="str">
        <f>IF('School Data'!F97="","",'School Data'!F97)</f>
        <v/>
      </c>
      <c r="H97" s="28" t="str">
        <f>IF(A97&lt;('Output, All Schools'!$C$3+1),"X","")</f>
        <v/>
      </c>
      <c r="I97" s="29" t="str">
        <f>IF('School Data'!G97="","",'School Data'!G97)</f>
        <v/>
      </c>
      <c r="J97" s="29" t="str">
        <f t="shared" si="12"/>
        <v/>
      </c>
      <c r="L97" s="29" t="str">
        <f t="shared" si="13"/>
        <v/>
      </c>
      <c r="M97" s="29" t="str">
        <f t="shared" si="14"/>
        <v/>
      </c>
      <c r="N97" s="28" t="str">
        <f>IF(H97="X",IF(M97&gt;'Output, All Schools'!$C$8,"N","Y"),"")</f>
        <v/>
      </c>
      <c r="O97" s="30" t="str">
        <f>IF('School Data'!I97="","",'School Data'!I97)</f>
        <v/>
      </c>
      <c r="P97" s="30" t="str">
        <f t="shared" si="15"/>
        <v/>
      </c>
      <c r="Q97" s="29" t="str">
        <f t="shared" si="16"/>
        <v/>
      </c>
      <c r="R97" s="31" t="str">
        <f>IF(H97="X",IF(Q97&gt;'Output, All Schools'!$C$9,"N","Y"),"")</f>
        <v/>
      </c>
      <c r="S97" s="32" t="str">
        <f>IF('School Data'!J97="","",'School Data'!J97)</f>
        <v/>
      </c>
      <c r="T97" s="49" t="str">
        <f t="shared" si="17"/>
        <v/>
      </c>
      <c r="U97" s="32" t="str">
        <f>IF('School Data'!K97="","",'School Data'!K97)</f>
        <v/>
      </c>
      <c r="V97" s="49" t="str">
        <f t="shared" si="18"/>
        <v/>
      </c>
      <c r="W97" s="54" t="str">
        <f t="shared" si="19"/>
        <v/>
      </c>
      <c r="X97" s="28" t="str">
        <f>IF(H97="X",IF(W97&lt;'Output, All Schools'!$C$14,"N","Y"),"")</f>
        <v/>
      </c>
      <c r="Y97" s="32" t="str">
        <f>IF('School Data'!L97="","",'School Data'!L97)</f>
        <v/>
      </c>
      <c r="Z97" s="49" t="str">
        <f t="shared" si="20"/>
        <v/>
      </c>
      <c r="AA97" s="55" t="str">
        <f t="shared" si="21"/>
        <v/>
      </c>
      <c r="AB97" s="31" t="str">
        <f>IF(H97="X",IF(AA97&lt;'Output, All Schools'!$C$15,"N","Y"),"")</f>
        <v/>
      </c>
    </row>
    <row r="98" spans="1:28" x14ac:dyDescent="0.25">
      <c r="A98" s="20" t="str">
        <f t="shared" si="11"/>
        <v/>
      </c>
      <c r="B98" s="20" t="str">
        <f>IF('School Data'!A98="","",'School Data'!A98)</f>
        <v/>
      </c>
      <c r="C98" s="20" t="str">
        <f>IF('School Data'!B98="","",'School Data'!B98)</f>
        <v/>
      </c>
      <c r="D98" s="20" t="str">
        <f>IF('School Data'!C98="","",'School Data'!C98)</f>
        <v/>
      </c>
      <c r="E98" s="20" t="str">
        <f>IF('School Data'!D98="","",'School Data'!D98)</f>
        <v/>
      </c>
      <c r="F98" s="20" t="str">
        <f>IF('School Data'!E98="","",'School Data'!E98)</f>
        <v/>
      </c>
      <c r="G98" s="52" t="str">
        <f>IF('School Data'!F98="","",'School Data'!F98)</f>
        <v/>
      </c>
      <c r="H98" s="28" t="str">
        <f>IF(A98&lt;('Output, All Schools'!$C$3+1),"X","")</f>
        <v/>
      </c>
      <c r="I98" s="29" t="str">
        <f>IF('School Data'!G98="","",'School Data'!G98)</f>
        <v/>
      </c>
      <c r="J98" s="29" t="str">
        <f t="shared" si="12"/>
        <v/>
      </c>
      <c r="L98" s="29" t="str">
        <f t="shared" si="13"/>
        <v/>
      </c>
      <c r="M98" s="29" t="str">
        <f t="shared" si="14"/>
        <v/>
      </c>
      <c r="N98" s="28" t="str">
        <f>IF(H98="X",IF(M98&gt;'Output, All Schools'!$C$8,"N","Y"),"")</f>
        <v/>
      </c>
      <c r="O98" s="30" t="str">
        <f>IF('School Data'!I98="","",'School Data'!I98)</f>
        <v/>
      </c>
      <c r="P98" s="30" t="str">
        <f t="shared" si="15"/>
        <v/>
      </c>
      <c r="Q98" s="29" t="str">
        <f t="shared" si="16"/>
        <v/>
      </c>
      <c r="R98" s="31" t="str">
        <f>IF(H98="X",IF(Q98&gt;'Output, All Schools'!$C$9,"N","Y"),"")</f>
        <v/>
      </c>
      <c r="S98" s="32" t="str">
        <f>IF('School Data'!J98="","",'School Data'!J98)</f>
        <v/>
      </c>
      <c r="T98" s="49" t="str">
        <f t="shared" si="17"/>
        <v/>
      </c>
      <c r="U98" s="32" t="str">
        <f>IF('School Data'!K98="","",'School Data'!K98)</f>
        <v/>
      </c>
      <c r="V98" s="49" t="str">
        <f t="shared" si="18"/>
        <v/>
      </c>
      <c r="W98" s="54" t="str">
        <f t="shared" si="19"/>
        <v/>
      </c>
      <c r="X98" s="28" t="str">
        <f>IF(H98="X",IF(W98&lt;'Output, All Schools'!$C$14,"N","Y"),"")</f>
        <v/>
      </c>
      <c r="Y98" s="32" t="str">
        <f>IF('School Data'!L98="","",'School Data'!L98)</f>
        <v/>
      </c>
      <c r="Z98" s="49" t="str">
        <f t="shared" si="20"/>
        <v/>
      </c>
      <c r="AA98" s="55" t="str">
        <f t="shared" si="21"/>
        <v/>
      </c>
      <c r="AB98" s="31" t="str">
        <f>IF(H98="X",IF(AA98&lt;'Output, All Schools'!$C$15,"N","Y"),"")</f>
        <v/>
      </c>
    </row>
    <row r="99" spans="1:28" x14ac:dyDescent="0.25">
      <c r="A99" s="20" t="str">
        <f t="shared" si="11"/>
        <v/>
      </c>
      <c r="B99" s="20" t="str">
        <f>IF('School Data'!A99="","",'School Data'!A99)</f>
        <v/>
      </c>
      <c r="C99" s="20" t="str">
        <f>IF('School Data'!B99="","",'School Data'!B99)</f>
        <v/>
      </c>
      <c r="D99" s="20" t="str">
        <f>IF('School Data'!C99="","",'School Data'!C99)</f>
        <v/>
      </c>
      <c r="E99" s="20" t="str">
        <f>IF('School Data'!D99="","",'School Data'!D99)</f>
        <v/>
      </c>
      <c r="F99" s="20" t="str">
        <f>IF('School Data'!E99="","",'School Data'!E99)</f>
        <v/>
      </c>
      <c r="G99" s="52" t="str">
        <f>IF('School Data'!F99="","",'School Data'!F99)</f>
        <v/>
      </c>
      <c r="H99" s="28" t="str">
        <f>IF(A99&lt;('Output, All Schools'!$C$3+1),"X","")</f>
        <v/>
      </c>
      <c r="I99" s="29" t="str">
        <f>IF('School Data'!G99="","",'School Data'!G99)</f>
        <v/>
      </c>
      <c r="J99" s="29" t="str">
        <f t="shared" si="12"/>
        <v/>
      </c>
      <c r="L99" s="29" t="str">
        <f t="shared" si="13"/>
        <v/>
      </c>
      <c r="M99" s="29" t="str">
        <f t="shared" si="14"/>
        <v/>
      </c>
      <c r="N99" s="28" t="str">
        <f>IF(H99="X",IF(M99&gt;'Output, All Schools'!$C$8,"N","Y"),"")</f>
        <v/>
      </c>
      <c r="O99" s="30" t="str">
        <f>IF('School Data'!I99="","",'School Data'!I99)</f>
        <v/>
      </c>
      <c r="P99" s="30" t="str">
        <f t="shared" si="15"/>
        <v/>
      </c>
      <c r="Q99" s="29" t="str">
        <f t="shared" si="16"/>
        <v/>
      </c>
      <c r="R99" s="31" t="str">
        <f>IF(H99="X",IF(Q99&gt;'Output, All Schools'!$C$9,"N","Y"),"")</f>
        <v/>
      </c>
      <c r="S99" s="32" t="str">
        <f>IF('School Data'!J99="","",'School Data'!J99)</f>
        <v/>
      </c>
      <c r="T99" s="49" t="str">
        <f t="shared" si="17"/>
        <v/>
      </c>
      <c r="U99" s="32" t="str">
        <f>IF('School Data'!K99="","",'School Data'!K99)</f>
        <v/>
      </c>
      <c r="V99" s="49" t="str">
        <f t="shared" si="18"/>
        <v/>
      </c>
      <c r="W99" s="54" t="str">
        <f t="shared" si="19"/>
        <v/>
      </c>
      <c r="X99" s="28" t="str">
        <f>IF(H99="X",IF(W99&lt;'Output, All Schools'!$C$14,"N","Y"),"")</f>
        <v/>
      </c>
      <c r="Y99" s="32" t="str">
        <f>IF('School Data'!L99="","",'School Data'!L99)</f>
        <v/>
      </c>
      <c r="Z99" s="49" t="str">
        <f t="shared" si="20"/>
        <v/>
      </c>
      <c r="AA99" s="55" t="str">
        <f t="shared" si="21"/>
        <v/>
      </c>
      <c r="AB99" s="31" t="str">
        <f>IF(H99="X",IF(AA99&lt;'Output, All Schools'!$C$15,"N","Y"),"")</f>
        <v/>
      </c>
    </row>
    <row r="100" spans="1:28" x14ac:dyDescent="0.25">
      <c r="A100" s="20" t="str">
        <f t="shared" si="11"/>
        <v/>
      </c>
      <c r="B100" s="20" t="str">
        <f>IF('School Data'!A100="","",'School Data'!A100)</f>
        <v/>
      </c>
      <c r="C100" s="20" t="str">
        <f>IF('School Data'!B100="","",'School Data'!B100)</f>
        <v/>
      </c>
      <c r="D100" s="20" t="str">
        <f>IF('School Data'!C100="","",'School Data'!C100)</f>
        <v/>
      </c>
      <c r="E100" s="20" t="str">
        <f>IF('School Data'!D100="","",'School Data'!D100)</f>
        <v/>
      </c>
      <c r="F100" s="20" t="str">
        <f>IF('School Data'!E100="","",'School Data'!E100)</f>
        <v/>
      </c>
      <c r="G100" s="52" t="str">
        <f>IF('School Data'!F100="","",'School Data'!F100)</f>
        <v/>
      </c>
      <c r="H100" s="28" t="str">
        <f>IF(A100&lt;('Output, All Schools'!$C$3+1),"X","")</f>
        <v/>
      </c>
      <c r="I100" s="29" t="str">
        <f>IF('School Data'!G100="","",'School Data'!G100)</f>
        <v/>
      </c>
      <c r="J100" s="29" t="str">
        <f t="shared" si="12"/>
        <v/>
      </c>
      <c r="L100" s="29" t="str">
        <f t="shared" si="13"/>
        <v/>
      </c>
      <c r="M100" s="29" t="str">
        <f t="shared" si="14"/>
        <v/>
      </c>
      <c r="N100" s="28" t="str">
        <f>IF(H100="X",IF(M100&gt;'Output, All Schools'!$C$8,"N","Y"),"")</f>
        <v/>
      </c>
      <c r="O100" s="30" t="str">
        <f>IF('School Data'!I100="","",'School Data'!I100)</f>
        <v/>
      </c>
      <c r="P100" s="30" t="str">
        <f t="shared" si="15"/>
        <v/>
      </c>
      <c r="Q100" s="29" t="str">
        <f t="shared" si="16"/>
        <v/>
      </c>
      <c r="R100" s="31" t="str">
        <f>IF(H100="X",IF(Q100&gt;'Output, All Schools'!$C$9,"N","Y"),"")</f>
        <v/>
      </c>
      <c r="S100" s="32" t="str">
        <f>IF('School Data'!J100="","",'School Data'!J100)</f>
        <v/>
      </c>
      <c r="T100" s="49" t="str">
        <f t="shared" si="17"/>
        <v/>
      </c>
      <c r="U100" s="32" t="str">
        <f>IF('School Data'!K100="","",'School Data'!K100)</f>
        <v/>
      </c>
      <c r="V100" s="49" t="str">
        <f t="shared" si="18"/>
        <v/>
      </c>
      <c r="W100" s="54" t="str">
        <f t="shared" si="19"/>
        <v/>
      </c>
      <c r="X100" s="28" t="str">
        <f>IF(H100="X",IF(W100&lt;'Output, All Schools'!$C$14,"N","Y"),"")</f>
        <v/>
      </c>
      <c r="Y100" s="32" t="str">
        <f>IF('School Data'!L100="","",'School Data'!L100)</f>
        <v/>
      </c>
      <c r="Z100" s="49" t="str">
        <f t="shared" si="20"/>
        <v/>
      </c>
      <c r="AA100" s="55" t="str">
        <f t="shared" si="21"/>
        <v/>
      </c>
      <c r="AB100" s="31" t="str">
        <f>IF(H100="X",IF(AA100&lt;'Output, All Schools'!$C$15,"N","Y"),"")</f>
        <v/>
      </c>
    </row>
    <row r="101" spans="1:28" x14ac:dyDescent="0.25">
      <c r="A101" s="20" t="str">
        <f t="shared" si="11"/>
        <v/>
      </c>
      <c r="B101" s="20" t="str">
        <f>IF('School Data'!A101="","",'School Data'!A101)</f>
        <v/>
      </c>
      <c r="C101" s="20" t="str">
        <f>IF('School Data'!B101="","",'School Data'!B101)</f>
        <v/>
      </c>
      <c r="D101" s="20" t="str">
        <f>IF('School Data'!C101="","",'School Data'!C101)</f>
        <v/>
      </c>
      <c r="E101" s="20" t="str">
        <f>IF('School Data'!D101="","",'School Data'!D101)</f>
        <v/>
      </c>
      <c r="F101" s="20" t="str">
        <f>IF('School Data'!E101="","",'School Data'!E101)</f>
        <v/>
      </c>
      <c r="G101" s="52" t="str">
        <f>IF('School Data'!F101="","",'School Data'!F101)</f>
        <v/>
      </c>
      <c r="H101" s="28" t="str">
        <f>IF(A101&lt;('Output, All Schools'!$C$3+1),"X","")</f>
        <v/>
      </c>
      <c r="I101" s="29" t="str">
        <f>IF('School Data'!G101="","",'School Data'!G101)</f>
        <v/>
      </c>
      <c r="J101" s="29" t="str">
        <f t="shared" si="12"/>
        <v/>
      </c>
      <c r="L101" s="29" t="str">
        <f t="shared" si="13"/>
        <v/>
      </c>
      <c r="M101" s="29" t="str">
        <f t="shared" si="14"/>
        <v/>
      </c>
      <c r="N101" s="28" t="str">
        <f>IF(H101="X",IF(M101&gt;'Output, All Schools'!$C$8,"N","Y"),"")</f>
        <v/>
      </c>
      <c r="O101" s="30" t="str">
        <f>IF('School Data'!I101="","",'School Data'!I101)</f>
        <v/>
      </c>
      <c r="P101" s="30" t="str">
        <f t="shared" si="15"/>
        <v/>
      </c>
      <c r="Q101" s="29" t="str">
        <f t="shared" si="16"/>
        <v/>
      </c>
      <c r="R101" s="31" t="str">
        <f>IF(H101="X",IF(Q101&gt;'Output, All Schools'!$C$9,"N","Y"),"")</f>
        <v/>
      </c>
      <c r="S101" s="32" t="str">
        <f>IF('School Data'!J101="","",'School Data'!J101)</f>
        <v/>
      </c>
      <c r="T101" s="49" t="str">
        <f t="shared" si="17"/>
        <v/>
      </c>
      <c r="U101" s="32" t="str">
        <f>IF('School Data'!K101="","",'School Data'!K101)</f>
        <v/>
      </c>
      <c r="V101" s="49" t="str">
        <f t="shared" si="18"/>
        <v/>
      </c>
      <c r="W101" s="54" t="str">
        <f t="shared" si="19"/>
        <v/>
      </c>
      <c r="X101" s="28" t="str">
        <f>IF(H101="X",IF(W101&lt;'Output, All Schools'!$C$14,"N","Y"),"")</f>
        <v/>
      </c>
      <c r="Y101" s="32" t="str">
        <f>IF('School Data'!L101="","",'School Data'!L101)</f>
        <v/>
      </c>
      <c r="Z101" s="49" t="str">
        <f t="shared" si="20"/>
        <v/>
      </c>
      <c r="AA101" s="55" t="str">
        <f t="shared" si="21"/>
        <v/>
      </c>
      <c r="AB101" s="31" t="str">
        <f>IF(H101="X",IF(AA101&lt;'Output, All Schools'!$C$15,"N","Y"),"")</f>
        <v/>
      </c>
    </row>
    <row r="102" spans="1:28" x14ac:dyDescent="0.25">
      <c r="A102" s="20" t="str">
        <f t="shared" si="11"/>
        <v/>
      </c>
      <c r="B102" s="20" t="str">
        <f>IF('School Data'!A102="","",'School Data'!A102)</f>
        <v/>
      </c>
      <c r="C102" s="20" t="str">
        <f>IF('School Data'!B102="","",'School Data'!B102)</f>
        <v/>
      </c>
      <c r="D102" s="20" t="str">
        <f>IF('School Data'!C102="","",'School Data'!C102)</f>
        <v/>
      </c>
      <c r="E102" s="20" t="str">
        <f>IF('School Data'!D102="","",'School Data'!D102)</f>
        <v/>
      </c>
      <c r="F102" s="20" t="str">
        <f>IF('School Data'!E102="","",'School Data'!E102)</f>
        <v/>
      </c>
      <c r="G102" s="52" t="str">
        <f>IF('School Data'!F102="","",'School Data'!F102)</f>
        <v/>
      </c>
      <c r="H102" s="28" t="str">
        <f>IF(A102&lt;('Output, All Schools'!$C$3+1),"X","")</f>
        <v/>
      </c>
      <c r="I102" s="29" t="str">
        <f>IF('School Data'!G102="","",'School Data'!G102)</f>
        <v/>
      </c>
      <c r="J102" s="29" t="str">
        <f t="shared" si="12"/>
        <v/>
      </c>
      <c r="L102" s="29" t="str">
        <f t="shared" si="13"/>
        <v/>
      </c>
      <c r="M102" s="29" t="str">
        <f t="shared" si="14"/>
        <v/>
      </c>
      <c r="N102" s="28" t="str">
        <f>IF(H102="X",IF(M102&gt;'Output, All Schools'!$C$8,"N","Y"),"")</f>
        <v/>
      </c>
      <c r="O102" s="30" t="str">
        <f>IF('School Data'!I102="","",'School Data'!I102)</f>
        <v/>
      </c>
      <c r="P102" s="30" t="str">
        <f t="shared" si="15"/>
        <v/>
      </c>
      <c r="Q102" s="29" t="str">
        <f t="shared" si="16"/>
        <v/>
      </c>
      <c r="R102" s="31" t="str">
        <f>IF(H102="X",IF(Q102&gt;'Output, All Schools'!$C$9,"N","Y"),"")</f>
        <v/>
      </c>
      <c r="S102" s="32" t="str">
        <f>IF('School Data'!J102="","",'School Data'!J102)</f>
        <v/>
      </c>
      <c r="T102" s="49" t="str">
        <f t="shared" si="17"/>
        <v/>
      </c>
      <c r="U102" s="32" t="str">
        <f>IF('School Data'!K102="","",'School Data'!K102)</f>
        <v/>
      </c>
      <c r="V102" s="49" t="str">
        <f t="shared" si="18"/>
        <v/>
      </c>
      <c r="W102" s="54" t="str">
        <f t="shared" si="19"/>
        <v/>
      </c>
      <c r="X102" s="28" t="str">
        <f>IF(H102="X",IF(W102&lt;'Output, All Schools'!$C$14,"N","Y"),"")</f>
        <v/>
      </c>
      <c r="Y102" s="32" t="str">
        <f>IF('School Data'!L102="","",'School Data'!L102)</f>
        <v/>
      </c>
      <c r="Z102" s="49" t="str">
        <f t="shared" si="20"/>
        <v/>
      </c>
      <c r="AA102" s="55" t="str">
        <f t="shared" si="21"/>
        <v/>
      </c>
      <c r="AB102" s="31" t="str">
        <f>IF(H102="X",IF(AA102&lt;'Output, All Schools'!$C$15,"N","Y"),"")</f>
        <v/>
      </c>
    </row>
    <row r="103" spans="1:28" x14ac:dyDescent="0.25">
      <c r="A103" s="20" t="str">
        <f t="shared" si="11"/>
        <v/>
      </c>
      <c r="B103" s="20" t="str">
        <f>IF('School Data'!A103="","",'School Data'!A103)</f>
        <v/>
      </c>
      <c r="C103" s="20" t="str">
        <f>IF('School Data'!B103="","",'School Data'!B103)</f>
        <v/>
      </c>
      <c r="D103" s="20" t="str">
        <f>IF('School Data'!C103="","",'School Data'!C103)</f>
        <v/>
      </c>
      <c r="E103" s="20" t="str">
        <f>IF('School Data'!D103="","",'School Data'!D103)</f>
        <v/>
      </c>
      <c r="F103" s="20" t="str">
        <f>IF('School Data'!E103="","",'School Data'!E103)</f>
        <v/>
      </c>
      <c r="G103" s="52" t="str">
        <f>IF('School Data'!F103="","",'School Data'!F103)</f>
        <v/>
      </c>
      <c r="H103" s="28" t="str">
        <f>IF(A103&lt;('Output, All Schools'!$C$3+1),"X","")</f>
        <v/>
      </c>
      <c r="I103" s="29" t="str">
        <f>IF('School Data'!G103="","",'School Data'!G103)</f>
        <v/>
      </c>
      <c r="J103" s="29" t="str">
        <f t="shared" si="12"/>
        <v/>
      </c>
      <c r="L103" s="29" t="str">
        <f t="shared" si="13"/>
        <v/>
      </c>
      <c r="M103" s="29" t="str">
        <f t="shared" si="14"/>
        <v/>
      </c>
      <c r="N103" s="28" t="str">
        <f>IF(H103="X",IF(M103&gt;'Output, All Schools'!$C$8,"N","Y"),"")</f>
        <v/>
      </c>
      <c r="O103" s="30" t="str">
        <f>IF('School Data'!I103="","",'School Data'!I103)</f>
        <v/>
      </c>
      <c r="P103" s="30" t="str">
        <f t="shared" si="15"/>
        <v/>
      </c>
      <c r="Q103" s="29" t="str">
        <f t="shared" si="16"/>
        <v/>
      </c>
      <c r="R103" s="31" t="str">
        <f>IF(H103="X",IF(Q103&gt;'Output, All Schools'!$C$9,"N","Y"),"")</f>
        <v/>
      </c>
      <c r="S103" s="32" t="str">
        <f>IF('School Data'!J103="","",'School Data'!J103)</f>
        <v/>
      </c>
      <c r="T103" s="49" t="str">
        <f t="shared" si="17"/>
        <v/>
      </c>
      <c r="U103" s="32" t="str">
        <f>IF('School Data'!K103="","",'School Data'!K103)</f>
        <v/>
      </c>
      <c r="V103" s="49" t="str">
        <f t="shared" si="18"/>
        <v/>
      </c>
      <c r="W103" s="54" t="str">
        <f t="shared" si="19"/>
        <v/>
      </c>
      <c r="X103" s="28" t="str">
        <f>IF(H103="X",IF(W103&lt;'Output, All Schools'!$C$14,"N","Y"),"")</f>
        <v/>
      </c>
      <c r="Y103" s="32" t="str">
        <f>IF('School Data'!L103="","",'School Data'!L103)</f>
        <v/>
      </c>
      <c r="Z103" s="49" t="str">
        <f t="shared" si="20"/>
        <v/>
      </c>
      <c r="AA103" s="55" t="str">
        <f t="shared" si="21"/>
        <v/>
      </c>
      <c r="AB103" s="31" t="str">
        <f>IF(H103="X",IF(AA103&lt;'Output, All Schools'!$C$15,"N","Y"),"")</f>
        <v/>
      </c>
    </row>
    <row r="104" spans="1:28" x14ac:dyDescent="0.25">
      <c r="A104" s="20" t="str">
        <f t="shared" si="11"/>
        <v/>
      </c>
      <c r="B104" s="20" t="str">
        <f>IF('School Data'!A104="","",'School Data'!A104)</f>
        <v/>
      </c>
      <c r="C104" s="20" t="str">
        <f>IF('School Data'!B104="","",'School Data'!B104)</f>
        <v/>
      </c>
      <c r="D104" s="20" t="str">
        <f>IF('School Data'!C104="","",'School Data'!C104)</f>
        <v/>
      </c>
      <c r="E104" s="20" t="str">
        <f>IF('School Data'!D104="","",'School Data'!D104)</f>
        <v/>
      </c>
      <c r="F104" s="20" t="str">
        <f>IF('School Data'!E104="","",'School Data'!E104)</f>
        <v/>
      </c>
      <c r="G104" s="52" t="str">
        <f>IF('School Data'!F104="","",'School Data'!F104)</f>
        <v/>
      </c>
      <c r="H104" s="28" t="str">
        <f>IF(A104&lt;('Output, All Schools'!$C$3+1),"X","")</f>
        <v/>
      </c>
      <c r="I104" s="29" t="str">
        <f>IF('School Data'!G104="","",'School Data'!G104)</f>
        <v/>
      </c>
      <c r="J104" s="29" t="str">
        <f t="shared" si="12"/>
        <v/>
      </c>
      <c r="L104" s="29" t="str">
        <f t="shared" si="13"/>
        <v/>
      </c>
      <c r="M104" s="29" t="str">
        <f t="shared" si="14"/>
        <v/>
      </c>
      <c r="N104" s="28" t="str">
        <f>IF(H104="X",IF(M104&gt;'Output, All Schools'!$C$8,"N","Y"),"")</f>
        <v/>
      </c>
      <c r="O104" s="30" t="str">
        <f>IF('School Data'!I104="","",'School Data'!I104)</f>
        <v/>
      </c>
      <c r="P104" s="30" t="str">
        <f t="shared" si="15"/>
        <v/>
      </c>
      <c r="Q104" s="29" t="str">
        <f t="shared" si="16"/>
        <v/>
      </c>
      <c r="R104" s="31" t="str">
        <f>IF(H104="X",IF(Q104&gt;'Output, All Schools'!$C$9,"N","Y"),"")</f>
        <v/>
      </c>
      <c r="S104" s="32" t="str">
        <f>IF('School Data'!J104="","",'School Data'!J104)</f>
        <v/>
      </c>
      <c r="T104" s="49" t="str">
        <f t="shared" si="17"/>
        <v/>
      </c>
      <c r="U104" s="32" t="str">
        <f>IF('School Data'!K104="","",'School Data'!K104)</f>
        <v/>
      </c>
      <c r="V104" s="49" t="str">
        <f t="shared" si="18"/>
        <v/>
      </c>
      <c r="W104" s="54" t="str">
        <f t="shared" si="19"/>
        <v/>
      </c>
      <c r="X104" s="28" t="str">
        <f>IF(H104="X",IF(W104&lt;'Output, All Schools'!$C$14,"N","Y"),"")</f>
        <v/>
      </c>
      <c r="Y104" s="32" t="str">
        <f>IF('School Data'!L104="","",'School Data'!L104)</f>
        <v/>
      </c>
      <c r="Z104" s="49" t="str">
        <f t="shared" si="20"/>
        <v/>
      </c>
      <c r="AA104" s="55" t="str">
        <f t="shared" si="21"/>
        <v/>
      </c>
      <c r="AB104" s="31" t="str">
        <f>IF(H104="X",IF(AA104&lt;'Output, All Schools'!$C$15,"N","Y"),"")</f>
        <v/>
      </c>
    </row>
    <row r="105" spans="1:28" x14ac:dyDescent="0.25">
      <c r="A105" s="20" t="str">
        <f t="shared" si="11"/>
        <v/>
      </c>
      <c r="B105" s="20" t="str">
        <f>IF('School Data'!A105="","",'School Data'!A105)</f>
        <v/>
      </c>
      <c r="C105" s="20" t="str">
        <f>IF('School Data'!B105="","",'School Data'!B105)</f>
        <v/>
      </c>
      <c r="D105" s="20" t="str">
        <f>IF('School Data'!C105="","",'School Data'!C105)</f>
        <v/>
      </c>
      <c r="E105" s="20" t="str">
        <f>IF('School Data'!D105="","",'School Data'!D105)</f>
        <v/>
      </c>
      <c r="F105" s="20" t="str">
        <f>IF('School Data'!E105="","",'School Data'!E105)</f>
        <v/>
      </c>
      <c r="G105" s="52" t="str">
        <f>IF('School Data'!F105="","",'School Data'!F105)</f>
        <v/>
      </c>
      <c r="H105" s="28" t="str">
        <f>IF(A105&lt;('Output, All Schools'!$C$3+1),"X","")</f>
        <v/>
      </c>
      <c r="I105" s="29" t="str">
        <f>IF('School Data'!G105="","",'School Data'!G105)</f>
        <v/>
      </c>
      <c r="J105" s="29" t="str">
        <f t="shared" si="12"/>
        <v/>
      </c>
      <c r="L105" s="29" t="str">
        <f t="shared" si="13"/>
        <v/>
      </c>
      <c r="M105" s="29" t="str">
        <f t="shared" si="14"/>
        <v/>
      </c>
      <c r="N105" s="28" t="str">
        <f>IF(H105="X",IF(M105&gt;'Output, All Schools'!$C$8,"N","Y"),"")</f>
        <v/>
      </c>
      <c r="O105" s="30" t="str">
        <f>IF('School Data'!I105="","",'School Data'!I105)</f>
        <v/>
      </c>
      <c r="P105" s="30" t="str">
        <f t="shared" si="15"/>
        <v/>
      </c>
      <c r="Q105" s="29" t="str">
        <f t="shared" si="16"/>
        <v/>
      </c>
      <c r="R105" s="31" t="str">
        <f>IF(H105="X",IF(Q105&gt;'Output, All Schools'!$C$9,"N","Y"),"")</f>
        <v/>
      </c>
      <c r="S105" s="32" t="str">
        <f>IF('School Data'!J105="","",'School Data'!J105)</f>
        <v/>
      </c>
      <c r="T105" s="49" t="str">
        <f t="shared" si="17"/>
        <v/>
      </c>
      <c r="U105" s="32" t="str">
        <f>IF('School Data'!K105="","",'School Data'!K105)</f>
        <v/>
      </c>
      <c r="V105" s="49" t="str">
        <f t="shared" si="18"/>
        <v/>
      </c>
      <c r="W105" s="54" t="str">
        <f t="shared" si="19"/>
        <v/>
      </c>
      <c r="X105" s="28" t="str">
        <f>IF(H105="X",IF(W105&lt;'Output, All Schools'!$C$14,"N","Y"),"")</f>
        <v/>
      </c>
      <c r="Y105" s="32" t="str">
        <f>IF('School Data'!L105="","",'School Data'!L105)</f>
        <v/>
      </c>
      <c r="Z105" s="49" t="str">
        <f t="shared" si="20"/>
        <v/>
      </c>
      <c r="AA105" s="55" t="str">
        <f t="shared" si="21"/>
        <v/>
      </c>
      <c r="AB105" s="31" t="str">
        <f>IF(H105="X",IF(AA105&lt;'Output, All Schools'!$C$15,"N","Y"),"")</f>
        <v/>
      </c>
    </row>
    <row r="106" spans="1:28" x14ac:dyDescent="0.25">
      <c r="A106" s="20" t="str">
        <f t="shared" si="11"/>
        <v/>
      </c>
      <c r="B106" s="20" t="str">
        <f>IF('School Data'!A106="","",'School Data'!A106)</f>
        <v/>
      </c>
      <c r="C106" s="20" t="str">
        <f>IF('School Data'!B106="","",'School Data'!B106)</f>
        <v/>
      </c>
      <c r="D106" s="20" t="str">
        <f>IF('School Data'!C106="","",'School Data'!C106)</f>
        <v/>
      </c>
      <c r="E106" s="20" t="str">
        <f>IF('School Data'!D106="","",'School Data'!D106)</f>
        <v/>
      </c>
      <c r="F106" s="20" t="str">
        <f>IF('School Data'!E106="","",'School Data'!E106)</f>
        <v/>
      </c>
      <c r="G106" s="52" t="str">
        <f>IF('School Data'!F106="","",'School Data'!F106)</f>
        <v/>
      </c>
      <c r="H106" s="28" t="str">
        <f>IF(A106&lt;('Output, All Schools'!$C$3+1),"X","")</f>
        <v/>
      </c>
      <c r="I106" s="29" t="str">
        <f>IF('School Data'!G106="","",'School Data'!G106)</f>
        <v/>
      </c>
      <c r="J106" s="29" t="str">
        <f t="shared" si="12"/>
        <v/>
      </c>
      <c r="L106" s="29" t="str">
        <f t="shared" si="13"/>
        <v/>
      </c>
      <c r="M106" s="29" t="str">
        <f t="shared" si="14"/>
        <v/>
      </c>
      <c r="N106" s="28" t="str">
        <f>IF(H106="X",IF(M106&gt;'Output, All Schools'!$C$8,"N","Y"),"")</f>
        <v/>
      </c>
      <c r="O106" s="30" t="str">
        <f>IF('School Data'!I106="","",'School Data'!I106)</f>
        <v/>
      </c>
      <c r="P106" s="30" t="str">
        <f t="shared" si="15"/>
        <v/>
      </c>
      <c r="Q106" s="29" t="str">
        <f t="shared" si="16"/>
        <v/>
      </c>
      <c r="R106" s="31" t="str">
        <f>IF(H106="X",IF(Q106&gt;'Output, All Schools'!$C$9,"N","Y"),"")</f>
        <v/>
      </c>
      <c r="S106" s="32" t="str">
        <f>IF('School Data'!J106="","",'School Data'!J106)</f>
        <v/>
      </c>
      <c r="T106" s="49" t="str">
        <f t="shared" si="17"/>
        <v/>
      </c>
      <c r="U106" s="32" t="str">
        <f>IF('School Data'!K106="","",'School Data'!K106)</f>
        <v/>
      </c>
      <c r="V106" s="49" t="str">
        <f t="shared" si="18"/>
        <v/>
      </c>
      <c r="W106" s="54" t="str">
        <f t="shared" si="19"/>
        <v/>
      </c>
      <c r="X106" s="28" t="str">
        <f>IF(H106="X",IF(W106&lt;'Output, All Schools'!$C$14,"N","Y"),"")</f>
        <v/>
      </c>
      <c r="Y106" s="32" t="str">
        <f>IF('School Data'!L106="","",'School Data'!L106)</f>
        <v/>
      </c>
      <c r="Z106" s="49" t="str">
        <f t="shared" si="20"/>
        <v/>
      </c>
      <c r="AA106" s="55" t="str">
        <f t="shared" si="21"/>
        <v/>
      </c>
      <c r="AB106" s="31" t="str">
        <f>IF(H106="X",IF(AA106&lt;'Output, All Schools'!$C$15,"N","Y"),"")</f>
        <v/>
      </c>
    </row>
    <row r="107" spans="1:28" x14ac:dyDescent="0.25">
      <c r="A107" s="20" t="str">
        <f t="shared" si="11"/>
        <v/>
      </c>
      <c r="B107" s="20" t="str">
        <f>IF('School Data'!A107="","",'School Data'!A107)</f>
        <v/>
      </c>
      <c r="C107" s="20" t="str">
        <f>IF('School Data'!B107="","",'School Data'!B107)</f>
        <v/>
      </c>
      <c r="D107" s="20" t="str">
        <f>IF('School Data'!C107="","",'School Data'!C107)</f>
        <v/>
      </c>
      <c r="E107" s="20" t="str">
        <f>IF('School Data'!D107="","",'School Data'!D107)</f>
        <v/>
      </c>
      <c r="F107" s="20" t="str">
        <f>IF('School Data'!E107="","",'School Data'!E107)</f>
        <v/>
      </c>
      <c r="G107" s="52" t="str">
        <f>IF('School Data'!F107="","",'School Data'!F107)</f>
        <v/>
      </c>
      <c r="H107" s="28" t="str">
        <f>IF(A107&lt;('Output, All Schools'!$C$3+1),"X","")</f>
        <v/>
      </c>
      <c r="I107" s="29" t="str">
        <f>IF('School Data'!G107="","",'School Data'!G107)</f>
        <v/>
      </c>
      <c r="J107" s="29" t="str">
        <f t="shared" si="12"/>
        <v/>
      </c>
      <c r="L107" s="29" t="str">
        <f t="shared" si="13"/>
        <v/>
      </c>
      <c r="M107" s="29" t="str">
        <f t="shared" si="14"/>
        <v/>
      </c>
      <c r="N107" s="28" t="str">
        <f>IF(H107="X",IF(M107&gt;'Output, All Schools'!$C$8,"N","Y"),"")</f>
        <v/>
      </c>
      <c r="O107" s="30" t="str">
        <f>IF('School Data'!I107="","",'School Data'!I107)</f>
        <v/>
      </c>
      <c r="P107" s="30" t="str">
        <f t="shared" si="15"/>
        <v/>
      </c>
      <c r="Q107" s="29" t="str">
        <f t="shared" si="16"/>
        <v/>
      </c>
      <c r="R107" s="31" t="str">
        <f>IF(H107="X",IF(Q107&gt;'Output, All Schools'!$C$9,"N","Y"),"")</f>
        <v/>
      </c>
      <c r="S107" s="32" t="str">
        <f>IF('School Data'!J107="","",'School Data'!J107)</f>
        <v/>
      </c>
      <c r="T107" s="49" t="str">
        <f t="shared" si="17"/>
        <v/>
      </c>
      <c r="U107" s="32" t="str">
        <f>IF('School Data'!K107="","",'School Data'!K107)</f>
        <v/>
      </c>
      <c r="V107" s="49" t="str">
        <f t="shared" si="18"/>
        <v/>
      </c>
      <c r="W107" s="54" t="str">
        <f t="shared" si="19"/>
        <v/>
      </c>
      <c r="X107" s="28" t="str">
        <f>IF(H107="X",IF(W107&lt;'Output, All Schools'!$C$14,"N","Y"),"")</f>
        <v/>
      </c>
      <c r="Y107" s="32" t="str">
        <f>IF('School Data'!L107="","",'School Data'!L107)</f>
        <v/>
      </c>
      <c r="Z107" s="49" t="str">
        <f t="shared" si="20"/>
        <v/>
      </c>
      <c r="AA107" s="55" t="str">
        <f t="shared" si="21"/>
        <v/>
      </c>
      <c r="AB107" s="31" t="str">
        <f>IF(H107="X",IF(AA107&lt;'Output, All Schools'!$C$15,"N","Y"),"")</f>
        <v/>
      </c>
    </row>
    <row r="108" spans="1:28" x14ac:dyDescent="0.25">
      <c r="A108" s="20" t="str">
        <f t="shared" si="11"/>
        <v/>
      </c>
      <c r="B108" s="20" t="str">
        <f>IF('School Data'!A108="","",'School Data'!A108)</f>
        <v/>
      </c>
      <c r="C108" s="20" t="str">
        <f>IF('School Data'!B108="","",'School Data'!B108)</f>
        <v/>
      </c>
      <c r="D108" s="20" t="str">
        <f>IF('School Data'!C108="","",'School Data'!C108)</f>
        <v/>
      </c>
      <c r="E108" s="20" t="str">
        <f>IF('School Data'!D108="","",'School Data'!D108)</f>
        <v/>
      </c>
      <c r="F108" s="20" t="str">
        <f>IF('School Data'!E108="","",'School Data'!E108)</f>
        <v/>
      </c>
      <c r="G108" s="52" t="str">
        <f>IF('School Data'!F108="","",'School Data'!F108)</f>
        <v/>
      </c>
      <c r="H108" s="28" t="str">
        <f>IF(A108&lt;('Output, All Schools'!$C$3+1),"X","")</f>
        <v/>
      </c>
      <c r="I108" s="29" t="str">
        <f>IF('School Data'!G108="","",'School Data'!G108)</f>
        <v/>
      </c>
      <c r="J108" s="29" t="str">
        <f t="shared" si="12"/>
        <v/>
      </c>
      <c r="L108" s="29" t="str">
        <f t="shared" si="13"/>
        <v/>
      </c>
      <c r="M108" s="29" t="str">
        <f t="shared" si="14"/>
        <v/>
      </c>
      <c r="N108" s="28" t="str">
        <f>IF(H108="X",IF(M108&gt;'Output, All Schools'!$C$8,"N","Y"),"")</f>
        <v/>
      </c>
      <c r="O108" s="30" t="str">
        <f>IF('School Data'!I108="","",'School Data'!I108)</f>
        <v/>
      </c>
      <c r="P108" s="30" t="str">
        <f t="shared" si="15"/>
        <v/>
      </c>
      <c r="Q108" s="29" t="str">
        <f t="shared" si="16"/>
        <v/>
      </c>
      <c r="R108" s="31" t="str">
        <f>IF(H108="X",IF(Q108&gt;'Output, All Schools'!$C$9,"N","Y"),"")</f>
        <v/>
      </c>
      <c r="S108" s="32" t="str">
        <f>IF('School Data'!J108="","",'School Data'!J108)</f>
        <v/>
      </c>
      <c r="T108" s="49" t="str">
        <f t="shared" si="17"/>
        <v/>
      </c>
      <c r="U108" s="32" t="str">
        <f>IF('School Data'!K108="","",'School Data'!K108)</f>
        <v/>
      </c>
      <c r="V108" s="49" t="str">
        <f t="shared" si="18"/>
        <v/>
      </c>
      <c r="W108" s="54" t="str">
        <f t="shared" si="19"/>
        <v/>
      </c>
      <c r="X108" s="28" t="str">
        <f>IF(H108="X",IF(W108&lt;'Output, All Schools'!$C$14,"N","Y"),"")</f>
        <v/>
      </c>
      <c r="Y108" s="32" t="str">
        <f>IF('School Data'!L108="","",'School Data'!L108)</f>
        <v/>
      </c>
      <c r="Z108" s="49" t="str">
        <f t="shared" si="20"/>
        <v/>
      </c>
      <c r="AA108" s="55" t="str">
        <f t="shared" si="21"/>
        <v/>
      </c>
      <c r="AB108" s="31" t="str">
        <f>IF(H108="X",IF(AA108&lt;'Output, All Schools'!$C$15,"N","Y"),"")</f>
        <v/>
      </c>
    </row>
    <row r="109" spans="1:28" x14ac:dyDescent="0.25">
      <c r="A109" s="20" t="str">
        <f t="shared" si="11"/>
        <v/>
      </c>
      <c r="B109" s="20" t="str">
        <f>IF('School Data'!A109="","",'School Data'!A109)</f>
        <v/>
      </c>
      <c r="C109" s="20" t="str">
        <f>IF('School Data'!B109="","",'School Data'!B109)</f>
        <v/>
      </c>
      <c r="D109" s="20" t="str">
        <f>IF('School Data'!C109="","",'School Data'!C109)</f>
        <v/>
      </c>
      <c r="E109" s="20" t="str">
        <f>IF('School Data'!D109="","",'School Data'!D109)</f>
        <v/>
      </c>
      <c r="F109" s="20" t="str">
        <f>IF('School Data'!E109="","",'School Data'!E109)</f>
        <v/>
      </c>
      <c r="G109" s="52" t="str">
        <f>IF('School Data'!F109="","",'School Data'!F109)</f>
        <v/>
      </c>
      <c r="H109" s="28" t="str">
        <f>IF(A109&lt;('Output, All Schools'!$C$3+1),"X","")</f>
        <v/>
      </c>
      <c r="I109" s="29" t="str">
        <f>IF('School Data'!G109="","",'School Data'!G109)</f>
        <v/>
      </c>
      <c r="J109" s="29" t="str">
        <f t="shared" si="12"/>
        <v/>
      </c>
      <c r="L109" s="29" t="str">
        <f t="shared" si="13"/>
        <v/>
      </c>
      <c r="M109" s="29" t="str">
        <f t="shared" si="14"/>
        <v/>
      </c>
      <c r="N109" s="28" t="str">
        <f>IF(H109="X",IF(M109&gt;'Output, All Schools'!$C$8,"N","Y"),"")</f>
        <v/>
      </c>
      <c r="O109" s="30" t="str">
        <f>IF('School Data'!I109="","",'School Data'!I109)</f>
        <v/>
      </c>
      <c r="P109" s="30" t="str">
        <f t="shared" si="15"/>
        <v/>
      </c>
      <c r="Q109" s="29" t="str">
        <f t="shared" si="16"/>
        <v/>
      </c>
      <c r="R109" s="31" t="str">
        <f>IF(H109="X",IF(Q109&gt;'Output, All Schools'!$C$9,"N","Y"),"")</f>
        <v/>
      </c>
      <c r="S109" s="32" t="str">
        <f>IF('School Data'!J109="","",'School Data'!J109)</f>
        <v/>
      </c>
      <c r="T109" s="49" t="str">
        <f t="shared" si="17"/>
        <v/>
      </c>
      <c r="U109" s="32" t="str">
        <f>IF('School Data'!K109="","",'School Data'!K109)</f>
        <v/>
      </c>
      <c r="V109" s="49" t="str">
        <f t="shared" si="18"/>
        <v/>
      </c>
      <c r="W109" s="54" t="str">
        <f t="shared" si="19"/>
        <v/>
      </c>
      <c r="X109" s="28" t="str">
        <f>IF(H109="X",IF(W109&lt;'Output, All Schools'!$C$14,"N","Y"),"")</f>
        <v/>
      </c>
      <c r="Y109" s="32" t="str">
        <f>IF('School Data'!L109="","",'School Data'!L109)</f>
        <v/>
      </c>
      <c r="Z109" s="49" t="str">
        <f t="shared" si="20"/>
        <v/>
      </c>
      <c r="AA109" s="55" t="str">
        <f t="shared" si="21"/>
        <v/>
      </c>
      <c r="AB109" s="31" t="str">
        <f>IF(H109="X",IF(AA109&lt;'Output, All Schools'!$C$15,"N","Y"),"")</f>
        <v/>
      </c>
    </row>
    <row r="110" spans="1:28" x14ac:dyDescent="0.25">
      <c r="A110" s="20" t="str">
        <f t="shared" si="11"/>
        <v/>
      </c>
      <c r="B110" s="20" t="str">
        <f>IF('School Data'!A110="","",'School Data'!A110)</f>
        <v/>
      </c>
      <c r="C110" s="20" t="str">
        <f>IF('School Data'!B110="","",'School Data'!B110)</f>
        <v/>
      </c>
      <c r="D110" s="20" t="str">
        <f>IF('School Data'!C110="","",'School Data'!C110)</f>
        <v/>
      </c>
      <c r="E110" s="20" t="str">
        <f>IF('School Data'!D110="","",'School Data'!D110)</f>
        <v/>
      </c>
      <c r="F110" s="20" t="str">
        <f>IF('School Data'!E110="","",'School Data'!E110)</f>
        <v/>
      </c>
      <c r="G110" s="52" t="str">
        <f>IF('School Data'!F110="","",'School Data'!F110)</f>
        <v/>
      </c>
      <c r="H110" s="28" t="str">
        <f>IF(A110&lt;('Output, All Schools'!$C$3+1),"X","")</f>
        <v/>
      </c>
      <c r="I110" s="29" t="str">
        <f>IF('School Data'!G110="","",'School Data'!G110)</f>
        <v/>
      </c>
      <c r="J110" s="29" t="str">
        <f t="shared" si="12"/>
        <v/>
      </c>
      <c r="L110" s="29" t="str">
        <f t="shared" si="13"/>
        <v/>
      </c>
      <c r="M110" s="29" t="str">
        <f t="shared" si="14"/>
        <v/>
      </c>
      <c r="N110" s="28" t="str">
        <f>IF(H110="X",IF(M110&gt;'Output, All Schools'!$C$8,"N","Y"),"")</f>
        <v/>
      </c>
      <c r="O110" s="30" t="str">
        <f>IF('School Data'!I110="","",'School Data'!I110)</f>
        <v/>
      </c>
      <c r="P110" s="30" t="str">
        <f t="shared" si="15"/>
        <v/>
      </c>
      <c r="Q110" s="29" t="str">
        <f t="shared" si="16"/>
        <v/>
      </c>
      <c r="R110" s="31" t="str">
        <f>IF(H110="X",IF(Q110&gt;'Output, All Schools'!$C$9,"N","Y"),"")</f>
        <v/>
      </c>
      <c r="S110" s="32" t="str">
        <f>IF('School Data'!J110="","",'School Data'!J110)</f>
        <v/>
      </c>
      <c r="T110" s="49" t="str">
        <f t="shared" si="17"/>
        <v/>
      </c>
      <c r="U110" s="32" t="str">
        <f>IF('School Data'!K110="","",'School Data'!K110)</f>
        <v/>
      </c>
      <c r="V110" s="49" t="str">
        <f t="shared" si="18"/>
        <v/>
      </c>
      <c r="W110" s="54" t="str">
        <f t="shared" si="19"/>
        <v/>
      </c>
      <c r="X110" s="28" t="str">
        <f>IF(H110="X",IF(W110&lt;'Output, All Schools'!$C$14,"N","Y"),"")</f>
        <v/>
      </c>
      <c r="Y110" s="32" t="str">
        <f>IF('School Data'!L110="","",'School Data'!L110)</f>
        <v/>
      </c>
      <c r="Z110" s="49" t="str">
        <f t="shared" si="20"/>
        <v/>
      </c>
      <c r="AA110" s="55" t="str">
        <f t="shared" si="21"/>
        <v/>
      </c>
      <c r="AB110" s="31" t="str">
        <f>IF(H110="X",IF(AA110&lt;'Output, All Schools'!$C$15,"N","Y"),"")</f>
        <v/>
      </c>
    </row>
    <row r="111" spans="1:28" x14ac:dyDescent="0.25">
      <c r="A111" s="20" t="str">
        <f t="shared" si="11"/>
        <v/>
      </c>
      <c r="B111" s="20" t="str">
        <f>IF('School Data'!A111="","",'School Data'!A111)</f>
        <v/>
      </c>
      <c r="C111" s="20" t="str">
        <f>IF('School Data'!B111="","",'School Data'!B111)</f>
        <v/>
      </c>
      <c r="D111" s="20" t="str">
        <f>IF('School Data'!C111="","",'School Data'!C111)</f>
        <v/>
      </c>
      <c r="E111" s="20" t="str">
        <f>IF('School Data'!D111="","",'School Data'!D111)</f>
        <v/>
      </c>
      <c r="F111" s="20" t="str">
        <f>IF('School Data'!E111="","",'School Data'!E111)</f>
        <v/>
      </c>
      <c r="G111" s="52" t="str">
        <f>IF('School Data'!F111="","",'School Data'!F111)</f>
        <v/>
      </c>
      <c r="H111" s="28" t="str">
        <f>IF(A111&lt;('Output, All Schools'!$C$3+1),"X","")</f>
        <v/>
      </c>
      <c r="I111" s="29" t="str">
        <f>IF('School Data'!G111="","",'School Data'!G111)</f>
        <v/>
      </c>
      <c r="J111" s="29" t="str">
        <f t="shared" si="12"/>
        <v/>
      </c>
      <c r="L111" s="29" t="str">
        <f t="shared" si="13"/>
        <v/>
      </c>
      <c r="M111" s="29" t="str">
        <f t="shared" si="14"/>
        <v/>
      </c>
      <c r="N111" s="28" t="str">
        <f>IF(H111="X",IF(M111&gt;'Output, All Schools'!$C$8,"N","Y"),"")</f>
        <v/>
      </c>
      <c r="O111" s="30" t="str">
        <f>IF('School Data'!I111="","",'School Data'!I111)</f>
        <v/>
      </c>
      <c r="P111" s="30" t="str">
        <f t="shared" si="15"/>
        <v/>
      </c>
      <c r="Q111" s="29" t="str">
        <f t="shared" si="16"/>
        <v/>
      </c>
      <c r="R111" s="31" t="str">
        <f>IF(H111="X",IF(Q111&gt;'Output, All Schools'!$C$9,"N","Y"),"")</f>
        <v/>
      </c>
      <c r="S111" s="32" t="str">
        <f>IF('School Data'!J111="","",'School Data'!J111)</f>
        <v/>
      </c>
      <c r="T111" s="49" t="str">
        <f t="shared" si="17"/>
        <v/>
      </c>
      <c r="U111" s="32" t="str">
        <f>IF('School Data'!K111="","",'School Data'!K111)</f>
        <v/>
      </c>
      <c r="V111" s="49" t="str">
        <f t="shared" si="18"/>
        <v/>
      </c>
      <c r="W111" s="54" t="str">
        <f t="shared" si="19"/>
        <v/>
      </c>
      <c r="X111" s="28" t="str">
        <f>IF(H111="X",IF(W111&lt;'Output, All Schools'!$C$14,"N","Y"),"")</f>
        <v/>
      </c>
      <c r="Y111" s="32" t="str">
        <f>IF('School Data'!L111="","",'School Data'!L111)</f>
        <v/>
      </c>
      <c r="Z111" s="49" t="str">
        <f t="shared" si="20"/>
        <v/>
      </c>
      <c r="AA111" s="55" t="str">
        <f t="shared" si="21"/>
        <v/>
      </c>
      <c r="AB111" s="31" t="str">
        <f>IF(H111="X",IF(AA111&lt;'Output, All Schools'!$C$15,"N","Y"),"")</f>
        <v/>
      </c>
    </row>
    <row r="112" spans="1:28" x14ac:dyDescent="0.25">
      <c r="A112" s="20" t="str">
        <f t="shared" si="11"/>
        <v/>
      </c>
      <c r="B112" s="20" t="str">
        <f>IF('School Data'!A112="","",'School Data'!A112)</f>
        <v/>
      </c>
      <c r="C112" s="20" t="str">
        <f>IF('School Data'!B112="","",'School Data'!B112)</f>
        <v/>
      </c>
      <c r="D112" s="20" t="str">
        <f>IF('School Data'!C112="","",'School Data'!C112)</f>
        <v/>
      </c>
      <c r="E112" s="20" t="str">
        <f>IF('School Data'!D112="","",'School Data'!D112)</f>
        <v/>
      </c>
      <c r="F112" s="20" t="str">
        <f>IF('School Data'!E112="","",'School Data'!E112)</f>
        <v/>
      </c>
      <c r="G112" s="52" t="str">
        <f>IF('School Data'!F112="","",'School Data'!F112)</f>
        <v/>
      </c>
      <c r="H112" s="28" t="str">
        <f>IF(A112&lt;('Output, All Schools'!$C$3+1),"X","")</f>
        <v/>
      </c>
      <c r="I112" s="29" t="str">
        <f>IF('School Data'!G112="","",'School Data'!G112)</f>
        <v/>
      </c>
      <c r="J112" s="29" t="str">
        <f t="shared" si="12"/>
        <v/>
      </c>
      <c r="L112" s="29" t="str">
        <f t="shared" si="13"/>
        <v/>
      </c>
      <c r="M112" s="29" t="str">
        <f t="shared" si="14"/>
        <v/>
      </c>
      <c r="N112" s="28" t="str">
        <f>IF(H112="X",IF(M112&gt;'Output, All Schools'!$C$8,"N","Y"),"")</f>
        <v/>
      </c>
      <c r="O112" s="30" t="str">
        <f>IF('School Data'!I112="","",'School Data'!I112)</f>
        <v/>
      </c>
      <c r="P112" s="30" t="str">
        <f t="shared" si="15"/>
        <v/>
      </c>
      <c r="Q112" s="29" t="str">
        <f t="shared" si="16"/>
        <v/>
      </c>
      <c r="R112" s="31" t="str">
        <f>IF(H112="X",IF(Q112&gt;'Output, All Schools'!$C$9,"N","Y"),"")</f>
        <v/>
      </c>
      <c r="S112" s="32" t="str">
        <f>IF('School Data'!J112="","",'School Data'!J112)</f>
        <v/>
      </c>
      <c r="T112" s="49" t="str">
        <f t="shared" si="17"/>
        <v/>
      </c>
      <c r="U112" s="32" t="str">
        <f>IF('School Data'!K112="","",'School Data'!K112)</f>
        <v/>
      </c>
      <c r="V112" s="49" t="str">
        <f t="shared" si="18"/>
        <v/>
      </c>
      <c r="W112" s="54" t="str">
        <f t="shared" si="19"/>
        <v/>
      </c>
      <c r="X112" s="28" t="str">
        <f>IF(H112="X",IF(W112&lt;'Output, All Schools'!$C$14,"N","Y"),"")</f>
        <v/>
      </c>
      <c r="Y112" s="32" t="str">
        <f>IF('School Data'!L112="","",'School Data'!L112)</f>
        <v/>
      </c>
      <c r="Z112" s="49" t="str">
        <f t="shared" si="20"/>
        <v/>
      </c>
      <c r="AA112" s="55" t="str">
        <f t="shared" si="21"/>
        <v/>
      </c>
      <c r="AB112" s="31" t="str">
        <f>IF(H112="X",IF(AA112&lt;'Output, All Schools'!$C$15,"N","Y"),"")</f>
        <v/>
      </c>
    </row>
    <row r="113" spans="1:28" x14ac:dyDescent="0.25">
      <c r="A113" s="20" t="str">
        <f t="shared" si="11"/>
        <v/>
      </c>
      <c r="B113" s="20" t="str">
        <f>IF('School Data'!A113="","",'School Data'!A113)</f>
        <v/>
      </c>
      <c r="C113" s="20" t="str">
        <f>IF('School Data'!B113="","",'School Data'!B113)</f>
        <v/>
      </c>
      <c r="D113" s="20" t="str">
        <f>IF('School Data'!C113="","",'School Data'!C113)</f>
        <v/>
      </c>
      <c r="E113" s="20" t="str">
        <f>IF('School Data'!D113="","",'School Data'!D113)</f>
        <v/>
      </c>
      <c r="F113" s="20" t="str">
        <f>IF('School Data'!E113="","",'School Data'!E113)</f>
        <v/>
      </c>
      <c r="G113" s="52" t="str">
        <f>IF('School Data'!F113="","",'School Data'!F113)</f>
        <v/>
      </c>
      <c r="H113" s="28" t="str">
        <f>IF(A113&lt;('Output, All Schools'!$C$3+1),"X","")</f>
        <v/>
      </c>
      <c r="I113" s="29" t="str">
        <f>IF('School Data'!G113="","",'School Data'!G113)</f>
        <v/>
      </c>
      <c r="J113" s="29" t="str">
        <f t="shared" si="12"/>
        <v/>
      </c>
      <c r="L113" s="29" t="str">
        <f t="shared" si="13"/>
        <v/>
      </c>
      <c r="M113" s="29" t="str">
        <f t="shared" si="14"/>
        <v/>
      </c>
      <c r="N113" s="28" t="str">
        <f>IF(H113="X",IF(M113&gt;'Output, All Schools'!$C$8,"N","Y"),"")</f>
        <v/>
      </c>
      <c r="O113" s="30" t="str">
        <f>IF('School Data'!I113="","",'School Data'!I113)</f>
        <v/>
      </c>
      <c r="P113" s="30" t="str">
        <f t="shared" si="15"/>
        <v/>
      </c>
      <c r="Q113" s="29" t="str">
        <f t="shared" si="16"/>
        <v/>
      </c>
      <c r="R113" s="31" t="str">
        <f>IF(H113="X",IF(Q113&gt;'Output, All Schools'!$C$9,"N","Y"),"")</f>
        <v/>
      </c>
      <c r="S113" s="32" t="str">
        <f>IF('School Data'!J113="","",'School Data'!J113)</f>
        <v/>
      </c>
      <c r="T113" s="49" t="str">
        <f t="shared" si="17"/>
        <v/>
      </c>
      <c r="U113" s="32" t="str">
        <f>IF('School Data'!K113="","",'School Data'!K113)</f>
        <v/>
      </c>
      <c r="V113" s="49" t="str">
        <f t="shared" si="18"/>
        <v/>
      </c>
      <c r="W113" s="54" t="str">
        <f t="shared" si="19"/>
        <v/>
      </c>
      <c r="X113" s="28" t="str">
        <f>IF(H113="X",IF(W113&lt;'Output, All Schools'!$C$14,"N","Y"),"")</f>
        <v/>
      </c>
      <c r="Y113" s="32" t="str">
        <f>IF('School Data'!L113="","",'School Data'!L113)</f>
        <v/>
      </c>
      <c r="Z113" s="49" t="str">
        <f t="shared" si="20"/>
        <v/>
      </c>
      <c r="AA113" s="55" t="str">
        <f t="shared" si="21"/>
        <v/>
      </c>
      <c r="AB113" s="31" t="str">
        <f>IF(H113="X",IF(AA113&lt;'Output, All Schools'!$C$15,"N","Y"),"")</f>
        <v/>
      </c>
    </row>
    <row r="114" spans="1:28" x14ac:dyDescent="0.25">
      <c r="A114" s="20" t="str">
        <f t="shared" si="11"/>
        <v/>
      </c>
      <c r="B114" s="20" t="str">
        <f>IF('School Data'!A114="","",'School Data'!A114)</f>
        <v/>
      </c>
      <c r="C114" s="20" t="str">
        <f>IF('School Data'!B114="","",'School Data'!B114)</f>
        <v/>
      </c>
      <c r="D114" s="20" t="str">
        <f>IF('School Data'!C114="","",'School Data'!C114)</f>
        <v/>
      </c>
      <c r="E114" s="20" t="str">
        <f>IF('School Data'!D114="","",'School Data'!D114)</f>
        <v/>
      </c>
      <c r="F114" s="20" t="str">
        <f>IF('School Data'!E114="","",'School Data'!E114)</f>
        <v/>
      </c>
      <c r="G114" s="52" t="str">
        <f>IF('School Data'!F114="","",'School Data'!F114)</f>
        <v/>
      </c>
      <c r="H114" s="28" t="str">
        <f>IF(A114&lt;('Output, All Schools'!$C$3+1),"X","")</f>
        <v/>
      </c>
      <c r="I114" s="29" t="str">
        <f>IF('School Data'!G114="","",'School Data'!G114)</f>
        <v/>
      </c>
      <c r="J114" s="29" t="str">
        <f t="shared" si="12"/>
        <v/>
      </c>
      <c r="L114" s="29" t="str">
        <f t="shared" si="13"/>
        <v/>
      </c>
      <c r="M114" s="29" t="str">
        <f t="shared" si="14"/>
        <v/>
      </c>
      <c r="N114" s="28" t="str">
        <f>IF(H114="X",IF(M114&gt;'Output, All Schools'!$C$8,"N","Y"),"")</f>
        <v/>
      </c>
      <c r="O114" s="30" t="str">
        <f>IF('School Data'!I114="","",'School Data'!I114)</f>
        <v/>
      </c>
      <c r="P114" s="30" t="str">
        <f t="shared" si="15"/>
        <v/>
      </c>
      <c r="Q114" s="29" t="str">
        <f t="shared" si="16"/>
        <v/>
      </c>
      <c r="R114" s="31" t="str">
        <f>IF(H114="X",IF(Q114&gt;'Output, All Schools'!$C$9,"N","Y"),"")</f>
        <v/>
      </c>
      <c r="S114" s="32" t="str">
        <f>IF('School Data'!J114="","",'School Data'!J114)</f>
        <v/>
      </c>
      <c r="T114" s="49" t="str">
        <f t="shared" si="17"/>
        <v/>
      </c>
      <c r="U114" s="32" t="str">
        <f>IF('School Data'!K114="","",'School Data'!K114)</f>
        <v/>
      </c>
      <c r="V114" s="49" t="str">
        <f t="shared" si="18"/>
        <v/>
      </c>
      <c r="W114" s="54" t="str">
        <f t="shared" si="19"/>
        <v/>
      </c>
      <c r="X114" s="28" t="str">
        <f>IF(H114="X",IF(W114&lt;'Output, All Schools'!$C$14,"N","Y"),"")</f>
        <v/>
      </c>
      <c r="Y114" s="32" t="str">
        <f>IF('School Data'!L114="","",'School Data'!L114)</f>
        <v/>
      </c>
      <c r="Z114" s="49" t="str">
        <f t="shared" si="20"/>
        <v/>
      </c>
      <c r="AA114" s="55" t="str">
        <f t="shared" si="21"/>
        <v/>
      </c>
      <c r="AB114" s="31" t="str">
        <f>IF(H114="X",IF(AA114&lt;'Output, All Schools'!$C$15,"N","Y"),"")</f>
        <v/>
      </c>
    </row>
    <row r="115" spans="1:28" x14ac:dyDescent="0.25">
      <c r="A115" s="20" t="str">
        <f t="shared" si="11"/>
        <v/>
      </c>
      <c r="B115" s="20" t="str">
        <f>IF('School Data'!A115="","",'School Data'!A115)</f>
        <v/>
      </c>
      <c r="C115" s="20" t="str">
        <f>IF('School Data'!B115="","",'School Data'!B115)</f>
        <v/>
      </c>
      <c r="D115" s="20" t="str">
        <f>IF('School Data'!C115="","",'School Data'!C115)</f>
        <v/>
      </c>
      <c r="E115" s="20" t="str">
        <f>IF('School Data'!D115="","",'School Data'!D115)</f>
        <v/>
      </c>
      <c r="F115" s="20" t="str">
        <f>IF('School Data'!E115="","",'School Data'!E115)</f>
        <v/>
      </c>
      <c r="G115" s="52" t="str">
        <f>IF('School Data'!F115="","",'School Data'!F115)</f>
        <v/>
      </c>
      <c r="H115" s="28" t="str">
        <f>IF(A115&lt;('Output, All Schools'!$C$3+1),"X","")</f>
        <v/>
      </c>
      <c r="I115" s="29" t="str">
        <f>IF('School Data'!G115="","",'School Data'!G115)</f>
        <v/>
      </c>
      <c r="J115" s="29" t="str">
        <f t="shared" si="12"/>
        <v/>
      </c>
      <c r="L115" s="29" t="str">
        <f t="shared" si="13"/>
        <v/>
      </c>
      <c r="M115" s="29" t="str">
        <f t="shared" si="14"/>
        <v/>
      </c>
      <c r="N115" s="28" t="str">
        <f>IF(H115="X",IF(M115&gt;'Output, All Schools'!$C$8,"N","Y"),"")</f>
        <v/>
      </c>
      <c r="O115" s="30" t="str">
        <f>IF('School Data'!I115="","",'School Data'!I115)</f>
        <v/>
      </c>
      <c r="P115" s="30" t="str">
        <f t="shared" si="15"/>
        <v/>
      </c>
      <c r="Q115" s="29" t="str">
        <f t="shared" si="16"/>
        <v/>
      </c>
      <c r="R115" s="31" t="str">
        <f>IF(H115="X",IF(Q115&gt;'Output, All Schools'!$C$9,"N","Y"),"")</f>
        <v/>
      </c>
      <c r="S115" s="32" t="str">
        <f>IF('School Data'!J115="","",'School Data'!J115)</f>
        <v/>
      </c>
      <c r="T115" s="49" t="str">
        <f t="shared" si="17"/>
        <v/>
      </c>
      <c r="U115" s="32" t="str">
        <f>IF('School Data'!K115="","",'School Data'!K115)</f>
        <v/>
      </c>
      <c r="V115" s="49" t="str">
        <f t="shared" si="18"/>
        <v/>
      </c>
      <c r="W115" s="54" t="str">
        <f t="shared" si="19"/>
        <v/>
      </c>
      <c r="X115" s="28" t="str">
        <f>IF(H115="X",IF(W115&lt;'Output, All Schools'!$C$14,"N","Y"),"")</f>
        <v/>
      </c>
      <c r="Y115" s="32" t="str">
        <f>IF('School Data'!L115="","",'School Data'!L115)</f>
        <v/>
      </c>
      <c r="Z115" s="49" t="str">
        <f t="shared" si="20"/>
        <v/>
      </c>
      <c r="AA115" s="55" t="str">
        <f t="shared" si="21"/>
        <v/>
      </c>
      <c r="AB115" s="31" t="str">
        <f>IF(H115="X",IF(AA115&lt;'Output, All Schools'!$C$15,"N","Y"),"")</f>
        <v/>
      </c>
    </row>
    <row r="116" spans="1:28" x14ac:dyDescent="0.25">
      <c r="A116" s="20" t="str">
        <f t="shared" si="11"/>
        <v/>
      </c>
      <c r="B116" s="20" t="str">
        <f>IF('School Data'!A116="","",'School Data'!A116)</f>
        <v/>
      </c>
      <c r="C116" s="20" t="str">
        <f>IF('School Data'!B116="","",'School Data'!B116)</f>
        <v/>
      </c>
      <c r="D116" s="20" t="str">
        <f>IF('School Data'!C116="","",'School Data'!C116)</f>
        <v/>
      </c>
      <c r="E116" s="20" t="str">
        <f>IF('School Data'!D116="","",'School Data'!D116)</f>
        <v/>
      </c>
      <c r="F116" s="20" t="str">
        <f>IF('School Data'!E116="","",'School Data'!E116)</f>
        <v/>
      </c>
      <c r="G116" s="52" t="str">
        <f>IF('School Data'!F116="","",'School Data'!F116)</f>
        <v/>
      </c>
      <c r="H116" s="28" t="str">
        <f>IF(A116&lt;('Output, All Schools'!$C$3+1),"X","")</f>
        <v/>
      </c>
      <c r="I116" s="29" t="str">
        <f>IF('School Data'!G116="","",'School Data'!G116)</f>
        <v/>
      </c>
      <c r="J116" s="29" t="str">
        <f t="shared" si="12"/>
        <v/>
      </c>
      <c r="L116" s="29" t="str">
        <f t="shared" si="13"/>
        <v/>
      </c>
      <c r="M116" s="29" t="str">
        <f t="shared" si="14"/>
        <v/>
      </c>
      <c r="N116" s="28" t="str">
        <f>IF(H116="X",IF(M116&gt;'Output, All Schools'!$C$8,"N","Y"),"")</f>
        <v/>
      </c>
      <c r="O116" s="30" t="str">
        <f>IF('School Data'!I116="","",'School Data'!I116)</f>
        <v/>
      </c>
      <c r="P116" s="30" t="str">
        <f t="shared" si="15"/>
        <v/>
      </c>
      <c r="Q116" s="29" t="str">
        <f t="shared" si="16"/>
        <v/>
      </c>
      <c r="R116" s="31" t="str">
        <f>IF(H116="X",IF(Q116&gt;'Output, All Schools'!$C$9,"N","Y"),"")</f>
        <v/>
      </c>
      <c r="S116" s="32" t="str">
        <f>IF('School Data'!J116="","",'School Data'!J116)</f>
        <v/>
      </c>
      <c r="T116" s="49" t="str">
        <f t="shared" si="17"/>
        <v/>
      </c>
      <c r="U116" s="32" t="str">
        <f>IF('School Data'!K116="","",'School Data'!K116)</f>
        <v/>
      </c>
      <c r="V116" s="49" t="str">
        <f t="shared" si="18"/>
        <v/>
      </c>
      <c r="W116" s="54" t="str">
        <f t="shared" si="19"/>
        <v/>
      </c>
      <c r="X116" s="28" t="str">
        <f>IF(H116="X",IF(W116&lt;'Output, All Schools'!$C$14,"N","Y"),"")</f>
        <v/>
      </c>
      <c r="Y116" s="32" t="str">
        <f>IF('School Data'!L116="","",'School Data'!L116)</f>
        <v/>
      </c>
      <c r="Z116" s="49" t="str">
        <f t="shared" si="20"/>
        <v/>
      </c>
      <c r="AA116" s="55" t="str">
        <f t="shared" si="21"/>
        <v/>
      </c>
      <c r="AB116" s="31" t="str">
        <f>IF(H116="X",IF(AA116&lt;'Output, All Schools'!$C$15,"N","Y"),"")</f>
        <v/>
      </c>
    </row>
    <row r="117" spans="1:28" x14ac:dyDescent="0.25">
      <c r="A117" s="20" t="str">
        <f t="shared" si="11"/>
        <v/>
      </c>
      <c r="B117" s="20" t="str">
        <f>IF('School Data'!A117="","",'School Data'!A117)</f>
        <v/>
      </c>
      <c r="C117" s="20" t="str">
        <f>IF('School Data'!B117="","",'School Data'!B117)</f>
        <v/>
      </c>
      <c r="D117" s="20" t="str">
        <f>IF('School Data'!C117="","",'School Data'!C117)</f>
        <v/>
      </c>
      <c r="E117" s="20" t="str">
        <f>IF('School Data'!D117="","",'School Data'!D117)</f>
        <v/>
      </c>
      <c r="F117" s="20" t="str">
        <f>IF('School Data'!E117="","",'School Data'!E117)</f>
        <v/>
      </c>
      <c r="G117" s="52" t="str">
        <f>IF('School Data'!F117="","",'School Data'!F117)</f>
        <v/>
      </c>
      <c r="H117" s="28" t="str">
        <f>IF(A117&lt;('Output, All Schools'!$C$3+1),"X","")</f>
        <v/>
      </c>
      <c r="I117" s="29" t="str">
        <f>IF('School Data'!G117="","",'School Data'!G117)</f>
        <v/>
      </c>
      <c r="J117" s="29" t="str">
        <f t="shared" si="12"/>
        <v/>
      </c>
      <c r="L117" s="29" t="str">
        <f t="shared" si="13"/>
        <v/>
      </c>
      <c r="M117" s="29" t="str">
        <f t="shared" si="14"/>
        <v/>
      </c>
      <c r="N117" s="28" t="str">
        <f>IF(H117="X",IF(M117&gt;'Output, All Schools'!$C$8,"N","Y"),"")</f>
        <v/>
      </c>
      <c r="O117" s="30" t="str">
        <f>IF('School Data'!I117="","",'School Data'!I117)</f>
        <v/>
      </c>
      <c r="P117" s="30" t="str">
        <f t="shared" si="15"/>
        <v/>
      </c>
      <c r="Q117" s="29" t="str">
        <f t="shared" si="16"/>
        <v/>
      </c>
      <c r="R117" s="31" t="str">
        <f>IF(H117="X",IF(Q117&gt;'Output, All Schools'!$C$9,"N","Y"),"")</f>
        <v/>
      </c>
      <c r="S117" s="32" t="str">
        <f>IF('School Data'!J117="","",'School Data'!J117)</f>
        <v/>
      </c>
      <c r="T117" s="49" t="str">
        <f t="shared" si="17"/>
        <v/>
      </c>
      <c r="U117" s="32" t="str">
        <f>IF('School Data'!K117="","",'School Data'!K117)</f>
        <v/>
      </c>
      <c r="V117" s="49" t="str">
        <f t="shared" si="18"/>
        <v/>
      </c>
      <c r="W117" s="54" t="str">
        <f t="shared" si="19"/>
        <v/>
      </c>
      <c r="X117" s="28" t="str">
        <f>IF(H117="X",IF(W117&lt;'Output, All Schools'!$C$14,"N","Y"),"")</f>
        <v/>
      </c>
      <c r="Y117" s="32" t="str">
        <f>IF('School Data'!L117="","",'School Data'!L117)</f>
        <v/>
      </c>
      <c r="Z117" s="49" t="str">
        <f t="shared" si="20"/>
        <v/>
      </c>
      <c r="AA117" s="55" t="str">
        <f t="shared" si="21"/>
        <v/>
      </c>
      <c r="AB117" s="31" t="str">
        <f>IF(H117="X",IF(AA117&lt;'Output, All Schools'!$C$15,"N","Y"),"")</f>
        <v/>
      </c>
    </row>
    <row r="118" spans="1:28" x14ac:dyDescent="0.25">
      <c r="A118" s="20" t="str">
        <f t="shared" si="11"/>
        <v/>
      </c>
      <c r="B118" s="20" t="str">
        <f>IF('School Data'!A118="","",'School Data'!A118)</f>
        <v/>
      </c>
      <c r="C118" s="20" t="str">
        <f>IF('School Data'!B118="","",'School Data'!B118)</f>
        <v/>
      </c>
      <c r="D118" s="20" t="str">
        <f>IF('School Data'!C118="","",'School Data'!C118)</f>
        <v/>
      </c>
      <c r="E118" s="20" t="str">
        <f>IF('School Data'!D118="","",'School Data'!D118)</f>
        <v/>
      </c>
      <c r="F118" s="20" t="str">
        <f>IF('School Data'!E118="","",'School Data'!E118)</f>
        <v/>
      </c>
      <c r="G118" s="52" t="str">
        <f>IF('School Data'!F118="","",'School Data'!F118)</f>
        <v/>
      </c>
      <c r="H118" s="28" t="str">
        <f>IF(A118&lt;('Output, All Schools'!$C$3+1),"X","")</f>
        <v/>
      </c>
      <c r="I118" s="29" t="str">
        <f>IF('School Data'!G118="","",'School Data'!G118)</f>
        <v/>
      </c>
      <c r="J118" s="29" t="str">
        <f t="shared" si="12"/>
        <v/>
      </c>
      <c r="L118" s="29" t="str">
        <f t="shared" si="13"/>
        <v/>
      </c>
      <c r="M118" s="29" t="str">
        <f t="shared" si="14"/>
        <v/>
      </c>
      <c r="N118" s="28" t="str">
        <f>IF(H118="X",IF(M118&gt;'Output, All Schools'!$C$8,"N","Y"),"")</f>
        <v/>
      </c>
      <c r="O118" s="30" t="str">
        <f>IF('School Data'!I118="","",'School Data'!I118)</f>
        <v/>
      </c>
      <c r="P118" s="30" t="str">
        <f t="shared" si="15"/>
        <v/>
      </c>
      <c r="Q118" s="29" t="str">
        <f t="shared" si="16"/>
        <v/>
      </c>
      <c r="R118" s="31" t="str">
        <f>IF(H118="X",IF(Q118&gt;'Output, All Schools'!$C$9,"N","Y"),"")</f>
        <v/>
      </c>
      <c r="S118" s="32" t="str">
        <f>IF('School Data'!J118="","",'School Data'!J118)</f>
        <v/>
      </c>
      <c r="T118" s="49" t="str">
        <f t="shared" si="17"/>
        <v/>
      </c>
      <c r="U118" s="32" t="str">
        <f>IF('School Data'!K118="","",'School Data'!K118)</f>
        <v/>
      </c>
      <c r="V118" s="49" t="str">
        <f t="shared" si="18"/>
        <v/>
      </c>
      <c r="W118" s="54" t="str">
        <f t="shared" si="19"/>
        <v/>
      </c>
      <c r="X118" s="28" t="str">
        <f>IF(H118="X",IF(W118&lt;'Output, All Schools'!$C$14,"N","Y"),"")</f>
        <v/>
      </c>
      <c r="Y118" s="32" t="str">
        <f>IF('School Data'!L118="","",'School Data'!L118)</f>
        <v/>
      </c>
      <c r="Z118" s="49" t="str">
        <f t="shared" si="20"/>
        <v/>
      </c>
      <c r="AA118" s="55" t="str">
        <f t="shared" si="21"/>
        <v/>
      </c>
      <c r="AB118" s="31" t="str">
        <f>IF(H118="X",IF(AA118&lt;'Output, All Schools'!$C$15,"N","Y"),"")</f>
        <v/>
      </c>
    </row>
    <row r="119" spans="1:28" x14ac:dyDescent="0.25">
      <c r="A119" s="20" t="str">
        <f t="shared" si="11"/>
        <v/>
      </c>
      <c r="B119" s="20" t="str">
        <f>IF('School Data'!A119="","",'School Data'!A119)</f>
        <v/>
      </c>
      <c r="C119" s="20" t="str">
        <f>IF('School Data'!B119="","",'School Data'!B119)</f>
        <v/>
      </c>
      <c r="D119" s="20" t="str">
        <f>IF('School Data'!C119="","",'School Data'!C119)</f>
        <v/>
      </c>
      <c r="E119" s="20" t="str">
        <f>IF('School Data'!D119="","",'School Data'!D119)</f>
        <v/>
      </c>
      <c r="F119" s="20" t="str">
        <f>IF('School Data'!E119="","",'School Data'!E119)</f>
        <v/>
      </c>
      <c r="G119" s="52" t="str">
        <f>IF('School Data'!F119="","",'School Data'!F119)</f>
        <v/>
      </c>
      <c r="H119" s="28" t="str">
        <f>IF(A119&lt;('Output, All Schools'!$C$3+1),"X","")</f>
        <v/>
      </c>
      <c r="I119" s="29" t="str">
        <f>IF('School Data'!G119="","",'School Data'!G119)</f>
        <v/>
      </c>
      <c r="J119" s="29" t="str">
        <f t="shared" si="12"/>
        <v/>
      </c>
      <c r="L119" s="29" t="str">
        <f t="shared" si="13"/>
        <v/>
      </c>
      <c r="M119" s="29" t="str">
        <f t="shared" si="14"/>
        <v/>
      </c>
      <c r="N119" s="28" t="str">
        <f>IF(H119="X",IF(M119&gt;'Output, All Schools'!$C$8,"N","Y"),"")</f>
        <v/>
      </c>
      <c r="O119" s="30" t="str">
        <f>IF('School Data'!I119="","",'School Data'!I119)</f>
        <v/>
      </c>
      <c r="P119" s="30" t="str">
        <f t="shared" si="15"/>
        <v/>
      </c>
      <c r="Q119" s="29" t="str">
        <f t="shared" si="16"/>
        <v/>
      </c>
      <c r="R119" s="31" t="str">
        <f>IF(H119="X",IF(Q119&gt;'Output, All Schools'!$C$9,"N","Y"),"")</f>
        <v/>
      </c>
      <c r="S119" s="32" t="str">
        <f>IF('School Data'!J119="","",'School Data'!J119)</f>
        <v/>
      </c>
      <c r="T119" s="49" t="str">
        <f t="shared" si="17"/>
        <v/>
      </c>
      <c r="U119" s="32" t="str">
        <f>IF('School Data'!K119="","",'School Data'!K119)</f>
        <v/>
      </c>
      <c r="V119" s="49" t="str">
        <f t="shared" si="18"/>
        <v/>
      </c>
      <c r="W119" s="54" t="str">
        <f t="shared" si="19"/>
        <v/>
      </c>
      <c r="X119" s="28" t="str">
        <f>IF(H119="X",IF(W119&lt;'Output, All Schools'!$C$14,"N","Y"),"")</f>
        <v/>
      </c>
      <c r="Y119" s="32" t="str">
        <f>IF('School Data'!L119="","",'School Data'!L119)</f>
        <v/>
      </c>
      <c r="Z119" s="49" t="str">
        <f t="shared" si="20"/>
        <v/>
      </c>
      <c r="AA119" s="55" t="str">
        <f t="shared" si="21"/>
        <v/>
      </c>
      <c r="AB119" s="31" t="str">
        <f>IF(H119="X",IF(AA119&lt;'Output, All Schools'!$C$15,"N","Y"),"")</f>
        <v/>
      </c>
    </row>
    <row r="120" spans="1:28" x14ac:dyDescent="0.25">
      <c r="A120" s="20" t="str">
        <f t="shared" si="11"/>
        <v/>
      </c>
      <c r="B120" s="20" t="str">
        <f>IF('School Data'!A120="","",'School Data'!A120)</f>
        <v/>
      </c>
      <c r="C120" s="20" t="str">
        <f>IF('School Data'!B120="","",'School Data'!B120)</f>
        <v/>
      </c>
      <c r="D120" s="20" t="str">
        <f>IF('School Data'!C120="","",'School Data'!C120)</f>
        <v/>
      </c>
      <c r="E120" s="20" t="str">
        <f>IF('School Data'!D120="","",'School Data'!D120)</f>
        <v/>
      </c>
      <c r="F120" s="20" t="str">
        <f>IF('School Data'!E120="","",'School Data'!E120)</f>
        <v/>
      </c>
      <c r="G120" s="52" t="str">
        <f>IF('School Data'!F120="","",'School Data'!F120)</f>
        <v/>
      </c>
      <c r="H120" s="28" t="str">
        <f>IF(A120&lt;('Output, All Schools'!$C$3+1),"X","")</f>
        <v/>
      </c>
      <c r="I120" s="29" t="str">
        <f>IF('School Data'!G120="","",'School Data'!G120)</f>
        <v/>
      </c>
      <c r="J120" s="29" t="str">
        <f t="shared" si="12"/>
        <v/>
      </c>
      <c r="L120" s="29" t="str">
        <f t="shared" si="13"/>
        <v/>
      </c>
      <c r="M120" s="29" t="str">
        <f t="shared" si="14"/>
        <v/>
      </c>
      <c r="N120" s="28" t="str">
        <f>IF(H120="X",IF(M120&gt;'Output, All Schools'!$C$8,"N","Y"),"")</f>
        <v/>
      </c>
      <c r="O120" s="30" t="str">
        <f>IF('School Data'!I120="","",'School Data'!I120)</f>
        <v/>
      </c>
      <c r="P120" s="30" t="str">
        <f t="shared" si="15"/>
        <v/>
      </c>
      <c r="Q120" s="29" t="str">
        <f t="shared" si="16"/>
        <v/>
      </c>
      <c r="R120" s="31" t="str">
        <f>IF(H120="X",IF(Q120&gt;'Output, All Schools'!$C$9,"N","Y"),"")</f>
        <v/>
      </c>
      <c r="S120" s="32" t="str">
        <f>IF('School Data'!J120="","",'School Data'!J120)</f>
        <v/>
      </c>
      <c r="T120" s="49" t="str">
        <f t="shared" si="17"/>
        <v/>
      </c>
      <c r="U120" s="32" t="str">
        <f>IF('School Data'!K120="","",'School Data'!K120)</f>
        <v/>
      </c>
      <c r="V120" s="49" t="str">
        <f t="shared" si="18"/>
        <v/>
      </c>
      <c r="W120" s="54" t="str">
        <f t="shared" si="19"/>
        <v/>
      </c>
      <c r="X120" s="28" t="str">
        <f>IF(H120="X",IF(W120&lt;'Output, All Schools'!$C$14,"N","Y"),"")</f>
        <v/>
      </c>
      <c r="Y120" s="32" t="str">
        <f>IF('School Data'!L120="","",'School Data'!L120)</f>
        <v/>
      </c>
      <c r="Z120" s="49" t="str">
        <f t="shared" si="20"/>
        <v/>
      </c>
      <c r="AA120" s="55" t="str">
        <f t="shared" si="21"/>
        <v/>
      </c>
      <c r="AB120" s="31" t="str">
        <f>IF(H120="X",IF(AA120&lt;'Output, All Schools'!$C$15,"N","Y"),"")</f>
        <v/>
      </c>
    </row>
    <row r="121" spans="1:28" x14ac:dyDescent="0.25">
      <c r="A121" s="20" t="str">
        <f t="shared" si="11"/>
        <v/>
      </c>
      <c r="B121" s="20" t="str">
        <f>IF('School Data'!A121="","",'School Data'!A121)</f>
        <v/>
      </c>
      <c r="C121" s="20" t="str">
        <f>IF('School Data'!B121="","",'School Data'!B121)</f>
        <v/>
      </c>
      <c r="D121" s="20" t="str">
        <f>IF('School Data'!C121="","",'School Data'!C121)</f>
        <v/>
      </c>
      <c r="E121" s="20" t="str">
        <f>IF('School Data'!D121="","",'School Data'!D121)</f>
        <v/>
      </c>
      <c r="F121" s="20" t="str">
        <f>IF('School Data'!E121="","",'School Data'!E121)</f>
        <v/>
      </c>
      <c r="G121" s="52" t="str">
        <f>IF('School Data'!F121="","",'School Data'!F121)</f>
        <v/>
      </c>
      <c r="H121" s="28" t="str">
        <f>IF(A121&lt;('Output, All Schools'!$C$3+1),"X","")</f>
        <v/>
      </c>
      <c r="I121" s="29" t="str">
        <f>IF('School Data'!G121="","",'School Data'!G121)</f>
        <v/>
      </c>
      <c r="J121" s="29" t="str">
        <f t="shared" si="12"/>
        <v/>
      </c>
      <c r="L121" s="29" t="str">
        <f t="shared" si="13"/>
        <v/>
      </c>
      <c r="M121" s="29" t="str">
        <f t="shared" si="14"/>
        <v/>
      </c>
      <c r="N121" s="28" t="str">
        <f>IF(H121="X",IF(M121&gt;'Output, All Schools'!$C$8,"N","Y"),"")</f>
        <v/>
      </c>
      <c r="O121" s="30" t="str">
        <f>IF('School Data'!I121="","",'School Data'!I121)</f>
        <v/>
      </c>
      <c r="P121" s="30" t="str">
        <f t="shared" si="15"/>
        <v/>
      </c>
      <c r="Q121" s="29" t="str">
        <f t="shared" si="16"/>
        <v/>
      </c>
      <c r="R121" s="31" t="str">
        <f>IF(H121="X",IF(Q121&gt;'Output, All Schools'!$C$9,"N","Y"),"")</f>
        <v/>
      </c>
      <c r="S121" s="32" t="str">
        <f>IF('School Data'!J121="","",'School Data'!J121)</f>
        <v/>
      </c>
      <c r="T121" s="49" t="str">
        <f t="shared" si="17"/>
        <v/>
      </c>
      <c r="U121" s="32" t="str">
        <f>IF('School Data'!K121="","",'School Data'!K121)</f>
        <v/>
      </c>
      <c r="V121" s="49" t="str">
        <f t="shared" si="18"/>
        <v/>
      </c>
      <c r="W121" s="54" t="str">
        <f t="shared" si="19"/>
        <v/>
      </c>
      <c r="X121" s="28" t="str">
        <f>IF(H121="X",IF(W121&lt;'Output, All Schools'!$C$14,"N","Y"),"")</f>
        <v/>
      </c>
      <c r="Y121" s="32" t="str">
        <f>IF('School Data'!L121="","",'School Data'!L121)</f>
        <v/>
      </c>
      <c r="Z121" s="49" t="str">
        <f t="shared" si="20"/>
        <v/>
      </c>
      <c r="AA121" s="55" t="str">
        <f t="shared" si="21"/>
        <v/>
      </c>
      <c r="AB121" s="31" t="str">
        <f>IF(H121="X",IF(AA121&lt;'Output, All Schools'!$C$15,"N","Y"),"")</f>
        <v/>
      </c>
    </row>
    <row r="122" spans="1:28" x14ac:dyDescent="0.25">
      <c r="A122" s="20" t="str">
        <f t="shared" si="11"/>
        <v/>
      </c>
      <c r="B122" s="20" t="str">
        <f>IF('School Data'!A122="","",'School Data'!A122)</f>
        <v/>
      </c>
      <c r="C122" s="20" t="str">
        <f>IF('School Data'!B122="","",'School Data'!B122)</f>
        <v/>
      </c>
      <c r="D122" s="20" t="str">
        <f>IF('School Data'!C122="","",'School Data'!C122)</f>
        <v/>
      </c>
      <c r="E122" s="20" t="str">
        <f>IF('School Data'!D122="","",'School Data'!D122)</f>
        <v/>
      </c>
      <c r="F122" s="20" t="str">
        <f>IF('School Data'!E122="","",'School Data'!E122)</f>
        <v/>
      </c>
      <c r="G122" s="52" t="str">
        <f>IF('School Data'!F122="","",'School Data'!F122)</f>
        <v/>
      </c>
      <c r="H122" s="28" t="str">
        <f>IF(A122&lt;('Output, All Schools'!$C$3+1),"X","")</f>
        <v/>
      </c>
      <c r="I122" s="29" t="str">
        <f>IF('School Data'!G122="","",'School Data'!G122)</f>
        <v/>
      </c>
      <c r="J122" s="29" t="str">
        <f t="shared" si="12"/>
        <v/>
      </c>
      <c r="L122" s="29" t="str">
        <f t="shared" si="13"/>
        <v/>
      </c>
      <c r="M122" s="29" t="str">
        <f t="shared" si="14"/>
        <v/>
      </c>
      <c r="N122" s="28" t="str">
        <f>IF(H122="X",IF(M122&gt;'Output, All Schools'!$C$8,"N","Y"),"")</f>
        <v/>
      </c>
      <c r="O122" s="30" t="str">
        <f>IF('School Data'!I122="","",'School Data'!I122)</f>
        <v/>
      </c>
      <c r="P122" s="30" t="str">
        <f t="shared" si="15"/>
        <v/>
      </c>
      <c r="Q122" s="29" t="str">
        <f t="shared" si="16"/>
        <v/>
      </c>
      <c r="R122" s="31" t="str">
        <f>IF(H122="X",IF(Q122&gt;'Output, All Schools'!$C$9,"N","Y"),"")</f>
        <v/>
      </c>
      <c r="S122" s="32" t="str">
        <f>IF('School Data'!J122="","",'School Data'!J122)</f>
        <v/>
      </c>
      <c r="T122" s="49" t="str">
        <f t="shared" si="17"/>
        <v/>
      </c>
      <c r="U122" s="32" t="str">
        <f>IF('School Data'!K122="","",'School Data'!K122)</f>
        <v/>
      </c>
      <c r="V122" s="49" t="str">
        <f t="shared" si="18"/>
        <v/>
      </c>
      <c r="W122" s="54" t="str">
        <f t="shared" si="19"/>
        <v/>
      </c>
      <c r="X122" s="28" t="str">
        <f>IF(H122="X",IF(W122&lt;'Output, All Schools'!$C$14,"N","Y"),"")</f>
        <v/>
      </c>
      <c r="Y122" s="32" t="str">
        <f>IF('School Data'!L122="","",'School Data'!L122)</f>
        <v/>
      </c>
      <c r="Z122" s="49" t="str">
        <f t="shared" si="20"/>
        <v/>
      </c>
      <c r="AA122" s="55" t="str">
        <f t="shared" si="21"/>
        <v/>
      </c>
      <c r="AB122" s="31" t="str">
        <f>IF(H122="X",IF(AA122&lt;'Output, All Schools'!$C$15,"N","Y"),"")</f>
        <v/>
      </c>
    </row>
    <row r="123" spans="1:28" x14ac:dyDescent="0.25">
      <c r="A123" s="20" t="str">
        <f t="shared" si="11"/>
        <v/>
      </c>
      <c r="B123" s="20" t="str">
        <f>IF('School Data'!A123="","",'School Data'!A123)</f>
        <v/>
      </c>
      <c r="C123" s="20" t="str">
        <f>IF('School Data'!B123="","",'School Data'!B123)</f>
        <v/>
      </c>
      <c r="D123" s="20" t="str">
        <f>IF('School Data'!C123="","",'School Data'!C123)</f>
        <v/>
      </c>
      <c r="E123" s="20" t="str">
        <f>IF('School Data'!D123="","",'School Data'!D123)</f>
        <v/>
      </c>
      <c r="F123" s="20" t="str">
        <f>IF('School Data'!E123="","",'School Data'!E123)</f>
        <v/>
      </c>
      <c r="G123" s="52" t="str">
        <f>IF('School Data'!F123="","",'School Data'!F123)</f>
        <v/>
      </c>
      <c r="H123" s="28" t="str">
        <f>IF(A123&lt;('Output, All Schools'!$C$3+1),"X","")</f>
        <v/>
      </c>
      <c r="I123" s="29" t="str">
        <f>IF('School Data'!G123="","",'School Data'!G123)</f>
        <v/>
      </c>
      <c r="J123" s="29" t="str">
        <f t="shared" si="12"/>
        <v/>
      </c>
      <c r="L123" s="29" t="str">
        <f t="shared" si="13"/>
        <v/>
      </c>
      <c r="M123" s="29" t="str">
        <f t="shared" si="14"/>
        <v/>
      </c>
      <c r="N123" s="28" t="str">
        <f>IF(H123="X",IF(M123&gt;'Output, All Schools'!$C$8,"N","Y"),"")</f>
        <v/>
      </c>
      <c r="O123" s="30" t="str">
        <f>IF('School Data'!I123="","",'School Data'!I123)</f>
        <v/>
      </c>
      <c r="P123" s="30" t="str">
        <f t="shared" si="15"/>
        <v/>
      </c>
      <c r="Q123" s="29" t="str">
        <f t="shared" si="16"/>
        <v/>
      </c>
      <c r="R123" s="31" t="str">
        <f>IF(H123="X",IF(Q123&gt;'Output, All Schools'!$C$9,"N","Y"),"")</f>
        <v/>
      </c>
      <c r="S123" s="32" t="str">
        <f>IF('School Data'!J123="","",'School Data'!J123)</f>
        <v/>
      </c>
      <c r="T123" s="49" t="str">
        <f t="shared" si="17"/>
        <v/>
      </c>
      <c r="U123" s="32" t="str">
        <f>IF('School Data'!K123="","",'School Data'!K123)</f>
        <v/>
      </c>
      <c r="V123" s="49" t="str">
        <f t="shared" si="18"/>
        <v/>
      </c>
      <c r="W123" s="54" t="str">
        <f t="shared" si="19"/>
        <v/>
      </c>
      <c r="X123" s="28" t="str">
        <f>IF(H123="X",IF(W123&lt;'Output, All Schools'!$C$14,"N","Y"),"")</f>
        <v/>
      </c>
      <c r="Y123" s="32" t="str">
        <f>IF('School Data'!L123="","",'School Data'!L123)</f>
        <v/>
      </c>
      <c r="Z123" s="49" t="str">
        <f t="shared" si="20"/>
        <v/>
      </c>
      <c r="AA123" s="55" t="str">
        <f t="shared" si="21"/>
        <v/>
      </c>
      <c r="AB123" s="31" t="str">
        <f>IF(H123="X",IF(AA123&lt;'Output, All Schools'!$C$15,"N","Y"),"")</f>
        <v/>
      </c>
    </row>
    <row r="124" spans="1:28" x14ac:dyDescent="0.25">
      <c r="A124" s="20" t="str">
        <f t="shared" si="11"/>
        <v/>
      </c>
      <c r="B124" s="20" t="str">
        <f>IF('School Data'!A124="","",'School Data'!A124)</f>
        <v/>
      </c>
      <c r="C124" s="20" t="str">
        <f>IF('School Data'!B124="","",'School Data'!B124)</f>
        <v/>
      </c>
      <c r="D124" s="20" t="str">
        <f>IF('School Data'!C124="","",'School Data'!C124)</f>
        <v/>
      </c>
      <c r="E124" s="20" t="str">
        <f>IF('School Data'!D124="","",'School Data'!D124)</f>
        <v/>
      </c>
      <c r="F124" s="20" t="str">
        <f>IF('School Data'!E124="","",'School Data'!E124)</f>
        <v/>
      </c>
      <c r="G124" s="52" t="str">
        <f>IF('School Data'!F124="","",'School Data'!F124)</f>
        <v/>
      </c>
      <c r="H124" s="28" t="str">
        <f>IF(A124&lt;('Output, All Schools'!$C$3+1),"X","")</f>
        <v/>
      </c>
      <c r="I124" s="29" t="str">
        <f>IF('School Data'!G124="","",'School Data'!G124)</f>
        <v/>
      </c>
      <c r="J124" s="29" t="str">
        <f t="shared" si="12"/>
        <v/>
      </c>
      <c r="L124" s="29" t="str">
        <f t="shared" si="13"/>
        <v/>
      </c>
      <c r="M124" s="29" t="str">
        <f t="shared" si="14"/>
        <v/>
      </c>
      <c r="N124" s="28" t="str">
        <f>IF(H124="X",IF(M124&gt;'Output, All Schools'!$C$8,"N","Y"),"")</f>
        <v/>
      </c>
      <c r="O124" s="30" t="str">
        <f>IF('School Data'!I124="","",'School Data'!I124)</f>
        <v/>
      </c>
      <c r="P124" s="30" t="str">
        <f t="shared" si="15"/>
        <v/>
      </c>
      <c r="Q124" s="29" t="str">
        <f t="shared" si="16"/>
        <v/>
      </c>
      <c r="R124" s="31" t="str">
        <f>IF(H124="X",IF(Q124&gt;'Output, All Schools'!$C$9,"N","Y"),"")</f>
        <v/>
      </c>
      <c r="S124" s="32" t="str">
        <f>IF('School Data'!J124="","",'School Data'!J124)</f>
        <v/>
      </c>
      <c r="T124" s="49" t="str">
        <f t="shared" si="17"/>
        <v/>
      </c>
      <c r="U124" s="32" t="str">
        <f>IF('School Data'!K124="","",'School Data'!K124)</f>
        <v/>
      </c>
      <c r="V124" s="49" t="str">
        <f t="shared" si="18"/>
        <v/>
      </c>
      <c r="W124" s="54" t="str">
        <f t="shared" si="19"/>
        <v/>
      </c>
      <c r="X124" s="28" t="str">
        <f>IF(H124="X",IF(W124&lt;'Output, All Schools'!$C$14,"N","Y"),"")</f>
        <v/>
      </c>
      <c r="Y124" s="32" t="str">
        <f>IF('School Data'!L124="","",'School Data'!L124)</f>
        <v/>
      </c>
      <c r="Z124" s="49" t="str">
        <f t="shared" si="20"/>
        <v/>
      </c>
      <c r="AA124" s="55" t="str">
        <f t="shared" si="21"/>
        <v/>
      </c>
      <c r="AB124" s="31" t="str">
        <f>IF(H124="X",IF(AA124&lt;'Output, All Schools'!$C$15,"N","Y"),"")</f>
        <v/>
      </c>
    </row>
    <row r="125" spans="1:28" x14ac:dyDescent="0.25">
      <c r="A125" s="20" t="str">
        <f t="shared" si="11"/>
        <v/>
      </c>
      <c r="B125" s="20" t="str">
        <f>IF('School Data'!A125="","",'School Data'!A125)</f>
        <v/>
      </c>
      <c r="C125" s="20" t="str">
        <f>IF('School Data'!B125="","",'School Data'!B125)</f>
        <v/>
      </c>
      <c r="D125" s="20" t="str">
        <f>IF('School Data'!C125="","",'School Data'!C125)</f>
        <v/>
      </c>
      <c r="E125" s="20" t="str">
        <f>IF('School Data'!D125="","",'School Data'!D125)</f>
        <v/>
      </c>
      <c r="F125" s="20" t="str">
        <f>IF('School Data'!E125="","",'School Data'!E125)</f>
        <v/>
      </c>
      <c r="G125" s="52" t="str">
        <f>IF('School Data'!F125="","",'School Data'!F125)</f>
        <v/>
      </c>
      <c r="H125" s="28" t="str">
        <f>IF(A125&lt;('Output, All Schools'!$C$3+1),"X","")</f>
        <v/>
      </c>
      <c r="I125" s="29" t="str">
        <f>IF('School Data'!G125="","",'School Data'!G125)</f>
        <v/>
      </c>
      <c r="J125" s="29" t="str">
        <f t="shared" si="12"/>
        <v/>
      </c>
      <c r="L125" s="29" t="str">
        <f t="shared" si="13"/>
        <v/>
      </c>
      <c r="M125" s="29" t="str">
        <f t="shared" si="14"/>
        <v/>
      </c>
      <c r="N125" s="28" t="str">
        <f>IF(H125="X",IF(M125&gt;'Output, All Schools'!$C$8,"N","Y"),"")</f>
        <v/>
      </c>
      <c r="O125" s="30" t="str">
        <f>IF('School Data'!I125="","",'School Data'!I125)</f>
        <v/>
      </c>
      <c r="P125" s="30" t="str">
        <f t="shared" si="15"/>
        <v/>
      </c>
      <c r="Q125" s="29" t="str">
        <f t="shared" si="16"/>
        <v/>
      </c>
      <c r="R125" s="31" t="str">
        <f>IF(H125="X",IF(Q125&gt;'Output, All Schools'!$C$9,"N","Y"),"")</f>
        <v/>
      </c>
      <c r="S125" s="32" t="str">
        <f>IF('School Data'!J125="","",'School Data'!J125)</f>
        <v/>
      </c>
      <c r="T125" s="49" t="str">
        <f t="shared" si="17"/>
        <v/>
      </c>
      <c r="U125" s="32" t="str">
        <f>IF('School Data'!K125="","",'School Data'!K125)</f>
        <v/>
      </c>
      <c r="V125" s="49" t="str">
        <f t="shared" si="18"/>
        <v/>
      </c>
      <c r="W125" s="54" t="str">
        <f t="shared" si="19"/>
        <v/>
      </c>
      <c r="X125" s="28" t="str">
        <f>IF(H125="X",IF(W125&lt;'Output, All Schools'!$C$14,"N","Y"),"")</f>
        <v/>
      </c>
      <c r="Y125" s="32" t="str">
        <f>IF('School Data'!L125="","",'School Data'!L125)</f>
        <v/>
      </c>
      <c r="Z125" s="49" t="str">
        <f t="shared" si="20"/>
        <v/>
      </c>
      <c r="AA125" s="55" t="str">
        <f t="shared" si="21"/>
        <v/>
      </c>
      <c r="AB125" s="31" t="str">
        <f>IF(H125="X",IF(AA125&lt;'Output, All Schools'!$C$15,"N","Y"),"")</f>
        <v/>
      </c>
    </row>
    <row r="126" spans="1:28" x14ac:dyDescent="0.25">
      <c r="A126" s="20" t="str">
        <f t="shared" si="11"/>
        <v/>
      </c>
      <c r="B126" s="20" t="str">
        <f>IF('School Data'!A126="","",'School Data'!A126)</f>
        <v/>
      </c>
      <c r="C126" s="20" t="str">
        <f>IF('School Data'!B126="","",'School Data'!B126)</f>
        <v/>
      </c>
      <c r="D126" s="20" t="str">
        <f>IF('School Data'!C126="","",'School Data'!C126)</f>
        <v/>
      </c>
      <c r="E126" s="20" t="str">
        <f>IF('School Data'!D126="","",'School Data'!D126)</f>
        <v/>
      </c>
      <c r="F126" s="20" t="str">
        <f>IF('School Data'!E126="","",'School Data'!E126)</f>
        <v/>
      </c>
      <c r="G126" s="52" t="str">
        <f>IF('School Data'!F126="","",'School Data'!F126)</f>
        <v/>
      </c>
      <c r="H126" s="28" t="str">
        <f>IF(A126&lt;('Output, All Schools'!$C$3+1),"X","")</f>
        <v/>
      </c>
      <c r="I126" s="29" t="str">
        <f>IF('School Data'!G126="","",'School Data'!G126)</f>
        <v/>
      </c>
      <c r="J126" s="29" t="str">
        <f t="shared" si="12"/>
        <v/>
      </c>
      <c r="L126" s="29" t="str">
        <f t="shared" si="13"/>
        <v/>
      </c>
      <c r="M126" s="29" t="str">
        <f t="shared" si="14"/>
        <v/>
      </c>
      <c r="N126" s="28" t="str">
        <f>IF(H126="X",IF(M126&gt;'Output, All Schools'!$C$8,"N","Y"),"")</f>
        <v/>
      </c>
      <c r="O126" s="30" t="str">
        <f>IF('School Data'!I126="","",'School Data'!I126)</f>
        <v/>
      </c>
      <c r="P126" s="30" t="str">
        <f t="shared" si="15"/>
        <v/>
      </c>
      <c r="Q126" s="29" t="str">
        <f t="shared" si="16"/>
        <v/>
      </c>
      <c r="R126" s="31" t="str">
        <f>IF(H126="X",IF(Q126&gt;'Output, All Schools'!$C$9,"N","Y"),"")</f>
        <v/>
      </c>
      <c r="S126" s="32" t="str">
        <f>IF('School Data'!J126="","",'School Data'!J126)</f>
        <v/>
      </c>
      <c r="T126" s="49" t="str">
        <f t="shared" si="17"/>
        <v/>
      </c>
      <c r="U126" s="32" t="str">
        <f>IF('School Data'!K126="","",'School Data'!K126)</f>
        <v/>
      </c>
      <c r="V126" s="49" t="str">
        <f t="shared" si="18"/>
        <v/>
      </c>
      <c r="W126" s="54" t="str">
        <f t="shared" si="19"/>
        <v/>
      </c>
      <c r="X126" s="28" t="str">
        <f>IF(H126="X",IF(W126&lt;'Output, All Schools'!$C$14,"N","Y"),"")</f>
        <v/>
      </c>
      <c r="Y126" s="32" t="str">
        <f>IF('School Data'!L126="","",'School Data'!L126)</f>
        <v/>
      </c>
      <c r="Z126" s="49" t="str">
        <f t="shared" si="20"/>
        <v/>
      </c>
      <c r="AA126" s="55" t="str">
        <f t="shared" si="21"/>
        <v/>
      </c>
      <c r="AB126" s="31" t="str">
        <f>IF(H126="X",IF(AA126&lt;'Output, All Schools'!$C$15,"N","Y"),"")</f>
        <v/>
      </c>
    </row>
    <row r="127" spans="1:28" x14ac:dyDescent="0.25">
      <c r="A127" s="20" t="str">
        <f t="shared" si="11"/>
        <v/>
      </c>
      <c r="B127" s="20" t="str">
        <f>IF('School Data'!A127="","",'School Data'!A127)</f>
        <v/>
      </c>
      <c r="C127" s="20" t="str">
        <f>IF('School Data'!B127="","",'School Data'!B127)</f>
        <v/>
      </c>
      <c r="D127" s="20" t="str">
        <f>IF('School Data'!C127="","",'School Data'!C127)</f>
        <v/>
      </c>
      <c r="E127" s="20" t="str">
        <f>IF('School Data'!D127="","",'School Data'!D127)</f>
        <v/>
      </c>
      <c r="F127" s="20" t="str">
        <f>IF('School Data'!E127="","",'School Data'!E127)</f>
        <v/>
      </c>
      <c r="G127" s="52" t="str">
        <f>IF('School Data'!F127="","",'School Data'!F127)</f>
        <v/>
      </c>
      <c r="H127" s="28" t="str">
        <f>IF(A127&lt;('Output, All Schools'!$C$3+1),"X","")</f>
        <v/>
      </c>
      <c r="I127" s="29" t="str">
        <f>IF('School Data'!G127="","",'School Data'!G127)</f>
        <v/>
      </c>
      <c r="J127" s="29" t="str">
        <f t="shared" si="12"/>
        <v/>
      </c>
      <c r="L127" s="29" t="str">
        <f t="shared" si="13"/>
        <v/>
      </c>
      <c r="M127" s="29" t="str">
        <f t="shared" si="14"/>
        <v/>
      </c>
      <c r="N127" s="28" t="str">
        <f>IF(H127="X",IF(M127&gt;'Output, All Schools'!$C$8,"N","Y"),"")</f>
        <v/>
      </c>
      <c r="O127" s="30" t="str">
        <f>IF('School Data'!I127="","",'School Data'!I127)</f>
        <v/>
      </c>
      <c r="P127" s="30" t="str">
        <f t="shared" si="15"/>
        <v/>
      </c>
      <c r="Q127" s="29" t="str">
        <f t="shared" si="16"/>
        <v/>
      </c>
      <c r="R127" s="31" t="str">
        <f>IF(H127="X",IF(Q127&gt;'Output, All Schools'!$C$9,"N","Y"),"")</f>
        <v/>
      </c>
      <c r="S127" s="32" t="str">
        <f>IF('School Data'!J127="","",'School Data'!J127)</f>
        <v/>
      </c>
      <c r="T127" s="49" t="str">
        <f t="shared" si="17"/>
        <v/>
      </c>
      <c r="U127" s="32" t="str">
        <f>IF('School Data'!K127="","",'School Data'!K127)</f>
        <v/>
      </c>
      <c r="V127" s="49" t="str">
        <f t="shared" si="18"/>
        <v/>
      </c>
      <c r="W127" s="54" t="str">
        <f t="shared" si="19"/>
        <v/>
      </c>
      <c r="X127" s="28" t="str">
        <f>IF(H127="X",IF(W127&lt;'Output, All Schools'!$C$14,"N","Y"),"")</f>
        <v/>
      </c>
      <c r="Y127" s="32" t="str">
        <f>IF('School Data'!L127="","",'School Data'!L127)</f>
        <v/>
      </c>
      <c r="Z127" s="49" t="str">
        <f t="shared" si="20"/>
        <v/>
      </c>
      <c r="AA127" s="55" t="str">
        <f t="shared" si="21"/>
        <v/>
      </c>
      <c r="AB127" s="31" t="str">
        <f>IF(H127="X",IF(AA127&lt;'Output, All Schools'!$C$15,"N","Y"),"")</f>
        <v/>
      </c>
    </row>
    <row r="128" spans="1:28" x14ac:dyDescent="0.25">
      <c r="A128" s="20" t="str">
        <f t="shared" si="11"/>
        <v/>
      </c>
      <c r="B128" s="20" t="str">
        <f>IF('School Data'!A128="","",'School Data'!A128)</f>
        <v/>
      </c>
      <c r="C128" s="20" t="str">
        <f>IF('School Data'!B128="","",'School Data'!B128)</f>
        <v/>
      </c>
      <c r="D128" s="20" t="str">
        <f>IF('School Data'!C128="","",'School Data'!C128)</f>
        <v/>
      </c>
      <c r="E128" s="20" t="str">
        <f>IF('School Data'!D128="","",'School Data'!D128)</f>
        <v/>
      </c>
      <c r="F128" s="20" t="str">
        <f>IF('School Data'!E128="","",'School Data'!E128)</f>
        <v/>
      </c>
      <c r="G128" s="52" t="str">
        <f>IF('School Data'!F128="","",'School Data'!F128)</f>
        <v/>
      </c>
      <c r="H128" s="28" t="str">
        <f>IF(A128&lt;('Output, All Schools'!$C$3+1),"X","")</f>
        <v/>
      </c>
      <c r="I128" s="29" t="str">
        <f>IF('School Data'!G128="","",'School Data'!G128)</f>
        <v/>
      </c>
      <c r="J128" s="29" t="str">
        <f t="shared" si="12"/>
        <v/>
      </c>
      <c r="L128" s="29" t="str">
        <f t="shared" si="13"/>
        <v/>
      </c>
      <c r="M128" s="29" t="str">
        <f t="shared" si="14"/>
        <v/>
      </c>
      <c r="N128" s="28" t="str">
        <f>IF(H128="X",IF(M128&gt;'Output, All Schools'!$C$8,"N","Y"),"")</f>
        <v/>
      </c>
      <c r="O128" s="30" t="str">
        <f>IF('School Data'!I128="","",'School Data'!I128)</f>
        <v/>
      </c>
      <c r="P128" s="30" t="str">
        <f t="shared" si="15"/>
        <v/>
      </c>
      <c r="Q128" s="29" t="str">
        <f t="shared" si="16"/>
        <v/>
      </c>
      <c r="R128" s="31" t="str">
        <f>IF(H128="X",IF(Q128&gt;'Output, All Schools'!$C$9,"N","Y"),"")</f>
        <v/>
      </c>
      <c r="S128" s="32" t="str">
        <f>IF('School Data'!J128="","",'School Data'!J128)</f>
        <v/>
      </c>
      <c r="T128" s="49" t="str">
        <f t="shared" si="17"/>
        <v/>
      </c>
      <c r="U128" s="32" t="str">
        <f>IF('School Data'!K128="","",'School Data'!K128)</f>
        <v/>
      </c>
      <c r="V128" s="49" t="str">
        <f t="shared" si="18"/>
        <v/>
      </c>
      <c r="W128" s="54" t="str">
        <f t="shared" si="19"/>
        <v/>
      </c>
      <c r="X128" s="28" t="str">
        <f>IF(H128="X",IF(W128&lt;'Output, All Schools'!$C$14,"N","Y"),"")</f>
        <v/>
      </c>
      <c r="Y128" s="32" t="str">
        <f>IF('School Data'!L128="","",'School Data'!L128)</f>
        <v/>
      </c>
      <c r="Z128" s="49" t="str">
        <f t="shared" si="20"/>
        <v/>
      </c>
      <c r="AA128" s="55" t="str">
        <f t="shared" si="21"/>
        <v/>
      </c>
      <c r="AB128" s="31" t="str">
        <f>IF(H128="X",IF(AA128&lt;'Output, All Schools'!$C$15,"N","Y"),"")</f>
        <v/>
      </c>
    </row>
    <row r="129" spans="1:28" x14ac:dyDescent="0.25">
      <c r="A129" s="20" t="str">
        <f t="shared" si="11"/>
        <v/>
      </c>
      <c r="B129" s="20" t="str">
        <f>IF('School Data'!A129="","",'School Data'!A129)</f>
        <v/>
      </c>
      <c r="C129" s="20" t="str">
        <f>IF('School Data'!B129="","",'School Data'!B129)</f>
        <v/>
      </c>
      <c r="D129" s="20" t="str">
        <f>IF('School Data'!C129="","",'School Data'!C129)</f>
        <v/>
      </c>
      <c r="E129" s="20" t="str">
        <f>IF('School Data'!D129="","",'School Data'!D129)</f>
        <v/>
      </c>
      <c r="F129" s="20" t="str">
        <f>IF('School Data'!E129="","",'School Data'!E129)</f>
        <v/>
      </c>
      <c r="G129" s="52" t="str">
        <f>IF('School Data'!F129="","",'School Data'!F129)</f>
        <v/>
      </c>
      <c r="H129" s="28" t="str">
        <f>IF(A129&lt;('Output, All Schools'!$C$3+1),"X","")</f>
        <v/>
      </c>
      <c r="I129" s="29" t="str">
        <f>IF('School Data'!G129="","",'School Data'!G129)</f>
        <v/>
      </c>
      <c r="J129" s="29" t="str">
        <f t="shared" si="12"/>
        <v/>
      </c>
      <c r="L129" s="29" t="str">
        <f t="shared" si="13"/>
        <v/>
      </c>
      <c r="M129" s="29" t="str">
        <f t="shared" si="14"/>
        <v/>
      </c>
      <c r="N129" s="28" t="str">
        <f>IF(H129="X",IF(M129&gt;'Output, All Schools'!$C$8,"N","Y"),"")</f>
        <v/>
      </c>
      <c r="O129" s="30" t="str">
        <f>IF('School Data'!I129="","",'School Data'!I129)</f>
        <v/>
      </c>
      <c r="P129" s="30" t="str">
        <f t="shared" si="15"/>
        <v/>
      </c>
      <c r="Q129" s="29" t="str">
        <f t="shared" si="16"/>
        <v/>
      </c>
      <c r="R129" s="31" t="str">
        <f>IF(H129="X",IF(Q129&gt;'Output, All Schools'!$C$9,"N","Y"),"")</f>
        <v/>
      </c>
      <c r="S129" s="32" t="str">
        <f>IF('School Data'!J129="","",'School Data'!J129)</f>
        <v/>
      </c>
      <c r="T129" s="49" t="str">
        <f t="shared" si="17"/>
        <v/>
      </c>
      <c r="U129" s="32" t="str">
        <f>IF('School Data'!K129="","",'School Data'!K129)</f>
        <v/>
      </c>
      <c r="V129" s="49" t="str">
        <f t="shared" si="18"/>
        <v/>
      </c>
      <c r="W129" s="54" t="str">
        <f t="shared" si="19"/>
        <v/>
      </c>
      <c r="X129" s="28" t="str">
        <f>IF(H129="X",IF(W129&lt;'Output, All Schools'!$C$14,"N","Y"),"")</f>
        <v/>
      </c>
      <c r="Y129" s="32" t="str">
        <f>IF('School Data'!L129="","",'School Data'!L129)</f>
        <v/>
      </c>
      <c r="Z129" s="49" t="str">
        <f t="shared" si="20"/>
        <v/>
      </c>
      <c r="AA129" s="55" t="str">
        <f t="shared" si="21"/>
        <v/>
      </c>
      <c r="AB129" s="31" t="str">
        <f>IF(H129="X",IF(AA129&lt;'Output, All Schools'!$C$15,"N","Y"),"")</f>
        <v/>
      </c>
    </row>
    <row r="130" spans="1:28" x14ac:dyDescent="0.25">
      <c r="A130" s="20" t="str">
        <f t="shared" si="11"/>
        <v/>
      </c>
      <c r="B130" s="20" t="str">
        <f>IF('School Data'!A130="","",'School Data'!A130)</f>
        <v/>
      </c>
      <c r="C130" s="20" t="str">
        <f>IF('School Data'!B130="","",'School Data'!B130)</f>
        <v/>
      </c>
      <c r="D130" s="20" t="str">
        <f>IF('School Data'!C130="","",'School Data'!C130)</f>
        <v/>
      </c>
      <c r="E130" s="20" t="str">
        <f>IF('School Data'!D130="","",'School Data'!D130)</f>
        <v/>
      </c>
      <c r="F130" s="20" t="str">
        <f>IF('School Data'!E130="","",'School Data'!E130)</f>
        <v/>
      </c>
      <c r="G130" s="52" t="str">
        <f>IF('School Data'!F130="","",'School Data'!F130)</f>
        <v/>
      </c>
      <c r="H130" s="28" t="str">
        <f>IF(A130&lt;('Output, All Schools'!$C$3+1),"X","")</f>
        <v/>
      </c>
      <c r="I130" s="29" t="str">
        <f>IF('School Data'!G130="","",'School Data'!G130)</f>
        <v/>
      </c>
      <c r="J130" s="29" t="str">
        <f t="shared" si="12"/>
        <v/>
      </c>
      <c r="L130" s="29" t="str">
        <f t="shared" si="13"/>
        <v/>
      </c>
      <c r="M130" s="29" t="str">
        <f t="shared" si="14"/>
        <v/>
      </c>
      <c r="N130" s="28" t="str">
        <f>IF(H130="X",IF(M130&gt;'Output, All Schools'!$C$8,"N","Y"),"")</f>
        <v/>
      </c>
      <c r="O130" s="30" t="str">
        <f>IF('School Data'!I130="","",'School Data'!I130)</f>
        <v/>
      </c>
      <c r="P130" s="30" t="str">
        <f t="shared" si="15"/>
        <v/>
      </c>
      <c r="Q130" s="29" t="str">
        <f t="shared" si="16"/>
        <v/>
      </c>
      <c r="R130" s="31" t="str">
        <f>IF(H130="X",IF(Q130&gt;'Output, All Schools'!$C$9,"N","Y"),"")</f>
        <v/>
      </c>
      <c r="S130" s="32" t="str">
        <f>IF('School Data'!J130="","",'School Data'!J130)</f>
        <v/>
      </c>
      <c r="T130" s="49" t="str">
        <f t="shared" si="17"/>
        <v/>
      </c>
      <c r="U130" s="32" t="str">
        <f>IF('School Data'!K130="","",'School Data'!K130)</f>
        <v/>
      </c>
      <c r="V130" s="49" t="str">
        <f t="shared" si="18"/>
        <v/>
      </c>
      <c r="W130" s="54" t="str">
        <f t="shared" si="19"/>
        <v/>
      </c>
      <c r="X130" s="28" t="str">
        <f>IF(H130="X",IF(W130&lt;'Output, All Schools'!$C$14,"N","Y"),"")</f>
        <v/>
      </c>
      <c r="Y130" s="32" t="str">
        <f>IF('School Data'!L130="","",'School Data'!L130)</f>
        <v/>
      </c>
      <c r="Z130" s="49" t="str">
        <f t="shared" si="20"/>
        <v/>
      </c>
      <c r="AA130" s="55" t="str">
        <f t="shared" si="21"/>
        <v/>
      </c>
      <c r="AB130" s="31" t="str">
        <f>IF(H130="X",IF(AA130&lt;'Output, All Schools'!$C$15,"N","Y"),"")</f>
        <v/>
      </c>
    </row>
    <row r="131" spans="1:28" x14ac:dyDescent="0.25">
      <c r="A131" s="20" t="str">
        <f t="shared" si="11"/>
        <v/>
      </c>
      <c r="B131" s="20" t="str">
        <f>IF('School Data'!A131="","",'School Data'!A131)</f>
        <v/>
      </c>
      <c r="C131" s="20" t="str">
        <f>IF('School Data'!B131="","",'School Data'!B131)</f>
        <v/>
      </c>
      <c r="D131" s="20" t="str">
        <f>IF('School Data'!C131="","",'School Data'!C131)</f>
        <v/>
      </c>
      <c r="E131" s="20" t="str">
        <f>IF('School Data'!D131="","",'School Data'!D131)</f>
        <v/>
      </c>
      <c r="F131" s="20" t="str">
        <f>IF('School Data'!E131="","",'School Data'!E131)</f>
        <v/>
      </c>
      <c r="G131" s="52" t="str">
        <f>IF('School Data'!F131="","",'School Data'!F131)</f>
        <v/>
      </c>
      <c r="H131" s="28" t="str">
        <f>IF(A131&lt;('Output, All Schools'!$C$3+1),"X","")</f>
        <v/>
      </c>
      <c r="I131" s="29" t="str">
        <f>IF('School Data'!G131="","",'School Data'!G131)</f>
        <v/>
      </c>
      <c r="J131" s="29" t="str">
        <f t="shared" si="12"/>
        <v/>
      </c>
      <c r="L131" s="29" t="str">
        <f t="shared" si="13"/>
        <v/>
      </c>
      <c r="M131" s="29" t="str">
        <f t="shared" si="14"/>
        <v/>
      </c>
      <c r="N131" s="28" t="str">
        <f>IF(H131="X",IF(M131&gt;'Output, All Schools'!$C$8,"N","Y"),"")</f>
        <v/>
      </c>
      <c r="O131" s="30" t="str">
        <f>IF('School Data'!I131="","",'School Data'!I131)</f>
        <v/>
      </c>
      <c r="P131" s="30" t="str">
        <f t="shared" si="15"/>
        <v/>
      </c>
      <c r="Q131" s="29" t="str">
        <f t="shared" si="16"/>
        <v/>
      </c>
      <c r="R131" s="31" t="str">
        <f>IF(H131="X",IF(Q131&gt;'Output, All Schools'!$C$9,"N","Y"),"")</f>
        <v/>
      </c>
      <c r="S131" s="32" t="str">
        <f>IF('School Data'!J131="","",'School Data'!J131)</f>
        <v/>
      </c>
      <c r="T131" s="49" t="str">
        <f t="shared" si="17"/>
        <v/>
      </c>
      <c r="U131" s="32" t="str">
        <f>IF('School Data'!K131="","",'School Data'!K131)</f>
        <v/>
      </c>
      <c r="V131" s="49" t="str">
        <f t="shared" si="18"/>
        <v/>
      </c>
      <c r="W131" s="54" t="str">
        <f t="shared" si="19"/>
        <v/>
      </c>
      <c r="X131" s="28" t="str">
        <f>IF(H131="X",IF(W131&lt;'Output, All Schools'!$C$14,"N","Y"),"")</f>
        <v/>
      </c>
      <c r="Y131" s="32" t="str">
        <f>IF('School Data'!L131="","",'School Data'!L131)</f>
        <v/>
      </c>
      <c r="Z131" s="49" t="str">
        <f t="shared" si="20"/>
        <v/>
      </c>
      <c r="AA131" s="55" t="str">
        <f t="shared" si="21"/>
        <v/>
      </c>
      <c r="AB131" s="31" t="str">
        <f>IF(H131="X",IF(AA131&lt;'Output, All Schools'!$C$15,"N","Y"),"")</f>
        <v/>
      </c>
    </row>
    <row r="132" spans="1:28" x14ac:dyDescent="0.25">
      <c r="A132" s="20" t="str">
        <f t="shared" ref="A132:A195" si="22">IFERROR(RANK(G132,G:G,0),"")</f>
        <v/>
      </c>
      <c r="B132" s="20" t="str">
        <f>IF('School Data'!A132="","",'School Data'!A132)</f>
        <v/>
      </c>
      <c r="C132" s="20" t="str">
        <f>IF('School Data'!B132="","",'School Data'!B132)</f>
        <v/>
      </c>
      <c r="D132" s="20" t="str">
        <f>IF('School Data'!C132="","",'School Data'!C132)</f>
        <v/>
      </c>
      <c r="E132" s="20" t="str">
        <f>IF('School Data'!D132="","",'School Data'!D132)</f>
        <v/>
      </c>
      <c r="F132" s="20" t="str">
        <f>IF('School Data'!E132="","",'School Data'!E132)</f>
        <v/>
      </c>
      <c r="G132" s="52" t="str">
        <f>IF('School Data'!F132="","",'School Data'!F132)</f>
        <v/>
      </c>
      <c r="H132" s="28" t="str">
        <f>IF(A132&lt;('Output, All Schools'!$C$3+1),"X","")</f>
        <v/>
      </c>
      <c r="I132" s="29" t="str">
        <f>IF('School Data'!G132="","",'School Data'!G132)</f>
        <v/>
      </c>
      <c r="J132" s="29" t="str">
        <f t="shared" ref="J132:J195" si="23">IFERROR((ROUND(I132/D132,0)),"")</f>
        <v/>
      </c>
      <c r="L132" s="29" t="str">
        <f t="shared" ref="L132:L195" si="24">IFERROR((ROUND(K132/E132,0)),"")</f>
        <v/>
      </c>
      <c r="M132" s="29" t="str">
        <f t="shared" ref="M132:M195" si="25">IFERROR((ROUND(L132-J132,0)),"")</f>
        <v/>
      </c>
      <c r="N132" s="28" t="str">
        <f>IF(H132="X",IF(M132&gt;'Output, All Schools'!$C$8,"N","Y"),"")</f>
        <v/>
      </c>
      <c r="O132" s="30" t="str">
        <f>IF('School Data'!I132="","",'School Data'!I132)</f>
        <v/>
      </c>
      <c r="P132" s="30" t="str">
        <f t="shared" ref="P132:P195" si="26">IFERROR((ROUND(O132/F132,0)),"")</f>
        <v/>
      </c>
      <c r="Q132" s="29" t="str">
        <f t="shared" ref="Q132:Q195" si="27">IFERROR((ROUND(P132-L132,0)),"")</f>
        <v/>
      </c>
      <c r="R132" s="31" t="str">
        <f>IF(H132="X",IF(Q132&gt;'Output, All Schools'!$C$9,"N","Y"),"")</f>
        <v/>
      </c>
      <c r="S132" s="32" t="str">
        <f>IF('School Data'!J132="","",'School Data'!J132)</f>
        <v/>
      </c>
      <c r="T132" s="49" t="str">
        <f t="shared" ref="T132:T195" si="28">IFERROR((ROUND(S132/D132,2)),"")</f>
        <v/>
      </c>
      <c r="U132" s="32" t="str">
        <f>IF('School Data'!K132="","",'School Data'!K132)</f>
        <v/>
      </c>
      <c r="V132" s="49" t="str">
        <f t="shared" ref="V132:V195" si="29">IFERROR((ROUND(U132/E132,2)),"")</f>
        <v/>
      </c>
      <c r="W132" s="54" t="str">
        <f t="shared" ref="W132:W195" si="30">IFERROR((ROUND(V132-T132,2)),"")</f>
        <v/>
      </c>
      <c r="X132" s="28" t="str">
        <f>IF(H132="X",IF(W132&lt;'Output, All Schools'!$C$14,"N","Y"),"")</f>
        <v/>
      </c>
      <c r="Y132" s="32" t="str">
        <f>IF('School Data'!L132="","",'School Data'!L132)</f>
        <v/>
      </c>
      <c r="Z132" s="49" t="str">
        <f t="shared" ref="Z132:Z195" si="31">IFERROR((ROUND(Y132/F132,2)),"")</f>
        <v/>
      </c>
      <c r="AA132" s="55" t="str">
        <f t="shared" ref="AA132:AA195" si="32">IFERROR((ROUND(Z132-V132,2)),"")</f>
        <v/>
      </c>
      <c r="AB132" s="31" t="str">
        <f>IF(H132="X",IF(AA132&lt;'Output, All Schools'!$C$15,"N","Y"),"")</f>
        <v/>
      </c>
    </row>
    <row r="133" spans="1:28" x14ac:dyDescent="0.25">
      <c r="A133" s="20" t="str">
        <f t="shared" si="22"/>
        <v/>
      </c>
      <c r="B133" s="20" t="str">
        <f>IF('School Data'!A133="","",'School Data'!A133)</f>
        <v/>
      </c>
      <c r="C133" s="20" t="str">
        <f>IF('School Data'!B133="","",'School Data'!B133)</f>
        <v/>
      </c>
      <c r="D133" s="20" t="str">
        <f>IF('School Data'!C133="","",'School Data'!C133)</f>
        <v/>
      </c>
      <c r="E133" s="20" t="str">
        <f>IF('School Data'!D133="","",'School Data'!D133)</f>
        <v/>
      </c>
      <c r="F133" s="20" t="str">
        <f>IF('School Data'!E133="","",'School Data'!E133)</f>
        <v/>
      </c>
      <c r="G133" s="52" t="str">
        <f>IF('School Data'!F133="","",'School Data'!F133)</f>
        <v/>
      </c>
      <c r="H133" s="28" t="str">
        <f>IF(A133&lt;('Output, All Schools'!$C$3+1),"X","")</f>
        <v/>
      </c>
      <c r="I133" s="29" t="str">
        <f>IF('School Data'!G133="","",'School Data'!G133)</f>
        <v/>
      </c>
      <c r="J133" s="29" t="str">
        <f t="shared" si="23"/>
        <v/>
      </c>
      <c r="L133" s="29" t="str">
        <f t="shared" si="24"/>
        <v/>
      </c>
      <c r="M133" s="29" t="str">
        <f t="shared" si="25"/>
        <v/>
      </c>
      <c r="N133" s="28" t="str">
        <f>IF(H133="X",IF(M133&gt;'Output, All Schools'!$C$8,"N","Y"),"")</f>
        <v/>
      </c>
      <c r="O133" s="30" t="str">
        <f>IF('School Data'!I133="","",'School Data'!I133)</f>
        <v/>
      </c>
      <c r="P133" s="30" t="str">
        <f t="shared" si="26"/>
        <v/>
      </c>
      <c r="Q133" s="29" t="str">
        <f t="shared" si="27"/>
        <v/>
      </c>
      <c r="R133" s="31" t="str">
        <f>IF(H133="X",IF(Q133&gt;'Output, All Schools'!$C$9,"N","Y"),"")</f>
        <v/>
      </c>
      <c r="S133" s="32" t="str">
        <f>IF('School Data'!J133="","",'School Data'!J133)</f>
        <v/>
      </c>
      <c r="T133" s="49" t="str">
        <f t="shared" si="28"/>
        <v/>
      </c>
      <c r="U133" s="32" t="str">
        <f>IF('School Data'!K133="","",'School Data'!K133)</f>
        <v/>
      </c>
      <c r="V133" s="49" t="str">
        <f t="shared" si="29"/>
        <v/>
      </c>
      <c r="W133" s="54" t="str">
        <f t="shared" si="30"/>
        <v/>
      </c>
      <c r="X133" s="28" t="str">
        <f>IF(H133="X",IF(W133&lt;'Output, All Schools'!$C$14,"N","Y"),"")</f>
        <v/>
      </c>
      <c r="Y133" s="32" t="str">
        <f>IF('School Data'!L133="","",'School Data'!L133)</f>
        <v/>
      </c>
      <c r="Z133" s="49" t="str">
        <f t="shared" si="31"/>
        <v/>
      </c>
      <c r="AA133" s="55" t="str">
        <f t="shared" si="32"/>
        <v/>
      </c>
      <c r="AB133" s="31" t="str">
        <f>IF(H133="X",IF(AA133&lt;'Output, All Schools'!$C$15,"N","Y"),"")</f>
        <v/>
      </c>
    </row>
    <row r="134" spans="1:28" x14ac:dyDescent="0.25">
      <c r="A134" s="20" t="str">
        <f t="shared" si="22"/>
        <v/>
      </c>
      <c r="B134" s="20" t="str">
        <f>IF('School Data'!A134="","",'School Data'!A134)</f>
        <v/>
      </c>
      <c r="C134" s="20" t="str">
        <f>IF('School Data'!B134="","",'School Data'!B134)</f>
        <v/>
      </c>
      <c r="D134" s="20" t="str">
        <f>IF('School Data'!C134="","",'School Data'!C134)</f>
        <v/>
      </c>
      <c r="E134" s="20" t="str">
        <f>IF('School Data'!D134="","",'School Data'!D134)</f>
        <v/>
      </c>
      <c r="F134" s="20" t="str">
        <f>IF('School Data'!E134="","",'School Data'!E134)</f>
        <v/>
      </c>
      <c r="G134" s="52" t="str">
        <f>IF('School Data'!F134="","",'School Data'!F134)</f>
        <v/>
      </c>
      <c r="H134" s="28" t="str">
        <f>IF(A134&lt;('Output, All Schools'!$C$3+1),"X","")</f>
        <v/>
      </c>
      <c r="I134" s="29" t="str">
        <f>IF('School Data'!G134="","",'School Data'!G134)</f>
        <v/>
      </c>
      <c r="J134" s="29" t="str">
        <f t="shared" si="23"/>
        <v/>
      </c>
      <c r="L134" s="29" t="str">
        <f t="shared" si="24"/>
        <v/>
      </c>
      <c r="M134" s="29" t="str">
        <f t="shared" si="25"/>
        <v/>
      </c>
      <c r="N134" s="28" t="str">
        <f>IF(H134="X",IF(M134&gt;'Output, All Schools'!$C$8,"N","Y"),"")</f>
        <v/>
      </c>
      <c r="O134" s="30" t="str">
        <f>IF('School Data'!I134="","",'School Data'!I134)</f>
        <v/>
      </c>
      <c r="P134" s="30" t="str">
        <f t="shared" si="26"/>
        <v/>
      </c>
      <c r="Q134" s="29" t="str">
        <f t="shared" si="27"/>
        <v/>
      </c>
      <c r="R134" s="31" t="str">
        <f>IF(H134="X",IF(Q134&gt;'Output, All Schools'!$C$9,"N","Y"),"")</f>
        <v/>
      </c>
      <c r="S134" s="32" t="str">
        <f>IF('School Data'!J134="","",'School Data'!J134)</f>
        <v/>
      </c>
      <c r="T134" s="49" t="str">
        <f t="shared" si="28"/>
        <v/>
      </c>
      <c r="U134" s="32" t="str">
        <f>IF('School Data'!K134="","",'School Data'!K134)</f>
        <v/>
      </c>
      <c r="V134" s="49" t="str">
        <f t="shared" si="29"/>
        <v/>
      </c>
      <c r="W134" s="54" t="str">
        <f t="shared" si="30"/>
        <v/>
      </c>
      <c r="X134" s="28" t="str">
        <f>IF(H134="X",IF(W134&lt;'Output, All Schools'!$C$14,"N","Y"),"")</f>
        <v/>
      </c>
      <c r="Y134" s="32" t="str">
        <f>IF('School Data'!L134="","",'School Data'!L134)</f>
        <v/>
      </c>
      <c r="Z134" s="49" t="str">
        <f t="shared" si="31"/>
        <v/>
      </c>
      <c r="AA134" s="55" t="str">
        <f t="shared" si="32"/>
        <v/>
      </c>
      <c r="AB134" s="31" t="str">
        <f>IF(H134="X",IF(AA134&lt;'Output, All Schools'!$C$15,"N","Y"),"")</f>
        <v/>
      </c>
    </row>
    <row r="135" spans="1:28" x14ac:dyDescent="0.25">
      <c r="A135" s="20" t="str">
        <f t="shared" si="22"/>
        <v/>
      </c>
      <c r="B135" s="20" t="str">
        <f>IF('School Data'!A135="","",'School Data'!A135)</f>
        <v/>
      </c>
      <c r="C135" s="20" t="str">
        <f>IF('School Data'!B135="","",'School Data'!B135)</f>
        <v/>
      </c>
      <c r="D135" s="20" t="str">
        <f>IF('School Data'!C135="","",'School Data'!C135)</f>
        <v/>
      </c>
      <c r="E135" s="20" t="str">
        <f>IF('School Data'!D135="","",'School Data'!D135)</f>
        <v/>
      </c>
      <c r="F135" s="20" t="str">
        <f>IF('School Data'!E135="","",'School Data'!E135)</f>
        <v/>
      </c>
      <c r="G135" s="52" t="str">
        <f>IF('School Data'!F135="","",'School Data'!F135)</f>
        <v/>
      </c>
      <c r="H135" s="28" t="str">
        <f>IF(A135&lt;('Output, All Schools'!$C$3+1),"X","")</f>
        <v/>
      </c>
      <c r="I135" s="29" t="str">
        <f>IF('School Data'!G135="","",'School Data'!G135)</f>
        <v/>
      </c>
      <c r="J135" s="29" t="str">
        <f t="shared" si="23"/>
        <v/>
      </c>
      <c r="L135" s="29" t="str">
        <f t="shared" si="24"/>
        <v/>
      </c>
      <c r="M135" s="29" t="str">
        <f t="shared" si="25"/>
        <v/>
      </c>
      <c r="N135" s="28" t="str">
        <f>IF(H135="X",IF(M135&gt;'Output, All Schools'!$C$8,"N","Y"),"")</f>
        <v/>
      </c>
      <c r="O135" s="30" t="str">
        <f>IF('School Data'!I135="","",'School Data'!I135)</f>
        <v/>
      </c>
      <c r="P135" s="30" t="str">
        <f t="shared" si="26"/>
        <v/>
      </c>
      <c r="Q135" s="29" t="str">
        <f t="shared" si="27"/>
        <v/>
      </c>
      <c r="R135" s="31" t="str">
        <f>IF(H135="X",IF(Q135&gt;'Output, All Schools'!$C$9,"N","Y"),"")</f>
        <v/>
      </c>
      <c r="S135" s="32" t="str">
        <f>IF('School Data'!J135="","",'School Data'!J135)</f>
        <v/>
      </c>
      <c r="T135" s="49" t="str">
        <f t="shared" si="28"/>
        <v/>
      </c>
      <c r="U135" s="32" t="str">
        <f>IF('School Data'!K135="","",'School Data'!K135)</f>
        <v/>
      </c>
      <c r="V135" s="49" t="str">
        <f t="shared" si="29"/>
        <v/>
      </c>
      <c r="W135" s="54" t="str">
        <f t="shared" si="30"/>
        <v/>
      </c>
      <c r="X135" s="28" t="str">
        <f>IF(H135="X",IF(W135&lt;'Output, All Schools'!$C$14,"N","Y"),"")</f>
        <v/>
      </c>
      <c r="Y135" s="32" t="str">
        <f>IF('School Data'!L135="","",'School Data'!L135)</f>
        <v/>
      </c>
      <c r="Z135" s="49" t="str">
        <f t="shared" si="31"/>
        <v/>
      </c>
      <c r="AA135" s="55" t="str">
        <f t="shared" si="32"/>
        <v/>
      </c>
      <c r="AB135" s="31" t="str">
        <f>IF(H135="X",IF(AA135&lt;'Output, All Schools'!$C$15,"N","Y"),"")</f>
        <v/>
      </c>
    </row>
    <row r="136" spans="1:28" x14ac:dyDescent="0.25">
      <c r="A136" s="20" t="str">
        <f t="shared" si="22"/>
        <v/>
      </c>
      <c r="B136" s="20" t="str">
        <f>IF('School Data'!A136="","",'School Data'!A136)</f>
        <v/>
      </c>
      <c r="C136" s="20" t="str">
        <f>IF('School Data'!B136="","",'School Data'!B136)</f>
        <v/>
      </c>
      <c r="D136" s="20" t="str">
        <f>IF('School Data'!C136="","",'School Data'!C136)</f>
        <v/>
      </c>
      <c r="E136" s="20" t="str">
        <f>IF('School Data'!D136="","",'School Data'!D136)</f>
        <v/>
      </c>
      <c r="F136" s="20" t="str">
        <f>IF('School Data'!E136="","",'School Data'!E136)</f>
        <v/>
      </c>
      <c r="G136" s="52" t="str">
        <f>IF('School Data'!F136="","",'School Data'!F136)</f>
        <v/>
      </c>
      <c r="H136" s="28" t="str">
        <f>IF(A136&lt;('Output, All Schools'!$C$3+1),"X","")</f>
        <v/>
      </c>
      <c r="I136" s="29" t="str">
        <f>IF('School Data'!G136="","",'School Data'!G136)</f>
        <v/>
      </c>
      <c r="J136" s="29" t="str">
        <f t="shared" si="23"/>
        <v/>
      </c>
      <c r="L136" s="29" t="str">
        <f t="shared" si="24"/>
        <v/>
      </c>
      <c r="M136" s="29" t="str">
        <f t="shared" si="25"/>
        <v/>
      </c>
      <c r="N136" s="28" t="str">
        <f>IF(H136="X",IF(M136&gt;'Output, All Schools'!$C$8,"N","Y"),"")</f>
        <v/>
      </c>
      <c r="O136" s="30" t="str">
        <f>IF('School Data'!I136="","",'School Data'!I136)</f>
        <v/>
      </c>
      <c r="P136" s="30" t="str">
        <f t="shared" si="26"/>
        <v/>
      </c>
      <c r="Q136" s="29" t="str">
        <f t="shared" si="27"/>
        <v/>
      </c>
      <c r="R136" s="31" t="str">
        <f>IF(H136="X",IF(Q136&gt;'Output, All Schools'!$C$9,"N","Y"),"")</f>
        <v/>
      </c>
      <c r="S136" s="32" t="str">
        <f>IF('School Data'!J136="","",'School Data'!J136)</f>
        <v/>
      </c>
      <c r="T136" s="49" t="str">
        <f t="shared" si="28"/>
        <v/>
      </c>
      <c r="U136" s="32" t="str">
        <f>IF('School Data'!K136="","",'School Data'!K136)</f>
        <v/>
      </c>
      <c r="V136" s="49" t="str">
        <f t="shared" si="29"/>
        <v/>
      </c>
      <c r="W136" s="54" t="str">
        <f t="shared" si="30"/>
        <v/>
      </c>
      <c r="X136" s="28" t="str">
        <f>IF(H136="X",IF(W136&lt;'Output, All Schools'!$C$14,"N","Y"),"")</f>
        <v/>
      </c>
      <c r="Y136" s="32" t="str">
        <f>IF('School Data'!L136="","",'School Data'!L136)</f>
        <v/>
      </c>
      <c r="Z136" s="49" t="str">
        <f t="shared" si="31"/>
        <v/>
      </c>
      <c r="AA136" s="55" t="str">
        <f t="shared" si="32"/>
        <v/>
      </c>
      <c r="AB136" s="31" t="str">
        <f>IF(H136="X",IF(AA136&lt;'Output, All Schools'!$C$15,"N","Y"),"")</f>
        <v/>
      </c>
    </row>
    <row r="137" spans="1:28" x14ac:dyDescent="0.25">
      <c r="A137" s="20" t="str">
        <f t="shared" si="22"/>
        <v/>
      </c>
      <c r="B137" s="20" t="str">
        <f>IF('School Data'!A137="","",'School Data'!A137)</f>
        <v/>
      </c>
      <c r="C137" s="20" t="str">
        <f>IF('School Data'!B137="","",'School Data'!B137)</f>
        <v/>
      </c>
      <c r="D137" s="20" t="str">
        <f>IF('School Data'!C137="","",'School Data'!C137)</f>
        <v/>
      </c>
      <c r="E137" s="20" t="str">
        <f>IF('School Data'!D137="","",'School Data'!D137)</f>
        <v/>
      </c>
      <c r="F137" s="20" t="str">
        <f>IF('School Data'!E137="","",'School Data'!E137)</f>
        <v/>
      </c>
      <c r="G137" s="52" t="str">
        <f>IF('School Data'!F137="","",'School Data'!F137)</f>
        <v/>
      </c>
      <c r="H137" s="28" t="str">
        <f>IF(A137&lt;('Output, All Schools'!$C$3+1),"X","")</f>
        <v/>
      </c>
      <c r="I137" s="29" t="str">
        <f>IF('School Data'!G137="","",'School Data'!G137)</f>
        <v/>
      </c>
      <c r="J137" s="29" t="str">
        <f t="shared" si="23"/>
        <v/>
      </c>
      <c r="L137" s="29" t="str">
        <f t="shared" si="24"/>
        <v/>
      </c>
      <c r="M137" s="29" t="str">
        <f t="shared" si="25"/>
        <v/>
      </c>
      <c r="N137" s="28" t="str">
        <f>IF(H137="X",IF(M137&gt;'Output, All Schools'!$C$8,"N","Y"),"")</f>
        <v/>
      </c>
      <c r="O137" s="30" t="str">
        <f>IF('School Data'!I137="","",'School Data'!I137)</f>
        <v/>
      </c>
      <c r="P137" s="30" t="str">
        <f t="shared" si="26"/>
        <v/>
      </c>
      <c r="Q137" s="29" t="str">
        <f t="shared" si="27"/>
        <v/>
      </c>
      <c r="R137" s="31" t="str">
        <f>IF(H137="X",IF(Q137&gt;'Output, All Schools'!$C$9,"N","Y"),"")</f>
        <v/>
      </c>
      <c r="S137" s="32" t="str">
        <f>IF('School Data'!J137="","",'School Data'!J137)</f>
        <v/>
      </c>
      <c r="T137" s="49" t="str">
        <f t="shared" si="28"/>
        <v/>
      </c>
      <c r="U137" s="32" t="str">
        <f>IF('School Data'!K137="","",'School Data'!K137)</f>
        <v/>
      </c>
      <c r="V137" s="49" t="str">
        <f t="shared" si="29"/>
        <v/>
      </c>
      <c r="W137" s="54" t="str">
        <f t="shared" si="30"/>
        <v/>
      </c>
      <c r="X137" s="28" t="str">
        <f>IF(H137="X",IF(W137&lt;'Output, All Schools'!$C$14,"N","Y"),"")</f>
        <v/>
      </c>
      <c r="Y137" s="32" t="str">
        <f>IF('School Data'!L137="","",'School Data'!L137)</f>
        <v/>
      </c>
      <c r="Z137" s="49" t="str">
        <f t="shared" si="31"/>
        <v/>
      </c>
      <c r="AA137" s="55" t="str">
        <f t="shared" si="32"/>
        <v/>
      </c>
      <c r="AB137" s="31" t="str">
        <f>IF(H137="X",IF(AA137&lt;'Output, All Schools'!$C$15,"N","Y"),"")</f>
        <v/>
      </c>
    </row>
    <row r="138" spans="1:28" x14ac:dyDescent="0.25">
      <c r="A138" s="20" t="str">
        <f t="shared" si="22"/>
        <v/>
      </c>
      <c r="B138" s="20" t="str">
        <f>IF('School Data'!A138="","",'School Data'!A138)</f>
        <v/>
      </c>
      <c r="C138" s="20" t="str">
        <f>IF('School Data'!B138="","",'School Data'!B138)</f>
        <v/>
      </c>
      <c r="D138" s="20" t="str">
        <f>IF('School Data'!C138="","",'School Data'!C138)</f>
        <v/>
      </c>
      <c r="E138" s="20" t="str">
        <f>IF('School Data'!D138="","",'School Data'!D138)</f>
        <v/>
      </c>
      <c r="F138" s="20" t="str">
        <f>IF('School Data'!E138="","",'School Data'!E138)</f>
        <v/>
      </c>
      <c r="G138" s="52" t="str">
        <f>IF('School Data'!F138="","",'School Data'!F138)</f>
        <v/>
      </c>
      <c r="H138" s="28" t="str">
        <f>IF(A138&lt;('Output, All Schools'!$C$3+1),"X","")</f>
        <v/>
      </c>
      <c r="I138" s="29" t="str">
        <f>IF('School Data'!G138="","",'School Data'!G138)</f>
        <v/>
      </c>
      <c r="J138" s="29" t="str">
        <f t="shared" si="23"/>
        <v/>
      </c>
      <c r="L138" s="29" t="str">
        <f t="shared" si="24"/>
        <v/>
      </c>
      <c r="M138" s="29" t="str">
        <f t="shared" si="25"/>
        <v/>
      </c>
      <c r="N138" s="28" t="str">
        <f>IF(H138="X",IF(M138&gt;'Output, All Schools'!$C$8,"N","Y"),"")</f>
        <v/>
      </c>
      <c r="O138" s="30" t="str">
        <f>IF('School Data'!I138="","",'School Data'!I138)</f>
        <v/>
      </c>
      <c r="P138" s="30" t="str">
        <f t="shared" si="26"/>
        <v/>
      </c>
      <c r="Q138" s="29" t="str">
        <f t="shared" si="27"/>
        <v/>
      </c>
      <c r="R138" s="31" t="str">
        <f>IF(H138="X",IF(Q138&gt;'Output, All Schools'!$C$9,"N","Y"),"")</f>
        <v/>
      </c>
      <c r="S138" s="32" t="str">
        <f>IF('School Data'!J138="","",'School Data'!J138)</f>
        <v/>
      </c>
      <c r="T138" s="49" t="str">
        <f t="shared" si="28"/>
        <v/>
      </c>
      <c r="U138" s="32" t="str">
        <f>IF('School Data'!K138="","",'School Data'!K138)</f>
        <v/>
      </c>
      <c r="V138" s="49" t="str">
        <f t="shared" si="29"/>
        <v/>
      </c>
      <c r="W138" s="54" t="str">
        <f t="shared" si="30"/>
        <v/>
      </c>
      <c r="X138" s="28" t="str">
        <f>IF(H138="X",IF(W138&lt;'Output, All Schools'!$C$14,"N","Y"),"")</f>
        <v/>
      </c>
      <c r="Y138" s="32" t="str">
        <f>IF('School Data'!L138="","",'School Data'!L138)</f>
        <v/>
      </c>
      <c r="Z138" s="49" t="str">
        <f t="shared" si="31"/>
        <v/>
      </c>
      <c r="AA138" s="55" t="str">
        <f t="shared" si="32"/>
        <v/>
      </c>
      <c r="AB138" s="31" t="str">
        <f>IF(H138="X",IF(AA138&lt;'Output, All Schools'!$C$15,"N","Y"),"")</f>
        <v/>
      </c>
    </row>
    <row r="139" spans="1:28" x14ac:dyDescent="0.25">
      <c r="A139" s="20" t="str">
        <f t="shared" si="22"/>
        <v/>
      </c>
      <c r="B139" s="20" t="str">
        <f>IF('School Data'!A139="","",'School Data'!A139)</f>
        <v/>
      </c>
      <c r="C139" s="20" t="str">
        <f>IF('School Data'!B139="","",'School Data'!B139)</f>
        <v/>
      </c>
      <c r="D139" s="20" t="str">
        <f>IF('School Data'!C139="","",'School Data'!C139)</f>
        <v/>
      </c>
      <c r="E139" s="20" t="str">
        <f>IF('School Data'!D139="","",'School Data'!D139)</f>
        <v/>
      </c>
      <c r="F139" s="20" t="str">
        <f>IF('School Data'!E139="","",'School Data'!E139)</f>
        <v/>
      </c>
      <c r="G139" s="52" t="str">
        <f>IF('School Data'!F139="","",'School Data'!F139)</f>
        <v/>
      </c>
      <c r="H139" s="28" t="str">
        <f>IF(A139&lt;('Output, All Schools'!$C$3+1),"X","")</f>
        <v/>
      </c>
      <c r="I139" s="29" t="str">
        <f>IF('School Data'!G139="","",'School Data'!G139)</f>
        <v/>
      </c>
      <c r="J139" s="29" t="str">
        <f t="shared" si="23"/>
        <v/>
      </c>
      <c r="L139" s="29" t="str">
        <f t="shared" si="24"/>
        <v/>
      </c>
      <c r="M139" s="29" t="str">
        <f t="shared" si="25"/>
        <v/>
      </c>
      <c r="N139" s="28" t="str">
        <f>IF(H139="X",IF(M139&gt;'Output, All Schools'!$C$8,"N","Y"),"")</f>
        <v/>
      </c>
      <c r="O139" s="30" t="str">
        <f>IF('School Data'!I139="","",'School Data'!I139)</f>
        <v/>
      </c>
      <c r="P139" s="30" t="str">
        <f t="shared" si="26"/>
        <v/>
      </c>
      <c r="Q139" s="29" t="str">
        <f t="shared" si="27"/>
        <v/>
      </c>
      <c r="R139" s="31" t="str">
        <f>IF(H139="X",IF(Q139&gt;'Output, All Schools'!$C$9,"N","Y"),"")</f>
        <v/>
      </c>
      <c r="S139" s="32" t="str">
        <f>IF('School Data'!J139="","",'School Data'!J139)</f>
        <v/>
      </c>
      <c r="T139" s="49" t="str">
        <f t="shared" si="28"/>
        <v/>
      </c>
      <c r="U139" s="32" t="str">
        <f>IF('School Data'!K139="","",'School Data'!K139)</f>
        <v/>
      </c>
      <c r="V139" s="49" t="str">
        <f t="shared" si="29"/>
        <v/>
      </c>
      <c r="W139" s="54" t="str">
        <f t="shared" si="30"/>
        <v/>
      </c>
      <c r="X139" s="28" t="str">
        <f>IF(H139="X",IF(W139&lt;'Output, All Schools'!$C$14,"N","Y"),"")</f>
        <v/>
      </c>
      <c r="Y139" s="32" t="str">
        <f>IF('School Data'!L139="","",'School Data'!L139)</f>
        <v/>
      </c>
      <c r="Z139" s="49" t="str">
        <f t="shared" si="31"/>
        <v/>
      </c>
      <c r="AA139" s="55" t="str">
        <f t="shared" si="32"/>
        <v/>
      </c>
      <c r="AB139" s="31" t="str">
        <f>IF(H139="X",IF(AA139&lt;'Output, All Schools'!$C$15,"N","Y"),"")</f>
        <v/>
      </c>
    </row>
    <row r="140" spans="1:28" x14ac:dyDescent="0.25">
      <c r="A140" s="20" t="str">
        <f t="shared" si="22"/>
        <v/>
      </c>
      <c r="B140" s="20" t="str">
        <f>IF('School Data'!A140="","",'School Data'!A140)</f>
        <v/>
      </c>
      <c r="C140" s="20" t="str">
        <f>IF('School Data'!B140="","",'School Data'!B140)</f>
        <v/>
      </c>
      <c r="D140" s="20" t="str">
        <f>IF('School Data'!C140="","",'School Data'!C140)</f>
        <v/>
      </c>
      <c r="E140" s="20" t="str">
        <f>IF('School Data'!D140="","",'School Data'!D140)</f>
        <v/>
      </c>
      <c r="F140" s="20" t="str">
        <f>IF('School Data'!E140="","",'School Data'!E140)</f>
        <v/>
      </c>
      <c r="G140" s="52" t="str">
        <f>IF('School Data'!F140="","",'School Data'!F140)</f>
        <v/>
      </c>
      <c r="H140" s="28" t="str">
        <f>IF(A140&lt;('Output, All Schools'!$C$3+1),"X","")</f>
        <v/>
      </c>
      <c r="I140" s="29" t="str">
        <f>IF('School Data'!G140="","",'School Data'!G140)</f>
        <v/>
      </c>
      <c r="J140" s="29" t="str">
        <f t="shared" si="23"/>
        <v/>
      </c>
      <c r="L140" s="29" t="str">
        <f t="shared" si="24"/>
        <v/>
      </c>
      <c r="M140" s="29" t="str">
        <f t="shared" si="25"/>
        <v/>
      </c>
      <c r="N140" s="28" t="str">
        <f>IF(H140="X",IF(M140&gt;'Output, All Schools'!$C$8,"N","Y"),"")</f>
        <v/>
      </c>
      <c r="O140" s="30" t="str">
        <f>IF('School Data'!I140="","",'School Data'!I140)</f>
        <v/>
      </c>
      <c r="P140" s="30" t="str">
        <f t="shared" si="26"/>
        <v/>
      </c>
      <c r="Q140" s="29" t="str">
        <f t="shared" si="27"/>
        <v/>
      </c>
      <c r="R140" s="31" t="str">
        <f>IF(H140="X",IF(Q140&gt;'Output, All Schools'!$C$9,"N","Y"),"")</f>
        <v/>
      </c>
      <c r="S140" s="32" t="str">
        <f>IF('School Data'!J140="","",'School Data'!J140)</f>
        <v/>
      </c>
      <c r="T140" s="49" t="str">
        <f t="shared" si="28"/>
        <v/>
      </c>
      <c r="U140" s="32" t="str">
        <f>IF('School Data'!K140="","",'School Data'!K140)</f>
        <v/>
      </c>
      <c r="V140" s="49" t="str">
        <f t="shared" si="29"/>
        <v/>
      </c>
      <c r="W140" s="54" t="str">
        <f t="shared" si="30"/>
        <v/>
      </c>
      <c r="X140" s="28" t="str">
        <f>IF(H140="X",IF(W140&lt;'Output, All Schools'!$C$14,"N","Y"),"")</f>
        <v/>
      </c>
      <c r="Y140" s="32" t="str">
        <f>IF('School Data'!L140="","",'School Data'!L140)</f>
        <v/>
      </c>
      <c r="Z140" s="49" t="str">
        <f t="shared" si="31"/>
        <v/>
      </c>
      <c r="AA140" s="55" t="str">
        <f t="shared" si="32"/>
        <v/>
      </c>
      <c r="AB140" s="31" t="str">
        <f>IF(H140="X",IF(AA140&lt;'Output, All Schools'!$C$15,"N","Y"),"")</f>
        <v/>
      </c>
    </row>
    <row r="141" spans="1:28" x14ac:dyDescent="0.25">
      <c r="A141" s="20" t="str">
        <f t="shared" si="22"/>
        <v/>
      </c>
      <c r="B141" s="20" t="str">
        <f>IF('School Data'!A141="","",'School Data'!A141)</f>
        <v/>
      </c>
      <c r="C141" s="20" t="str">
        <f>IF('School Data'!B141="","",'School Data'!B141)</f>
        <v/>
      </c>
      <c r="D141" s="20" t="str">
        <f>IF('School Data'!C141="","",'School Data'!C141)</f>
        <v/>
      </c>
      <c r="E141" s="20" t="str">
        <f>IF('School Data'!D141="","",'School Data'!D141)</f>
        <v/>
      </c>
      <c r="F141" s="20" t="str">
        <f>IF('School Data'!E141="","",'School Data'!E141)</f>
        <v/>
      </c>
      <c r="G141" s="52" t="str">
        <f>IF('School Data'!F141="","",'School Data'!F141)</f>
        <v/>
      </c>
      <c r="H141" s="28" t="str">
        <f>IF(A141&lt;('Output, All Schools'!$C$3+1),"X","")</f>
        <v/>
      </c>
      <c r="I141" s="29" t="str">
        <f>IF('School Data'!G141="","",'School Data'!G141)</f>
        <v/>
      </c>
      <c r="J141" s="29" t="str">
        <f t="shared" si="23"/>
        <v/>
      </c>
      <c r="L141" s="29" t="str">
        <f t="shared" si="24"/>
        <v/>
      </c>
      <c r="M141" s="29" t="str">
        <f t="shared" si="25"/>
        <v/>
      </c>
      <c r="N141" s="28" t="str">
        <f>IF(H141="X",IF(M141&gt;'Output, All Schools'!$C$8,"N","Y"),"")</f>
        <v/>
      </c>
      <c r="O141" s="30" t="str">
        <f>IF('School Data'!I141="","",'School Data'!I141)</f>
        <v/>
      </c>
      <c r="P141" s="30" t="str">
        <f t="shared" si="26"/>
        <v/>
      </c>
      <c r="Q141" s="29" t="str">
        <f t="shared" si="27"/>
        <v/>
      </c>
      <c r="R141" s="31" t="str">
        <f>IF(H141="X",IF(Q141&gt;'Output, All Schools'!$C$9,"N","Y"),"")</f>
        <v/>
      </c>
      <c r="S141" s="32" t="str">
        <f>IF('School Data'!J141="","",'School Data'!J141)</f>
        <v/>
      </c>
      <c r="T141" s="49" t="str">
        <f t="shared" si="28"/>
        <v/>
      </c>
      <c r="U141" s="32" t="str">
        <f>IF('School Data'!K141="","",'School Data'!K141)</f>
        <v/>
      </c>
      <c r="V141" s="49" t="str">
        <f t="shared" si="29"/>
        <v/>
      </c>
      <c r="W141" s="54" t="str">
        <f t="shared" si="30"/>
        <v/>
      </c>
      <c r="X141" s="28" t="str">
        <f>IF(H141="X",IF(W141&lt;'Output, All Schools'!$C$14,"N","Y"),"")</f>
        <v/>
      </c>
      <c r="Y141" s="32" t="str">
        <f>IF('School Data'!L141="","",'School Data'!L141)</f>
        <v/>
      </c>
      <c r="Z141" s="49" t="str">
        <f t="shared" si="31"/>
        <v/>
      </c>
      <c r="AA141" s="55" t="str">
        <f t="shared" si="32"/>
        <v/>
      </c>
      <c r="AB141" s="31" t="str">
        <f>IF(H141="X",IF(AA141&lt;'Output, All Schools'!$C$15,"N","Y"),"")</f>
        <v/>
      </c>
    </row>
    <row r="142" spans="1:28" x14ac:dyDescent="0.25">
      <c r="A142" s="20" t="str">
        <f t="shared" si="22"/>
        <v/>
      </c>
      <c r="B142" s="20" t="str">
        <f>IF('School Data'!A142="","",'School Data'!A142)</f>
        <v/>
      </c>
      <c r="C142" s="20" t="str">
        <f>IF('School Data'!B142="","",'School Data'!B142)</f>
        <v/>
      </c>
      <c r="D142" s="20" t="str">
        <f>IF('School Data'!C142="","",'School Data'!C142)</f>
        <v/>
      </c>
      <c r="E142" s="20" t="str">
        <f>IF('School Data'!D142="","",'School Data'!D142)</f>
        <v/>
      </c>
      <c r="F142" s="20" t="str">
        <f>IF('School Data'!E142="","",'School Data'!E142)</f>
        <v/>
      </c>
      <c r="G142" s="52" t="str">
        <f>IF('School Data'!F142="","",'School Data'!F142)</f>
        <v/>
      </c>
      <c r="H142" s="28" t="str">
        <f>IF(A142&lt;('Output, All Schools'!$C$3+1),"X","")</f>
        <v/>
      </c>
      <c r="I142" s="29" t="str">
        <f>IF('School Data'!G142="","",'School Data'!G142)</f>
        <v/>
      </c>
      <c r="J142" s="29" t="str">
        <f t="shared" si="23"/>
        <v/>
      </c>
      <c r="L142" s="29" t="str">
        <f t="shared" si="24"/>
        <v/>
      </c>
      <c r="M142" s="29" t="str">
        <f t="shared" si="25"/>
        <v/>
      </c>
      <c r="N142" s="28" t="str">
        <f>IF(H142="X",IF(M142&gt;'Output, All Schools'!$C$8,"N","Y"),"")</f>
        <v/>
      </c>
      <c r="O142" s="30" t="str">
        <f>IF('School Data'!I142="","",'School Data'!I142)</f>
        <v/>
      </c>
      <c r="P142" s="30" t="str">
        <f t="shared" si="26"/>
        <v/>
      </c>
      <c r="Q142" s="29" t="str">
        <f t="shared" si="27"/>
        <v/>
      </c>
      <c r="R142" s="31" t="str">
        <f>IF(H142="X",IF(Q142&gt;'Output, All Schools'!$C$9,"N","Y"),"")</f>
        <v/>
      </c>
      <c r="S142" s="32" t="str">
        <f>IF('School Data'!J142="","",'School Data'!J142)</f>
        <v/>
      </c>
      <c r="T142" s="49" t="str">
        <f t="shared" si="28"/>
        <v/>
      </c>
      <c r="U142" s="32" t="str">
        <f>IF('School Data'!K142="","",'School Data'!K142)</f>
        <v/>
      </c>
      <c r="V142" s="49" t="str">
        <f t="shared" si="29"/>
        <v/>
      </c>
      <c r="W142" s="54" t="str">
        <f t="shared" si="30"/>
        <v/>
      </c>
      <c r="X142" s="28" t="str">
        <f>IF(H142="X",IF(W142&lt;'Output, All Schools'!$C$14,"N","Y"),"")</f>
        <v/>
      </c>
      <c r="Y142" s="32" t="str">
        <f>IF('School Data'!L142="","",'School Data'!L142)</f>
        <v/>
      </c>
      <c r="Z142" s="49" t="str">
        <f t="shared" si="31"/>
        <v/>
      </c>
      <c r="AA142" s="55" t="str">
        <f t="shared" si="32"/>
        <v/>
      </c>
      <c r="AB142" s="31" t="str">
        <f>IF(H142="X",IF(AA142&lt;'Output, All Schools'!$C$15,"N","Y"),"")</f>
        <v/>
      </c>
    </row>
    <row r="143" spans="1:28" x14ac:dyDescent="0.25">
      <c r="A143" s="20" t="str">
        <f t="shared" si="22"/>
        <v/>
      </c>
      <c r="B143" s="20" t="str">
        <f>IF('School Data'!A143="","",'School Data'!A143)</f>
        <v/>
      </c>
      <c r="C143" s="20" t="str">
        <f>IF('School Data'!B143="","",'School Data'!B143)</f>
        <v/>
      </c>
      <c r="D143" s="20" t="str">
        <f>IF('School Data'!C143="","",'School Data'!C143)</f>
        <v/>
      </c>
      <c r="E143" s="20" t="str">
        <f>IF('School Data'!D143="","",'School Data'!D143)</f>
        <v/>
      </c>
      <c r="F143" s="20" t="str">
        <f>IF('School Data'!E143="","",'School Data'!E143)</f>
        <v/>
      </c>
      <c r="G143" s="52" t="str">
        <f>IF('School Data'!F143="","",'School Data'!F143)</f>
        <v/>
      </c>
      <c r="H143" s="28" t="str">
        <f>IF(A143&lt;('Output, All Schools'!$C$3+1),"X","")</f>
        <v/>
      </c>
      <c r="I143" s="29" t="str">
        <f>IF('School Data'!G143="","",'School Data'!G143)</f>
        <v/>
      </c>
      <c r="J143" s="29" t="str">
        <f t="shared" si="23"/>
        <v/>
      </c>
      <c r="L143" s="29" t="str">
        <f t="shared" si="24"/>
        <v/>
      </c>
      <c r="M143" s="29" t="str">
        <f t="shared" si="25"/>
        <v/>
      </c>
      <c r="N143" s="28" t="str">
        <f>IF(H143="X",IF(M143&gt;'Output, All Schools'!$C$8,"N","Y"),"")</f>
        <v/>
      </c>
      <c r="O143" s="30" t="str">
        <f>IF('School Data'!I143="","",'School Data'!I143)</f>
        <v/>
      </c>
      <c r="P143" s="30" t="str">
        <f t="shared" si="26"/>
        <v/>
      </c>
      <c r="Q143" s="29" t="str">
        <f t="shared" si="27"/>
        <v/>
      </c>
      <c r="R143" s="31" t="str">
        <f>IF(H143="X",IF(Q143&gt;'Output, All Schools'!$C$9,"N","Y"),"")</f>
        <v/>
      </c>
      <c r="S143" s="32" t="str">
        <f>IF('School Data'!J143="","",'School Data'!J143)</f>
        <v/>
      </c>
      <c r="T143" s="49" t="str">
        <f t="shared" si="28"/>
        <v/>
      </c>
      <c r="U143" s="32" t="str">
        <f>IF('School Data'!K143="","",'School Data'!K143)</f>
        <v/>
      </c>
      <c r="V143" s="49" t="str">
        <f t="shared" si="29"/>
        <v/>
      </c>
      <c r="W143" s="54" t="str">
        <f t="shared" si="30"/>
        <v/>
      </c>
      <c r="X143" s="28" t="str">
        <f>IF(H143="X",IF(W143&lt;'Output, All Schools'!$C$14,"N","Y"),"")</f>
        <v/>
      </c>
      <c r="Y143" s="32" t="str">
        <f>IF('School Data'!L143="","",'School Data'!L143)</f>
        <v/>
      </c>
      <c r="Z143" s="49" t="str">
        <f t="shared" si="31"/>
        <v/>
      </c>
      <c r="AA143" s="55" t="str">
        <f t="shared" si="32"/>
        <v/>
      </c>
      <c r="AB143" s="31" t="str">
        <f>IF(H143="X",IF(AA143&lt;'Output, All Schools'!$C$15,"N","Y"),"")</f>
        <v/>
      </c>
    </row>
    <row r="144" spans="1:28" x14ac:dyDescent="0.25">
      <c r="A144" s="20" t="str">
        <f t="shared" si="22"/>
        <v/>
      </c>
      <c r="B144" s="20" t="str">
        <f>IF('School Data'!A144="","",'School Data'!A144)</f>
        <v/>
      </c>
      <c r="C144" s="20" t="str">
        <f>IF('School Data'!B144="","",'School Data'!B144)</f>
        <v/>
      </c>
      <c r="D144" s="20" t="str">
        <f>IF('School Data'!C144="","",'School Data'!C144)</f>
        <v/>
      </c>
      <c r="E144" s="20" t="str">
        <f>IF('School Data'!D144="","",'School Data'!D144)</f>
        <v/>
      </c>
      <c r="F144" s="20" t="str">
        <f>IF('School Data'!E144="","",'School Data'!E144)</f>
        <v/>
      </c>
      <c r="G144" s="52" t="str">
        <f>IF('School Data'!F144="","",'School Data'!F144)</f>
        <v/>
      </c>
      <c r="H144" s="28" t="str">
        <f>IF(A144&lt;('Output, All Schools'!$C$3+1),"X","")</f>
        <v/>
      </c>
      <c r="I144" s="29" t="str">
        <f>IF('School Data'!G144="","",'School Data'!G144)</f>
        <v/>
      </c>
      <c r="J144" s="29" t="str">
        <f t="shared" si="23"/>
        <v/>
      </c>
      <c r="L144" s="29" t="str">
        <f t="shared" si="24"/>
        <v/>
      </c>
      <c r="M144" s="29" t="str">
        <f t="shared" si="25"/>
        <v/>
      </c>
      <c r="N144" s="28" t="str">
        <f>IF(H144="X",IF(M144&gt;'Output, All Schools'!$C$8,"N","Y"),"")</f>
        <v/>
      </c>
      <c r="O144" s="30" t="str">
        <f>IF('School Data'!I144="","",'School Data'!I144)</f>
        <v/>
      </c>
      <c r="P144" s="30" t="str">
        <f t="shared" si="26"/>
        <v/>
      </c>
      <c r="Q144" s="29" t="str">
        <f t="shared" si="27"/>
        <v/>
      </c>
      <c r="R144" s="31" t="str">
        <f>IF(H144="X",IF(Q144&gt;'Output, All Schools'!$C$9,"N","Y"),"")</f>
        <v/>
      </c>
      <c r="S144" s="32" t="str">
        <f>IF('School Data'!J144="","",'School Data'!J144)</f>
        <v/>
      </c>
      <c r="T144" s="49" t="str">
        <f t="shared" si="28"/>
        <v/>
      </c>
      <c r="U144" s="32" t="str">
        <f>IF('School Data'!K144="","",'School Data'!K144)</f>
        <v/>
      </c>
      <c r="V144" s="49" t="str">
        <f t="shared" si="29"/>
        <v/>
      </c>
      <c r="W144" s="54" t="str">
        <f t="shared" si="30"/>
        <v/>
      </c>
      <c r="X144" s="28" t="str">
        <f>IF(H144="X",IF(W144&lt;'Output, All Schools'!$C$14,"N","Y"),"")</f>
        <v/>
      </c>
      <c r="Y144" s="32" t="str">
        <f>IF('School Data'!L144="","",'School Data'!L144)</f>
        <v/>
      </c>
      <c r="Z144" s="49" t="str">
        <f t="shared" si="31"/>
        <v/>
      </c>
      <c r="AA144" s="55" t="str">
        <f t="shared" si="32"/>
        <v/>
      </c>
      <c r="AB144" s="31" t="str">
        <f>IF(H144="X",IF(AA144&lt;'Output, All Schools'!$C$15,"N","Y"),"")</f>
        <v/>
      </c>
    </row>
    <row r="145" spans="1:28" x14ac:dyDescent="0.25">
      <c r="A145" s="20" t="str">
        <f t="shared" si="22"/>
        <v/>
      </c>
      <c r="B145" s="20" t="str">
        <f>IF('School Data'!A145="","",'School Data'!A145)</f>
        <v/>
      </c>
      <c r="C145" s="20" t="str">
        <f>IF('School Data'!B145="","",'School Data'!B145)</f>
        <v/>
      </c>
      <c r="D145" s="20" t="str">
        <f>IF('School Data'!C145="","",'School Data'!C145)</f>
        <v/>
      </c>
      <c r="E145" s="20" t="str">
        <f>IF('School Data'!D145="","",'School Data'!D145)</f>
        <v/>
      </c>
      <c r="F145" s="20" t="str">
        <f>IF('School Data'!E145="","",'School Data'!E145)</f>
        <v/>
      </c>
      <c r="G145" s="52" t="str">
        <f>IF('School Data'!F145="","",'School Data'!F145)</f>
        <v/>
      </c>
      <c r="H145" s="28" t="str">
        <f>IF(A145&lt;('Output, All Schools'!$C$3+1),"X","")</f>
        <v/>
      </c>
      <c r="I145" s="29" t="str">
        <f>IF('School Data'!G145="","",'School Data'!G145)</f>
        <v/>
      </c>
      <c r="J145" s="29" t="str">
        <f t="shared" si="23"/>
        <v/>
      </c>
      <c r="L145" s="29" t="str">
        <f t="shared" si="24"/>
        <v/>
      </c>
      <c r="M145" s="29" t="str">
        <f t="shared" si="25"/>
        <v/>
      </c>
      <c r="N145" s="28" t="str">
        <f>IF(H145="X",IF(M145&gt;'Output, All Schools'!$C$8,"N","Y"),"")</f>
        <v/>
      </c>
      <c r="O145" s="30" t="str">
        <f>IF('School Data'!I145="","",'School Data'!I145)</f>
        <v/>
      </c>
      <c r="P145" s="30" t="str">
        <f t="shared" si="26"/>
        <v/>
      </c>
      <c r="Q145" s="29" t="str">
        <f t="shared" si="27"/>
        <v/>
      </c>
      <c r="R145" s="31" t="str">
        <f>IF(H145="X",IF(Q145&gt;'Output, All Schools'!$C$9,"N","Y"),"")</f>
        <v/>
      </c>
      <c r="S145" s="32" t="str">
        <f>IF('School Data'!J145="","",'School Data'!J145)</f>
        <v/>
      </c>
      <c r="T145" s="49" t="str">
        <f t="shared" si="28"/>
        <v/>
      </c>
      <c r="U145" s="32" t="str">
        <f>IF('School Data'!K145="","",'School Data'!K145)</f>
        <v/>
      </c>
      <c r="V145" s="49" t="str">
        <f t="shared" si="29"/>
        <v/>
      </c>
      <c r="W145" s="54" t="str">
        <f t="shared" si="30"/>
        <v/>
      </c>
      <c r="X145" s="28" t="str">
        <f>IF(H145="X",IF(W145&lt;'Output, All Schools'!$C$14,"N","Y"),"")</f>
        <v/>
      </c>
      <c r="Y145" s="32" t="str">
        <f>IF('School Data'!L145="","",'School Data'!L145)</f>
        <v/>
      </c>
      <c r="Z145" s="49" t="str">
        <f t="shared" si="31"/>
        <v/>
      </c>
      <c r="AA145" s="55" t="str">
        <f t="shared" si="32"/>
        <v/>
      </c>
      <c r="AB145" s="31" t="str">
        <f>IF(H145="X",IF(AA145&lt;'Output, All Schools'!$C$15,"N","Y"),"")</f>
        <v/>
      </c>
    </row>
    <row r="146" spans="1:28" x14ac:dyDescent="0.25">
      <c r="A146" s="20" t="str">
        <f t="shared" si="22"/>
        <v/>
      </c>
      <c r="B146" s="20" t="str">
        <f>IF('School Data'!A146="","",'School Data'!A146)</f>
        <v/>
      </c>
      <c r="C146" s="20" t="str">
        <f>IF('School Data'!B146="","",'School Data'!B146)</f>
        <v/>
      </c>
      <c r="D146" s="20" t="str">
        <f>IF('School Data'!C146="","",'School Data'!C146)</f>
        <v/>
      </c>
      <c r="E146" s="20" t="str">
        <f>IF('School Data'!D146="","",'School Data'!D146)</f>
        <v/>
      </c>
      <c r="F146" s="20" t="str">
        <f>IF('School Data'!E146="","",'School Data'!E146)</f>
        <v/>
      </c>
      <c r="G146" s="52" t="str">
        <f>IF('School Data'!F146="","",'School Data'!F146)</f>
        <v/>
      </c>
      <c r="H146" s="28" t="str">
        <f>IF(A146&lt;('Output, All Schools'!$C$3+1),"X","")</f>
        <v/>
      </c>
      <c r="I146" s="29" t="str">
        <f>IF('School Data'!G146="","",'School Data'!G146)</f>
        <v/>
      </c>
      <c r="J146" s="29" t="str">
        <f t="shared" si="23"/>
        <v/>
      </c>
      <c r="L146" s="29" t="str">
        <f t="shared" si="24"/>
        <v/>
      </c>
      <c r="M146" s="29" t="str">
        <f t="shared" si="25"/>
        <v/>
      </c>
      <c r="N146" s="28" t="str">
        <f>IF(H146="X",IF(M146&gt;'Output, All Schools'!$C$8,"N","Y"),"")</f>
        <v/>
      </c>
      <c r="O146" s="30" t="str">
        <f>IF('School Data'!I146="","",'School Data'!I146)</f>
        <v/>
      </c>
      <c r="P146" s="30" t="str">
        <f t="shared" si="26"/>
        <v/>
      </c>
      <c r="Q146" s="29" t="str">
        <f t="shared" si="27"/>
        <v/>
      </c>
      <c r="R146" s="31" t="str">
        <f>IF(H146="X",IF(Q146&gt;'Output, All Schools'!$C$9,"N","Y"),"")</f>
        <v/>
      </c>
      <c r="S146" s="32" t="str">
        <f>IF('School Data'!J146="","",'School Data'!J146)</f>
        <v/>
      </c>
      <c r="T146" s="49" t="str">
        <f t="shared" si="28"/>
        <v/>
      </c>
      <c r="U146" s="32" t="str">
        <f>IF('School Data'!K146="","",'School Data'!K146)</f>
        <v/>
      </c>
      <c r="V146" s="49" t="str">
        <f t="shared" si="29"/>
        <v/>
      </c>
      <c r="W146" s="54" t="str">
        <f t="shared" si="30"/>
        <v/>
      </c>
      <c r="X146" s="28" t="str">
        <f>IF(H146="X",IF(W146&lt;'Output, All Schools'!$C$14,"N","Y"),"")</f>
        <v/>
      </c>
      <c r="Y146" s="32" t="str">
        <f>IF('School Data'!L146="","",'School Data'!L146)</f>
        <v/>
      </c>
      <c r="Z146" s="49" t="str">
        <f t="shared" si="31"/>
        <v/>
      </c>
      <c r="AA146" s="55" t="str">
        <f t="shared" si="32"/>
        <v/>
      </c>
      <c r="AB146" s="31" t="str">
        <f>IF(H146="X",IF(AA146&lt;'Output, All Schools'!$C$15,"N","Y"),"")</f>
        <v/>
      </c>
    </row>
    <row r="147" spans="1:28" x14ac:dyDescent="0.25">
      <c r="A147" s="20" t="str">
        <f t="shared" si="22"/>
        <v/>
      </c>
      <c r="B147" s="20" t="str">
        <f>IF('School Data'!A147="","",'School Data'!A147)</f>
        <v/>
      </c>
      <c r="C147" s="20" t="str">
        <f>IF('School Data'!B147="","",'School Data'!B147)</f>
        <v/>
      </c>
      <c r="D147" s="20" t="str">
        <f>IF('School Data'!C147="","",'School Data'!C147)</f>
        <v/>
      </c>
      <c r="E147" s="20" t="str">
        <f>IF('School Data'!D147="","",'School Data'!D147)</f>
        <v/>
      </c>
      <c r="F147" s="20" t="str">
        <f>IF('School Data'!E147="","",'School Data'!E147)</f>
        <v/>
      </c>
      <c r="G147" s="52" t="str">
        <f>IF('School Data'!F147="","",'School Data'!F147)</f>
        <v/>
      </c>
      <c r="H147" s="28" t="str">
        <f>IF(A147&lt;('Output, All Schools'!$C$3+1),"X","")</f>
        <v/>
      </c>
      <c r="I147" s="29" t="str">
        <f>IF('School Data'!G147="","",'School Data'!G147)</f>
        <v/>
      </c>
      <c r="J147" s="29" t="str">
        <f t="shared" si="23"/>
        <v/>
      </c>
      <c r="L147" s="29" t="str">
        <f t="shared" si="24"/>
        <v/>
      </c>
      <c r="M147" s="29" t="str">
        <f t="shared" si="25"/>
        <v/>
      </c>
      <c r="N147" s="28" t="str">
        <f>IF(H147="X",IF(M147&gt;'Output, All Schools'!$C$8,"N","Y"),"")</f>
        <v/>
      </c>
      <c r="O147" s="30" t="str">
        <f>IF('School Data'!I147="","",'School Data'!I147)</f>
        <v/>
      </c>
      <c r="P147" s="30" t="str">
        <f t="shared" si="26"/>
        <v/>
      </c>
      <c r="Q147" s="29" t="str">
        <f t="shared" si="27"/>
        <v/>
      </c>
      <c r="R147" s="31" t="str">
        <f>IF(H147="X",IF(Q147&gt;'Output, All Schools'!$C$9,"N","Y"),"")</f>
        <v/>
      </c>
      <c r="S147" s="32" t="str">
        <f>IF('School Data'!J147="","",'School Data'!J147)</f>
        <v/>
      </c>
      <c r="T147" s="49" t="str">
        <f t="shared" si="28"/>
        <v/>
      </c>
      <c r="U147" s="32" t="str">
        <f>IF('School Data'!K147="","",'School Data'!K147)</f>
        <v/>
      </c>
      <c r="V147" s="49" t="str">
        <f t="shared" si="29"/>
        <v/>
      </c>
      <c r="W147" s="54" t="str">
        <f t="shared" si="30"/>
        <v/>
      </c>
      <c r="X147" s="28" t="str">
        <f>IF(H147="X",IF(W147&lt;'Output, All Schools'!$C$14,"N","Y"),"")</f>
        <v/>
      </c>
      <c r="Y147" s="32" t="str">
        <f>IF('School Data'!L147="","",'School Data'!L147)</f>
        <v/>
      </c>
      <c r="Z147" s="49" t="str">
        <f t="shared" si="31"/>
        <v/>
      </c>
      <c r="AA147" s="55" t="str">
        <f t="shared" si="32"/>
        <v/>
      </c>
      <c r="AB147" s="31" t="str">
        <f>IF(H147="X",IF(AA147&lt;'Output, All Schools'!$C$15,"N","Y"),"")</f>
        <v/>
      </c>
    </row>
    <row r="148" spans="1:28" x14ac:dyDescent="0.25">
      <c r="A148" s="20" t="str">
        <f t="shared" si="22"/>
        <v/>
      </c>
      <c r="B148" s="20" t="str">
        <f>IF('School Data'!A148="","",'School Data'!A148)</f>
        <v/>
      </c>
      <c r="C148" s="20" t="str">
        <f>IF('School Data'!B148="","",'School Data'!B148)</f>
        <v/>
      </c>
      <c r="D148" s="20" t="str">
        <f>IF('School Data'!C148="","",'School Data'!C148)</f>
        <v/>
      </c>
      <c r="E148" s="20" t="str">
        <f>IF('School Data'!D148="","",'School Data'!D148)</f>
        <v/>
      </c>
      <c r="F148" s="20" t="str">
        <f>IF('School Data'!E148="","",'School Data'!E148)</f>
        <v/>
      </c>
      <c r="G148" s="52" t="str">
        <f>IF('School Data'!F148="","",'School Data'!F148)</f>
        <v/>
      </c>
      <c r="H148" s="28" t="str">
        <f>IF(A148&lt;('Output, All Schools'!$C$3+1),"X","")</f>
        <v/>
      </c>
      <c r="I148" s="29" t="str">
        <f>IF('School Data'!G148="","",'School Data'!G148)</f>
        <v/>
      </c>
      <c r="J148" s="29" t="str">
        <f t="shared" si="23"/>
        <v/>
      </c>
      <c r="L148" s="29" t="str">
        <f t="shared" si="24"/>
        <v/>
      </c>
      <c r="M148" s="29" t="str">
        <f t="shared" si="25"/>
        <v/>
      </c>
      <c r="N148" s="28" t="str">
        <f>IF(H148="X",IF(M148&gt;'Output, All Schools'!$C$8,"N","Y"),"")</f>
        <v/>
      </c>
      <c r="O148" s="30" t="str">
        <f>IF('School Data'!I148="","",'School Data'!I148)</f>
        <v/>
      </c>
      <c r="P148" s="30" t="str">
        <f t="shared" si="26"/>
        <v/>
      </c>
      <c r="Q148" s="29" t="str">
        <f t="shared" si="27"/>
        <v/>
      </c>
      <c r="R148" s="31" t="str">
        <f>IF(H148="X",IF(Q148&gt;'Output, All Schools'!$C$9,"N","Y"),"")</f>
        <v/>
      </c>
      <c r="S148" s="32" t="str">
        <f>IF('School Data'!J148="","",'School Data'!J148)</f>
        <v/>
      </c>
      <c r="T148" s="49" t="str">
        <f t="shared" si="28"/>
        <v/>
      </c>
      <c r="U148" s="32" t="str">
        <f>IF('School Data'!K148="","",'School Data'!K148)</f>
        <v/>
      </c>
      <c r="V148" s="49" t="str">
        <f t="shared" si="29"/>
        <v/>
      </c>
      <c r="W148" s="54" t="str">
        <f t="shared" si="30"/>
        <v/>
      </c>
      <c r="X148" s="28" t="str">
        <f>IF(H148="X",IF(W148&lt;'Output, All Schools'!$C$14,"N","Y"),"")</f>
        <v/>
      </c>
      <c r="Y148" s="32" t="str">
        <f>IF('School Data'!L148="","",'School Data'!L148)</f>
        <v/>
      </c>
      <c r="Z148" s="49" t="str">
        <f t="shared" si="31"/>
        <v/>
      </c>
      <c r="AA148" s="55" t="str">
        <f t="shared" si="32"/>
        <v/>
      </c>
      <c r="AB148" s="31" t="str">
        <f>IF(H148="X",IF(AA148&lt;'Output, All Schools'!$C$15,"N","Y"),"")</f>
        <v/>
      </c>
    </row>
    <row r="149" spans="1:28" x14ac:dyDescent="0.25">
      <c r="A149" s="20" t="str">
        <f t="shared" si="22"/>
        <v/>
      </c>
      <c r="B149" s="20" t="str">
        <f>IF('School Data'!A149="","",'School Data'!A149)</f>
        <v/>
      </c>
      <c r="C149" s="20" t="str">
        <f>IF('School Data'!B149="","",'School Data'!B149)</f>
        <v/>
      </c>
      <c r="D149" s="20" t="str">
        <f>IF('School Data'!C149="","",'School Data'!C149)</f>
        <v/>
      </c>
      <c r="E149" s="20" t="str">
        <f>IF('School Data'!D149="","",'School Data'!D149)</f>
        <v/>
      </c>
      <c r="F149" s="20" t="str">
        <f>IF('School Data'!E149="","",'School Data'!E149)</f>
        <v/>
      </c>
      <c r="G149" s="52" t="str">
        <f>IF('School Data'!F149="","",'School Data'!F149)</f>
        <v/>
      </c>
      <c r="H149" s="28" t="str">
        <f>IF(A149&lt;('Output, All Schools'!$C$3+1),"X","")</f>
        <v/>
      </c>
      <c r="I149" s="29" t="str">
        <f>IF('School Data'!G149="","",'School Data'!G149)</f>
        <v/>
      </c>
      <c r="J149" s="29" t="str">
        <f t="shared" si="23"/>
        <v/>
      </c>
      <c r="L149" s="29" t="str">
        <f t="shared" si="24"/>
        <v/>
      </c>
      <c r="M149" s="29" t="str">
        <f t="shared" si="25"/>
        <v/>
      </c>
      <c r="N149" s="28" t="str">
        <f>IF(H149="X",IF(M149&gt;'Output, All Schools'!$C$8,"N","Y"),"")</f>
        <v/>
      </c>
      <c r="O149" s="30" t="str">
        <f>IF('School Data'!I149="","",'School Data'!I149)</f>
        <v/>
      </c>
      <c r="P149" s="30" t="str">
        <f t="shared" si="26"/>
        <v/>
      </c>
      <c r="Q149" s="29" t="str">
        <f t="shared" si="27"/>
        <v/>
      </c>
      <c r="R149" s="31" t="str">
        <f>IF(H149="X",IF(Q149&gt;'Output, All Schools'!$C$9,"N","Y"),"")</f>
        <v/>
      </c>
      <c r="S149" s="32" t="str">
        <f>IF('School Data'!J149="","",'School Data'!J149)</f>
        <v/>
      </c>
      <c r="T149" s="49" t="str">
        <f t="shared" si="28"/>
        <v/>
      </c>
      <c r="U149" s="32" t="str">
        <f>IF('School Data'!K149="","",'School Data'!K149)</f>
        <v/>
      </c>
      <c r="V149" s="49" t="str">
        <f t="shared" si="29"/>
        <v/>
      </c>
      <c r="W149" s="54" t="str">
        <f t="shared" si="30"/>
        <v/>
      </c>
      <c r="X149" s="28" t="str">
        <f>IF(H149="X",IF(W149&lt;'Output, All Schools'!$C$14,"N","Y"),"")</f>
        <v/>
      </c>
      <c r="Y149" s="32" t="str">
        <f>IF('School Data'!L149="","",'School Data'!L149)</f>
        <v/>
      </c>
      <c r="Z149" s="49" t="str">
        <f t="shared" si="31"/>
        <v/>
      </c>
      <c r="AA149" s="55" t="str">
        <f t="shared" si="32"/>
        <v/>
      </c>
      <c r="AB149" s="31" t="str">
        <f>IF(H149="X",IF(AA149&lt;'Output, All Schools'!$C$15,"N","Y"),"")</f>
        <v/>
      </c>
    </row>
    <row r="150" spans="1:28" x14ac:dyDescent="0.25">
      <c r="A150" s="20" t="str">
        <f t="shared" si="22"/>
        <v/>
      </c>
      <c r="B150" s="20" t="str">
        <f>IF('School Data'!A150="","",'School Data'!A150)</f>
        <v/>
      </c>
      <c r="C150" s="20" t="str">
        <f>IF('School Data'!B150="","",'School Data'!B150)</f>
        <v/>
      </c>
      <c r="D150" s="20" t="str">
        <f>IF('School Data'!C150="","",'School Data'!C150)</f>
        <v/>
      </c>
      <c r="E150" s="20" t="str">
        <f>IF('School Data'!D150="","",'School Data'!D150)</f>
        <v/>
      </c>
      <c r="F150" s="20" t="str">
        <f>IF('School Data'!E150="","",'School Data'!E150)</f>
        <v/>
      </c>
      <c r="G150" s="52" t="str">
        <f>IF('School Data'!F150="","",'School Data'!F150)</f>
        <v/>
      </c>
      <c r="H150" s="28" t="str">
        <f>IF(A150&lt;('Output, All Schools'!$C$3+1),"X","")</f>
        <v/>
      </c>
      <c r="I150" s="29" t="str">
        <f>IF('School Data'!G150="","",'School Data'!G150)</f>
        <v/>
      </c>
      <c r="J150" s="29" t="str">
        <f t="shared" si="23"/>
        <v/>
      </c>
      <c r="L150" s="29" t="str">
        <f t="shared" si="24"/>
        <v/>
      </c>
      <c r="M150" s="29" t="str">
        <f t="shared" si="25"/>
        <v/>
      </c>
      <c r="N150" s="28" t="str">
        <f>IF(H150="X",IF(M150&gt;'Output, All Schools'!$C$8,"N","Y"),"")</f>
        <v/>
      </c>
      <c r="O150" s="30" t="str">
        <f>IF('School Data'!I150="","",'School Data'!I150)</f>
        <v/>
      </c>
      <c r="P150" s="30" t="str">
        <f t="shared" si="26"/>
        <v/>
      </c>
      <c r="Q150" s="29" t="str">
        <f t="shared" si="27"/>
        <v/>
      </c>
      <c r="R150" s="31" t="str">
        <f>IF(H150="X",IF(Q150&gt;'Output, All Schools'!$C$9,"N","Y"),"")</f>
        <v/>
      </c>
      <c r="S150" s="32" t="str">
        <f>IF('School Data'!J150="","",'School Data'!J150)</f>
        <v/>
      </c>
      <c r="T150" s="49" t="str">
        <f t="shared" si="28"/>
        <v/>
      </c>
      <c r="U150" s="32" t="str">
        <f>IF('School Data'!K150="","",'School Data'!K150)</f>
        <v/>
      </c>
      <c r="V150" s="49" t="str">
        <f t="shared" si="29"/>
        <v/>
      </c>
      <c r="W150" s="54" t="str">
        <f t="shared" si="30"/>
        <v/>
      </c>
      <c r="X150" s="28" t="str">
        <f>IF(H150="X",IF(W150&lt;'Output, All Schools'!$C$14,"N","Y"),"")</f>
        <v/>
      </c>
      <c r="Y150" s="32" t="str">
        <f>IF('School Data'!L150="","",'School Data'!L150)</f>
        <v/>
      </c>
      <c r="Z150" s="49" t="str">
        <f t="shared" si="31"/>
        <v/>
      </c>
      <c r="AA150" s="55" t="str">
        <f t="shared" si="32"/>
        <v/>
      </c>
      <c r="AB150" s="31" t="str">
        <f>IF(H150="X",IF(AA150&lt;'Output, All Schools'!$C$15,"N","Y"),"")</f>
        <v/>
      </c>
    </row>
    <row r="151" spans="1:28" x14ac:dyDescent="0.25">
      <c r="A151" s="20" t="str">
        <f t="shared" si="22"/>
        <v/>
      </c>
      <c r="B151" s="20" t="str">
        <f>IF('School Data'!A151="","",'School Data'!A151)</f>
        <v/>
      </c>
      <c r="C151" s="20" t="str">
        <f>IF('School Data'!B151="","",'School Data'!B151)</f>
        <v/>
      </c>
      <c r="D151" s="20" t="str">
        <f>IF('School Data'!C151="","",'School Data'!C151)</f>
        <v/>
      </c>
      <c r="E151" s="20" t="str">
        <f>IF('School Data'!D151="","",'School Data'!D151)</f>
        <v/>
      </c>
      <c r="F151" s="20" t="str">
        <f>IF('School Data'!E151="","",'School Data'!E151)</f>
        <v/>
      </c>
      <c r="G151" s="52" t="str">
        <f>IF('School Data'!F151="","",'School Data'!F151)</f>
        <v/>
      </c>
      <c r="H151" s="28" t="str">
        <f>IF(A151&lt;('Output, All Schools'!$C$3+1),"X","")</f>
        <v/>
      </c>
      <c r="I151" s="29" t="str">
        <f>IF('School Data'!G151="","",'School Data'!G151)</f>
        <v/>
      </c>
      <c r="J151" s="29" t="str">
        <f t="shared" si="23"/>
        <v/>
      </c>
      <c r="L151" s="29" t="str">
        <f t="shared" si="24"/>
        <v/>
      </c>
      <c r="M151" s="29" t="str">
        <f t="shared" si="25"/>
        <v/>
      </c>
      <c r="N151" s="28" t="str">
        <f>IF(H151="X",IF(M151&gt;'Output, All Schools'!$C$8,"N","Y"),"")</f>
        <v/>
      </c>
      <c r="O151" s="30" t="str">
        <f>IF('School Data'!I151="","",'School Data'!I151)</f>
        <v/>
      </c>
      <c r="P151" s="30" t="str">
        <f t="shared" si="26"/>
        <v/>
      </c>
      <c r="Q151" s="29" t="str">
        <f t="shared" si="27"/>
        <v/>
      </c>
      <c r="R151" s="31" t="str">
        <f>IF(H151="X",IF(Q151&gt;'Output, All Schools'!$C$9,"N","Y"),"")</f>
        <v/>
      </c>
      <c r="S151" s="32" t="str">
        <f>IF('School Data'!J151="","",'School Data'!J151)</f>
        <v/>
      </c>
      <c r="T151" s="49" t="str">
        <f t="shared" si="28"/>
        <v/>
      </c>
      <c r="U151" s="32" t="str">
        <f>IF('School Data'!K151="","",'School Data'!K151)</f>
        <v/>
      </c>
      <c r="V151" s="49" t="str">
        <f t="shared" si="29"/>
        <v/>
      </c>
      <c r="W151" s="54" t="str">
        <f t="shared" si="30"/>
        <v/>
      </c>
      <c r="X151" s="28" t="str">
        <f>IF(H151="X",IF(W151&lt;'Output, All Schools'!$C$14,"N","Y"),"")</f>
        <v/>
      </c>
      <c r="Y151" s="32" t="str">
        <f>IF('School Data'!L151="","",'School Data'!L151)</f>
        <v/>
      </c>
      <c r="Z151" s="49" t="str">
        <f t="shared" si="31"/>
        <v/>
      </c>
      <c r="AA151" s="55" t="str">
        <f t="shared" si="32"/>
        <v/>
      </c>
      <c r="AB151" s="31" t="str">
        <f>IF(H151="X",IF(AA151&lt;'Output, All Schools'!$C$15,"N","Y"),"")</f>
        <v/>
      </c>
    </row>
    <row r="152" spans="1:28" x14ac:dyDescent="0.25">
      <c r="A152" s="20" t="str">
        <f t="shared" si="22"/>
        <v/>
      </c>
      <c r="B152" s="20" t="str">
        <f>IF('School Data'!A152="","",'School Data'!A152)</f>
        <v/>
      </c>
      <c r="C152" s="20" t="str">
        <f>IF('School Data'!B152="","",'School Data'!B152)</f>
        <v/>
      </c>
      <c r="D152" s="20" t="str">
        <f>IF('School Data'!C152="","",'School Data'!C152)</f>
        <v/>
      </c>
      <c r="E152" s="20" t="str">
        <f>IF('School Data'!D152="","",'School Data'!D152)</f>
        <v/>
      </c>
      <c r="F152" s="20" t="str">
        <f>IF('School Data'!E152="","",'School Data'!E152)</f>
        <v/>
      </c>
      <c r="G152" s="52" t="str">
        <f>IF('School Data'!F152="","",'School Data'!F152)</f>
        <v/>
      </c>
      <c r="H152" s="28" t="str">
        <f>IF(A152&lt;('Output, All Schools'!$C$3+1),"X","")</f>
        <v/>
      </c>
      <c r="I152" s="29" t="str">
        <f>IF('School Data'!G152="","",'School Data'!G152)</f>
        <v/>
      </c>
      <c r="J152" s="29" t="str">
        <f t="shared" si="23"/>
        <v/>
      </c>
      <c r="L152" s="29" t="str">
        <f t="shared" si="24"/>
        <v/>
      </c>
      <c r="M152" s="29" t="str">
        <f t="shared" si="25"/>
        <v/>
      </c>
      <c r="N152" s="28" t="str">
        <f>IF(H152="X",IF(M152&gt;'Output, All Schools'!$C$8,"N","Y"),"")</f>
        <v/>
      </c>
      <c r="O152" s="30" t="str">
        <f>IF('School Data'!I152="","",'School Data'!I152)</f>
        <v/>
      </c>
      <c r="P152" s="30" t="str">
        <f t="shared" si="26"/>
        <v/>
      </c>
      <c r="Q152" s="29" t="str">
        <f t="shared" si="27"/>
        <v/>
      </c>
      <c r="R152" s="31" t="str">
        <f>IF(H152="X",IF(Q152&gt;'Output, All Schools'!$C$9,"N","Y"),"")</f>
        <v/>
      </c>
      <c r="S152" s="32" t="str">
        <f>IF('School Data'!J152="","",'School Data'!J152)</f>
        <v/>
      </c>
      <c r="T152" s="49" t="str">
        <f t="shared" si="28"/>
        <v/>
      </c>
      <c r="U152" s="32" t="str">
        <f>IF('School Data'!K152="","",'School Data'!K152)</f>
        <v/>
      </c>
      <c r="V152" s="49" t="str">
        <f t="shared" si="29"/>
        <v/>
      </c>
      <c r="W152" s="54" t="str">
        <f t="shared" si="30"/>
        <v/>
      </c>
      <c r="X152" s="28" t="str">
        <f>IF(H152="X",IF(W152&lt;'Output, All Schools'!$C$14,"N","Y"),"")</f>
        <v/>
      </c>
      <c r="Y152" s="32" t="str">
        <f>IF('School Data'!L152="","",'School Data'!L152)</f>
        <v/>
      </c>
      <c r="Z152" s="49" t="str">
        <f t="shared" si="31"/>
        <v/>
      </c>
      <c r="AA152" s="55" t="str">
        <f t="shared" si="32"/>
        <v/>
      </c>
      <c r="AB152" s="31" t="str">
        <f>IF(H152="X",IF(AA152&lt;'Output, All Schools'!$C$15,"N","Y"),"")</f>
        <v/>
      </c>
    </row>
    <row r="153" spans="1:28" x14ac:dyDescent="0.25">
      <c r="A153" s="20" t="str">
        <f t="shared" si="22"/>
        <v/>
      </c>
      <c r="B153" s="20" t="str">
        <f>IF('School Data'!A153="","",'School Data'!A153)</f>
        <v/>
      </c>
      <c r="C153" s="20" t="str">
        <f>IF('School Data'!B153="","",'School Data'!B153)</f>
        <v/>
      </c>
      <c r="D153" s="20" t="str">
        <f>IF('School Data'!C153="","",'School Data'!C153)</f>
        <v/>
      </c>
      <c r="E153" s="20" t="str">
        <f>IF('School Data'!D153="","",'School Data'!D153)</f>
        <v/>
      </c>
      <c r="F153" s="20" t="str">
        <f>IF('School Data'!E153="","",'School Data'!E153)</f>
        <v/>
      </c>
      <c r="G153" s="52" t="str">
        <f>IF('School Data'!F153="","",'School Data'!F153)</f>
        <v/>
      </c>
      <c r="H153" s="28" t="str">
        <f>IF(A153&lt;('Output, All Schools'!$C$3+1),"X","")</f>
        <v/>
      </c>
      <c r="I153" s="29" t="str">
        <f>IF('School Data'!G153="","",'School Data'!G153)</f>
        <v/>
      </c>
      <c r="J153" s="29" t="str">
        <f t="shared" si="23"/>
        <v/>
      </c>
      <c r="L153" s="29" t="str">
        <f t="shared" si="24"/>
        <v/>
      </c>
      <c r="M153" s="29" t="str">
        <f t="shared" si="25"/>
        <v/>
      </c>
      <c r="N153" s="28" t="str">
        <f>IF(H153="X",IF(M153&gt;'Output, All Schools'!$C$8,"N","Y"),"")</f>
        <v/>
      </c>
      <c r="O153" s="30" t="str">
        <f>IF('School Data'!I153="","",'School Data'!I153)</f>
        <v/>
      </c>
      <c r="P153" s="30" t="str">
        <f t="shared" si="26"/>
        <v/>
      </c>
      <c r="Q153" s="29" t="str">
        <f t="shared" si="27"/>
        <v/>
      </c>
      <c r="R153" s="31" t="str">
        <f>IF(H153="X",IF(Q153&gt;'Output, All Schools'!$C$9,"N","Y"),"")</f>
        <v/>
      </c>
      <c r="S153" s="32" t="str">
        <f>IF('School Data'!J153="","",'School Data'!J153)</f>
        <v/>
      </c>
      <c r="T153" s="49" t="str">
        <f t="shared" si="28"/>
        <v/>
      </c>
      <c r="U153" s="32" t="str">
        <f>IF('School Data'!K153="","",'School Data'!K153)</f>
        <v/>
      </c>
      <c r="V153" s="49" t="str">
        <f t="shared" si="29"/>
        <v/>
      </c>
      <c r="W153" s="54" t="str">
        <f t="shared" si="30"/>
        <v/>
      </c>
      <c r="X153" s="28" t="str">
        <f>IF(H153="X",IF(W153&lt;'Output, All Schools'!$C$14,"N","Y"),"")</f>
        <v/>
      </c>
      <c r="Y153" s="32" t="str">
        <f>IF('School Data'!L153="","",'School Data'!L153)</f>
        <v/>
      </c>
      <c r="Z153" s="49" t="str">
        <f t="shared" si="31"/>
        <v/>
      </c>
      <c r="AA153" s="55" t="str">
        <f t="shared" si="32"/>
        <v/>
      </c>
      <c r="AB153" s="31" t="str">
        <f>IF(H153="X",IF(AA153&lt;'Output, All Schools'!$C$15,"N","Y"),"")</f>
        <v/>
      </c>
    </row>
    <row r="154" spans="1:28" x14ac:dyDescent="0.25">
      <c r="A154" s="20" t="str">
        <f t="shared" si="22"/>
        <v/>
      </c>
      <c r="B154" s="20" t="str">
        <f>IF('School Data'!A154="","",'School Data'!A154)</f>
        <v/>
      </c>
      <c r="C154" s="20" t="str">
        <f>IF('School Data'!B154="","",'School Data'!B154)</f>
        <v/>
      </c>
      <c r="D154" s="20" t="str">
        <f>IF('School Data'!C154="","",'School Data'!C154)</f>
        <v/>
      </c>
      <c r="E154" s="20" t="str">
        <f>IF('School Data'!D154="","",'School Data'!D154)</f>
        <v/>
      </c>
      <c r="F154" s="20" t="str">
        <f>IF('School Data'!E154="","",'School Data'!E154)</f>
        <v/>
      </c>
      <c r="G154" s="52" t="str">
        <f>IF('School Data'!F154="","",'School Data'!F154)</f>
        <v/>
      </c>
      <c r="H154" s="28" t="str">
        <f>IF(A154&lt;('Output, All Schools'!$C$3+1),"X","")</f>
        <v/>
      </c>
      <c r="I154" s="29" t="str">
        <f>IF('School Data'!G154="","",'School Data'!G154)</f>
        <v/>
      </c>
      <c r="J154" s="29" t="str">
        <f t="shared" si="23"/>
        <v/>
      </c>
      <c r="L154" s="29" t="str">
        <f t="shared" si="24"/>
        <v/>
      </c>
      <c r="M154" s="29" t="str">
        <f t="shared" si="25"/>
        <v/>
      </c>
      <c r="N154" s="28" t="str">
        <f>IF(H154="X",IF(M154&gt;'Output, All Schools'!$C$8,"N","Y"),"")</f>
        <v/>
      </c>
      <c r="O154" s="30" t="str">
        <f>IF('School Data'!I154="","",'School Data'!I154)</f>
        <v/>
      </c>
      <c r="P154" s="30" t="str">
        <f t="shared" si="26"/>
        <v/>
      </c>
      <c r="Q154" s="29" t="str">
        <f t="shared" si="27"/>
        <v/>
      </c>
      <c r="R154" s="31" t="str">
        <f>IF(H154="X",IF(Q154&gt;'Output, All Schools'!$C$9,"N","Y"),"")</f>
        <v/>
      </c>
      <c r="S154" s="32" t="str">
        <f>IF('School Data'!J154="","",'School Data'!J154)</f>
        <v/>
      </c>
      <c r="T154" s="49" t="str">
        <f t="shared" si="28"/>
        <v/>
      </c>
      <c r="U154" s="32" t="str">
        <f>IF('School Data'!K154="","",'School Data'!K154)</f>
        <v/>
      </c>
      <c r="V154" s="49" t="str">
        <f t="shared" si="29"/>
        <v/>
      </c>
      <c r="W154" s="54" t="str">
        <f t="shared" si="30"/>
        <v/>
      </c>
      <c r="X154" s="28" t="str">
        <f>IF(H154="X",IF(W154&lt;'Output, All Schools'!$C$14,"N","Y"),"")</f>
        <v/>
      </c>
      <c r="Y154" s="32" t="str">
        <f>IF('School Data'!L154="","",'School Data'!L154)</f>
        <v/>
      </c>
      <c r="Z154" s="49" t="str">
        <f t="shared" si="31"/>
        <v/>
      </c>
      <c r="AA154" s="55" t="str">
        <f t="shared" si="32"/>
        <v/>
      </c>
      <c r="AB154" s="31" t="str">
        <f>IF(H154="X",IF(AA154&lt;'Output, All Schools'!$C$15,"N","Y"),"")</f>
        <v/>
      </c>
    </row>
    <row r="155" spans="1:28" x14ac:dyDescent="0.25">
      <c r="A155" s="20" t="str">
        <f t="shared" si="22"/>
        <v/>
      </c>
      <c r="B155" s="20" t="str">
        <f>IF('School Data'!A155="","",'School Data'!A155)</f>
        <v/>
      </c>
      <c r="C155" s="20" t="str">
        <f>IF('School Data'!B155="","",'School Data'!B155)</f>
        <v/>
      </c>
      <c r="D155" s="20" t="str">
        <f>IF('School Data'!C155="","",'School Data'!C155)</f>
        <v/>
      </c>
      <c r="E155" s="20" t="str">
        <f>IF('School Data'!D155="","",'School Data'!D155)</f>
        <v/>
      </c>
      <c r="F155" s="20" t="str">
        <f>IF('School Data'!E155="","",'School Data'!E155)</f>
        <v/>
      </c>
      <c r="G155" s="52" t="str">
        <f>IF('School Data'!F155="","",'School Data'!F155)</f>
        <v/>
      </c>
      <c r="H155" s="28" t="str">
        <f>IF(A155&lt;('Output, All Schools'!$C$3+1),"X","")</f>
        <v/>
      </c>
      <c r="I155" s="29" t="str">
        <f>IF('School Data'!G155="","",'School Data'!G155)</f>
        <v/>
      </c>
      <c r="J155" s="29" t="str">
        <f t="shared" si="23"/>
        <v/>
      </c>
      <c r="L155" s="29" t="str">
        <f t="shared" si="24"/>
        <v/>
      </c>
      <c r="M155" s="29" t="str">
        <f t="shared" si="25"/>
        <v/>
      </c>
      <c r="N155" s="28" t="str">
        <f>IF(H155="X",IF(M155&gt;'Output, All Schools'!$C$8,"N","Y"),"")</f>
        <v/>
      </c>
      <c r="O155" s="30" t="str">
        <f>IF('School Data'!I155="","",'School Data'!I155)</f>
        <v/>
      </c>
      <c r="P155" s="30" t="str">
        <f t="shared" si="26"/>
        <v/>
      </c>
      <c r="Q155" s="29" t="str">
        <f t="shared" si="27"/>
        <v/>
      </c>
      <c r="R155" s="31" t="str">
        <f>IF(H155="X",IF(Q155&gt;'Output, All Schools'!$C$9,"N","Y"),"")</f>
        <v/>
      </c>
      <c r="S155" s="32" t="str">
        <f>IF('School Data'!J155="","",'School Data'!J155)</f>
        <v/>
      </c>
      <c r="T155" s="49" t="str">
        <f t="shared" si="28"/>
        <v/>
      </c>
      <c r="U155" s="32" t="str">
        <f>IF('School Data'!K155="","",'School Data'!K155)</f>
        <v/>
      </c>
      <c r="V155" s="49" t="str">
        <f t="shared" si="29"/>
        <v/>
      </c>
      <c r="W155" s="54" t="str">
        <f t="shared" si="30"/>
        <v/>
      </c>
      <c r="X155" s="28" t="str">
        <f>IF(H155="X",IF(W155&lt;'Output, All Schools'!$C$14,"N","Y"),"")</f>
        <v/>
      </c>
      <c r="Y155" s="32" t="str">
        <f>IF('School Data'!L155="","",'School Data'!L155)</f>
        <v/>
      </c>
      <c r="Z155" s="49" t="str">
        <f t="shared" si="31"/>
        <v/>
      </c>
      <c r="AA155" s="55" t="str">
        <f t="shared" si="32"/>
        <v/>
      </c>
      <c r="AB155" s="31" t="str">
        <f>IF(H155="X",IF(AA155&lt;'Output, All Schools'!$C$15,"N","Y"),"")</f>
        <v/>
      </c>
    </row>
    <row r="156" spans="1:28" x14ac:dyDescent="0.25">
      <c r="A156" s="20" t="str">
        <f t="shared" si="22"/>
        <v/>
      </c>
      <c r="B156" s="20" t="str">
        <f>IF('School Data'!A156="","",'School Data'!A156)</f>
        <v/>
      </c>
      <c r="C156" s="20" t="str">
        <f>IF('School Data'!B156="","",'School Data'!B156)</f>
        <v/>
      </c>
      <c r="D156" s="20" t="str">
        <f>IF('School Data'!C156="","",'School Data'!C156)</f>
        <v/>
      </c>
      <c r="E156" s="20" t="str">
        <f>IF('School Data'!D156="","",'School Data'!D156)</f>
        <v/>
      </c>
      <c r="F156" s="20" t="str">
        <f>IF('School Data'!E156="","",'School Data'!E156)</f>
        <v/>
      </c>
      <c r="G156" s="52" t="str">
        <f>IF('School Data'!F156="","",'School Data'!F156)</f>
        <v/>
      </c>
      <c r="H156" s="28" t="str">
        <f>IF(A156&lt;('Output, All Schools'!$C$3+1),"X","")</f>
        <v/>
      </c>
      <c r="I156" s="29" t="str">
        <f>IF('School Data'!G156="","",'School Data'!G156)</f>
        <v/>
      </c>
      <c r="J156" s="29" t="str">
        <f t="shared" si="23"/>
        <v/>
      </c>
      <c r="L156" s="29" t="str">
        <f t="shared" si="24"/>
        <v/>
      </c>
      <c r="M156" s="29" t="str">
        <f t="shared" si="25"/>
        <v/>
      </c>
      <c r="N156" s="28" t="str">
        <f>IF(H156="X",IF(M156&gt;'Output, All Schools'!$C$8,"N","Y"),"")</f>
        <v/>
      </c>
      <c r="O156" s="30" t="str">
        <f>IF('School Data'!I156="","",'School Data'!I156)</f>
        <v/>
      </c>
      <c r="P156" s="30" t="str">
        <f t="shared" si="26"/>
        <v/>
      </c>
      <c r="Q156" s="29" t="str">
        <f t="shared" si="27"/>
        <v/>
      </c>
      <c r="R156" s="31" t="str">
        <f>IF(H156="X",IF(Q156&gt;'Output, All Schools'!$C$9,"N","Y"),"")</f>
        <v/>
      </c>
      <c r="S156" s="32" t="str">
        <f>IF('School Data'!J156="","",'School Data'!J156)</f>
        <v/>
      </c>
      <c r="T156" s="49" t="str">
        <f t="shared" si="28"/>
        <v/>
      </c>
      <c r="U156" s="32" t="str">
        <f>IF('School Data'!K156="","",'School Data'!K156)</f>
        <v/>
      </c>
      <c r="V156" s="49" t="str">
        <f t="shared" si="29"/>
        <v/>
      </c>
      <c r="W156" s="54" t="str">
        <f t="shared" si="30"/>
        <v/>
      </c>
      <c r="X156" s="28" t="str">
        <f>IF(H156="X",IF(W156&lt;'Output, All Schools'!$C$14,"N","Y"),"")</f>
        <v/>
      </c>
      <c r="Y156" s="32" t="str">
        <f>IF('School Data'!L156="","",'School Data'!L156)</f>
        <v/>
      </c>
      <c r="Z156" s="49" t="str">
        <f t="shared" si="31"/>
        <v/>
      </c>
      <c r="AA156" s="55" t="str">
        <f t="shared" si="32"/>
        <v/>
      </c>
      <c r="AB156" s="31" t="str">
        <f>IF(H156="X",IF(AA156&lt;'Output, All Schools'!$C$15,"N","Y"),"")</f>
        <v/>
      </c>
    </row>
    <row r="157" spans="1:28" x14ac:dyDescent="0.25">
      <c r="A157" s="20" t="str">
        <f t="shared" si="22"/>
        <v/>
      </c>
      <c r="B157" s="20" t="str">
        <f>IF('School Data'!A157="","",'School Data'!A157)</f>
        <v/>
      </c>
      <c r="C157" s="20" t="str">
        <f>IF('School Data'!B157="","",'School Data'!B157)</f>
        <v/>
      </c>
      <c r="D157" s="20" t="str">
        <f>IF('School Data'!C157="","",'School Data'!C157)</f>
        <v/>
      </c>
      <c r="E157" s="20" t="str">
        <f>IF('School Data'!D157="","",'School Data'!D157)</f>
        <v/>
      </c>
      <c r="F157" s="20" t="str">
        <f>IF('School Data'!E157="","",'School Data'!E157)</f>
        <v/>
      </c>
      <c r="G157" s="52" t="str">
        <f>IF('School Data'!F157="","",'School Data'!F157)</f>
        <v/>
      </c>
      <c r="H157" s="28" t="str">
        <f>IF(A157&lt;('Output, All Schools'!$C$3+1),"X","")</f>
        <v/>
      </c>
      <c r="I157" s="29" t="str">
        <f>IF('School Data'!G157="","",'School Data'!G157)</f>
        <v/>
      </c>
      <c r="J157" s="29" t="str">
        <f t="shared" si="23"/>
        <v/>
      </c>
      <c r="L157" s="29" t="str">
        <f t="shared" si="24"/>
        <v/>
      </c>
      <c r="M157" s="29" t="str">
        <f t="shared" si="25"/>
        <v/>
      </c>
      <c r="N157" s="28" t="str">
        <f>IF(H157="X",IF(M157&gt;'Output, All Schools'!$C$8,"N","Y"),"")</f>
        <v/>
      </c>
      <c r="O157" s="30" t="str">
        <f>IF('School Data'!I157="","",'School Data'!I157)</f>
        <v/>
      </c>
      <c r="P157" s="30" t="str">
        <f t="shared" si="26"/>
        <v/>
      </c>
      <c r="Q157" s="29" t="str">
        <f t="shared" si="27"/>
        <v/>
      </c>
      <c r="R157" s="31" t="str">
        <f>IF(H157="X",IF(Q157&gt;'Output, All Schools'!$C$9,"N","Y"),"")</f>
        <v/>
      </c>
      <c r="S157" s="32" t="str">
        <f>IF('School Data'!J157="","",'School Data'!J157)</f>
        <v/>
      </c>
      <c r="T157" s="49" t="str">
        <f t="shared" si="28"/>
        <v/>
      </c>
      <c r="U157" s="32" t="str">
        <f>IF('School Data'!K157="","",'School Data'!K157)</f>
        <v/>
      </c>
      <c r="V157" s="49" t="str">
        <f t="shared" si="29"/>
        <v/>
      </c>
      <c r="W157" s="54" t="str">
        <f t="shared" si="30"/>
        <v/>
      </c>
      <c r="X157" s="28" t="str">
        <f>IF(H157="X",IF(W157&lt;'Output, All Schools'!$C$14,"N","Y"),"")</f>
        <v/>
      </c>
      <c r="Y157" s="32" t="str">
        <f>IF('School Data'!L157="","",'School Data'!L157)</f>
        <v/>
      </c>
      <c r="Z157" s="49" t="str">
        <f t="shared" si="31"/>
        <v/>
      </c>
      <c r="AA157" s="55" t="str">
        <f t="shared" si="32"/>
        <v/>
      </c>
      <c r="AB157" s="31" t="str">
        <f>IF(H157="X",IF(AA157&lt;'Output, All Schools'!$C$15,"N","Y"),"")</f>
        <v/>
      </c>
    </row>
    <row r="158" spans="1:28" x14ac:dyDescent="0.25">
      <c r="A158" s="20" t="str">
        <f t="shared" si="22"/>
        <v/>
      </c>
      <c r="B158" s="20" t="str">
        <f>IF('School Data'!A158="","",'School Data'!A158)</f>
        <v/>
      </c>
      <c r="C158" s="20" t="str">
        <f>IF('School Data'!B158="","",'School Data'!B158)</f>
        <v/>
      </c>
      <c r="D158" s="20" t="str">
        <f>IF('School Data'!C158="","",'School Data'!C158)</f>
        <v/>
      </c>
      <c r="E158" s="20" t="str">
        <f>IF('School Data'!D158="","",'School Data'!D158)</f>
        <v/>
      </c>
      <c r="F158" s="20" t="str">
        <f>IF('School Data'!E158="","",'School Data'!E158)</f>
        <v/>
      </c>
      <c r="G158" s="52" t="str">
        <f>IF('School Data'!F158="","",'School Data'!F158)</f>
        <v/>
      </c>
      <c r="H158" s="28" t="str">
        <f>IF(A158&lt;('Output, All Schools'!$C$3+1),"X","")</f>
        <v/>
      </c>
      <c r="I158" s="29" t="str">
        <f>IF('School Data'!G158="","",'School Data'!G158)</f>
        <v/>
      </c>
      <c r="J158" s="29" t="str">
        <f t="shared" si="23"/>
        <v/>
      </c>
      <c r="L158" s="29" t="str">
        <f t="shared" si="24"/>
        <v/>
      </c>
      <c r="M158" s="29" t="str">
        <f t="shared" si="25"/>
        <v/>
      </c>
      <c r="N158" s="28" t="str">
        <f>IF(H158="X",IF(M158&gt;'Output, All Schools'!$C$8,"N","Y"),"")</f>
        <v/>
      </c>
      <c r="O158" s="30" t="str">
        <f>IF('School Data'!I158="","",'School Data'!I158)</f>
        <v/>
      </c>
      <c r="P158" s="30" t="str">
        <f t="shared" si="26"/>
        <v/>
      </c>
      <c r="Q158" s="29" t="str">
        <f t="shared" si="27"/>
        <v/>
      </c>
      <c r="R158" s="31" t="str">
        <f>IF(H158="X",IF(Q158&gt;'Output, All Schools'!$C$9,"N","Y"),"")</f>
        <v/>
      </c>
      <c r="S158" s="32" t="str">
        <f>IF('School Data'!J158="","",'School Data'!J158)</f>
        <v/>
      </c>
      <c r="T158" s="49" t="str">
        <f t="shared" si="28"/>
        <v/>
      </c>
      <c r="U158" s="32" t="str">
        <f>IF('School Data'!K158="","",'School Data'!K158)</f>
        <v/>
      </c>
      <c r="V158" s="49" t="str">
        <f t="shared" si="29"/>
        <v/>
      </c>
      <c r="W158" s="54" t="str">
        <f t="shared" si="30"/>
        <v/>
      </c>
      <c r="X158" s="28" t="str">
        <f>IF(H158="X",IF(W158&lt;'Output, All Schools'!$C$14,"N","Y"),"")</f>
        <v/>
      </c>
      <c r="Y158" s="32" t="str">
        <f>IF('School Data'!L158="","",'School Data'!L158)</f>
        <v/>
      </c>
      <c r="Z158" s="49" t="str">
        <f t="shared" si="31"/>
        <v/>
      </c>
      <c r="AA158" s="55" t="str">
        <f t="shared" si="32"/>
        <v/>
      </c>
      <c r="AB158" s="31" t="str">
        <f>IF(H158="X",IF(AA158&lt;'Output, All Schools'!$C$15,"N","Y"),"")</f>
        <v/>
      </c>
    </row>
    <row r="159" spans="1:28" x14ac:dyDescent="0.25">
      <c r="A159" s="20" t="str">
        <f t="shared" si="22"/>
        <v/>
      </c>
      <c r="B159" s="20" t="str">
        <f>IF('School Data'!A159="","",'School Data'!A159)</f>
        <v/>
      </c>
      <c r="C159" s="20" t="str">
        <f>IF('School Data'!B159="","",'School Data'!B159)</f>
        <v/>
      </c>
      <c r="D159" s="20" t="str">
        <f>IF('School Data'!C159="","",'School Data'!C159)</f>
        <v/>
      </c>
      <c r="E159" s="20" t="str">
        <f>IF('School Data'!D159="","",'School Data'!D159)</f>
        <v/>
      </c>
      <c r="F159" s="20" t="str">
        <f>IF('School Data'!E159="","",'School Data'!E159)</f>
        <v/>
      </c>
      <c r="G159" s="52" t="str">
        <f>IF('School Data'!F159="","",'School Data'!F159)</f>
        <v/>
      </c>
      <c r="H159" s="28" t="str">
        <f>IF(A159&lt;('Output, All Schools'!$C$3+1),"X","")</f>
        <v/>
      </c>
      <c r="I159" s="29" t="str">
        <f>IF('School Data'!G159="","",'School Data'!G159)</f>
        <v/>
      </c>
      <c r="J159" s="29" t="str">
        <f t="shared" si="23"/>
        <v/>
      </c>
      <c r="L159" s="29" t="str">
        <f t="shared" si="24"/>
        <v/>
      </c>
      <c r="M159" s="29" t="str">
        <f t="shared" si="25"/>
        <v/>
      </c>
      <c r="N159" s="28" t="str">
        <f>IF(H159="X",IF(M159&gt;'Output, All Schools'!$C$8,"N","Y"),"")</f>
        <v/>
      </c>
      <c r="O159" s="30" t="str">
        <f>IF('School Data'!I159="","",'School Data'!I159)</f>
        <v/>
      </c>
      <c r="P159" s="30" t="str">
        <f t="shared" si="26"/>
        <v/>
      </c>
      <c r="Q159" s="29" t="str">
        <f t="shared" si="27"/>
        <v/>
      </c>
      <c r="R159" s="31" t="str">
        <f>IF(H159="X",IF(Q159&gt;'Output, All Schools'!$C$9,"N","Y"),"")</f>
        <v/>
      </c>
      <c r="S159" s="32" t="str">
        <f>IF('School Data'!J159="","",'School Data'!J159)</f>
        <v/>
      </c>
      <c r="T159" s="49" t="str">
        <f t="shared" si="28"/>
        <v/>
      </c>
      <c r="U159" s="32" t="str">
        <f>IF('School Data'!K159="","",'School Data'!K159)</f>
        <v/>
      </c>
      <c r="V159" s="49" t="str">
        <f t="shared" si="29"/>
        <v/>
      </c>
      <c r="W159" s="54" t="str">
        <f t="shared" si="30"/>
        <v/>
      </c>
      <c r="X159" s="28" t="str">
        <f>IF(H159="X",IF(W159&lt;'Output, All Schools'!$C$14,"N","Y"),"")</f>
        <v/>
      </c>
      <c r="Y159" s="32" t="str">
        <f>IF('School Data'!L159="","",'School Data'!L159)</f>
        <v/>
      </c>
      <c r="Z159" s="49" t="str">
        <f t="shared" si="31"/>
        <v/>
      </c>
      <c r="AA159" s="55" t="str">
        <f t="shared" si="32"/>
        <v/>
      </c>
      <c r="AB159" s="31" t="str">
        <f>IF(H159="X",IF(AA159&lt;'Output, All Schools'!$C$15,"N","Y"),"")</f>
        <v/>
      </c>
    </row>
    <row r="160" spans="1:28" x14ac:dyDescent="0.25">
      <c r="A160" s="20" t="str">
        <f t="shared" si="22"/>
        <v/>
      </c>
      <c r="B160" s="20" t="str">
        <f>IF('School Data'!A160="","",'School Data'!A160)</f>
        <v/>
      </c>
      <c r="C160" s="20" t="str">
        <f>IF('School Data'!B160="","",'School Data'!B160)</f>
        <v/>
      </c>
      <c r="D160" s="20" t="str">
        <f>IF('School Data'!C160="","",'School Data'!C160)</f>
        <v/>
      </c>
      <c r="E160" s="20" t="str">
        <f>IF('School Data'!D160="","",'School Data'!D160)</f>
        <v/>
      </c>
      <c r="F160" s="20" t="str">
        <f>IF('School Data'!E160="","",'School Data'!E160)</f>
        <v/>
      </c>
      <c r="G160" s="52" t="str">
        <f>IF('School Data'!F160="","",'School Data'!F160)</f>
        <v/>
      </c>
      <c r="H160" s="28" t="str">
        <f>IF(A160&lt;('Output, All Schools'!$C$3+1),"X","")</f>
        <v/>
      </c>
      <c r="I160" s="29" t="str">
        <f>IF('School Data'!G160="","",'School Data'!G160)</f>
        <v/>
      </c>
      <c r="J160" s="29" t="str">
        <f t="shared" si="23"/>
        <v/>
      </c>
      <c r="L160" s="29" t="str">
        <f t="shared" si="24"/>
        <v/>
      </c>
      <c r="M160" s="29" t="str">
        <f t="shared" si="25"/>
        <v/>
      </c>
      <c r="N160" s="28" t="str">
        <f>IF(H160="X",IF(M160&gt;'Output, All Schools'!$C$8,"N","Y"),"")</f>
        <v/>
      </c>
      <c r="O160" s="30" t="str">
        <f>IF('School Data'!I160="","",'School Data'!I160)</f>
        <v/>
      </c>
      <c r="P160" s="30" t="str">
        <f t="shared" si="26"/>
        <v/>
      </c>
      <c r="Q160" s="29" t="str">
        <f t="shared" si="27"/>
        <v/>
      </c>
      <c r="R160" s="31" t="str">
        <f>IF(H160="X",IF(Q160&gt;'Output, All Schools'!$C$9,"N","Y"),"")</f>
        <v/>
      </c>
      <c r="S160" s="32" t="str">
        <f>IF('School Data'!J160="","",'School Data'!J160)</f>
        <v/>
      </c>
      <c r="T160" s="49" t="str">
        <f t="shared" si="28"/>
        <v/>
      </c>
      <c r="U160" s="32" t="str">
        <f>IF('School Data'!K160="","",'School Data'!K160)</f>
        <v/>
      </c>
      <c r="V160" s="49" t="str">
        <f t="shared" si="29"/>
        <v/>
      </c>
      <c r="W160" s="54" t="str">
        <f t="shared" si="30"/>
        <v/>
      </c>
      <c r="X160" s="28" t="str">
        <f>IF(H160="X",IF(W160&lt;'Output, All Schools'!$C$14,"N","Y"),"")</f>
        <v/>
      </c>
      <c r="Y160" s="32" t="str">
        <f>IF('School Data'!L160="","",'School Data'!L160)</f>
        <v/>
      </c>
      <c r="Z160" s="49" t="str">
        <f t="shared" si="31"/>
        <v/>
      </c>
      <c r="AA160" s="55" t="str">
        <f t="shared" si="32"/>
        <v/>
      </c>
      <c r="AB160" s="31" t="str">
        <f>IF(H160="X",IF(AA160&lt;'Output, All Schools'!$C$15,"N","Y"),"")</f>
        <v/>
      </c>
    </row>
    <row r="161" spans="1:28" x14ac:dyDescent="0.25">
      <c r="A161" s="20" t="str">
        <f t="shared" si="22"/>
        <v/>
      </c>
      <c r="B161" s="20" t="str">
        <f>IF('School Data'!A161="","",'School Data'!A161)</f>
        <v/>
      </c>
      <c r="C161" s="20" t="str">
        <f>IF('School Data'!B161="","",'School Data'!B161)</f>
        <v/>
      </c>
      <c r="D161" s="20" t="str">
        <f>IF('School Data'!C161="","",'School Data'!C161)</f>
        <v/>
      </c>
      <c r="E161" s="20" t="str">
        <f>IF('School Data'!D161="","",'School Data'!D161)</f>
        <v/>
      </c>
      <c r="F161" s="20" t="str">
        <f>IF('School Data'!E161="","",'School Data'!E161)</f>
        <v/>
      </c>
      <c r="G161" s="52" t="str">
        <f>IF('School Data'!F161="","",'School Data'!F161)</f>
        <v/>
      </c>
      <c r="H161" s="28" t="str">
        <f>IF(A161&lt;('Output, All Schools'!$C$3+1),"X","")</f>
        <v/>
      </c>
      <c r="I161" s="29" t="str">
        <f>IF('School Data'!G161="","",'School Data'!G161)</f>
        <v/>
      </c>
      <c r="J161" s="29" t="str">
        <f t="shared" si="23"/>
        <v/>
      </c>
      <c r="L161" s="29" t="str">
        <f t="shared" si="24"/>
        <v/>
      </c>
      <c r="M161" s="29" t="str">
        <f t="shared" si="25"/>
        <v/>
      </c>
      <c r="N161" s="28" t="str">
        <f>IF(H161="X",IF(M161&gt;'Output, All Schools'!$C$8,"N","Y"),"")</f>
        <v/>
      </c>
      <c r="O161" s="30" t="str">
        <f>IF('School Data'!I161="","",'School Data'!I161)</f>
        <v/>
      </c>
      <c r="P161" s="30" t="str">
        <f t="shared" si="26"/>
        <v/>
      </c>
      <c r="Q161" s="29" t="str">
        <f t="shared" si="27"/>
        <v/>
      </c>
      <c r="R161" s="31" t="str">
        <f>IF(H161="X",IF(Q161&gt;'Output, All Schools'!$C$9,"N","Y"),"")</f>
        <v/>
      </c>
      <c r="S161" s="32" t="str">
        <f>IF('School Data'!J161="","",'School Data'!J161)</f>
        <v/>
      </c>
      <c r="T161" s="49" t="str">
        <f t="shared" si="28"/>
        <v/>
      </c>
      <c r="U161" s="32" t="str">
        <f>IF('School Data'!K161="","",'School Data'!K161)</f>
        <v/>
      </c>
      <c r="V161" s="49" t="str">
        <f t="shared" si="29"/>
        <v/>
      </c>
      <c r="W161" s="54" t="str">
        <f t="shared" si="30"/>
        <v/>
      </c>
      <c r="X161" s="28" t="str">
        <f>IF(H161="X",IF(W161&lt;'Output, All Schools'!$C$14,"N","Y"),"")</f>
        <v/>
      </c>
      <c r="Y161" s="32" t="str">
        <f>IF('School Data'!L161="","",'School Data'!L161)</f>
        <v/>
      </c>
      <c r="Z161" s="49" t="str">
        <f t="shared" si="31"/>
        <v/>
      </c>
      <c r="AA161" s="55" t="str">
        <f t="shared" si="32"/>
        <v/>
      </c>
      <c r="AB161" s="31" t="str">
        <f>IF(H161="X",IF(AA161&lt;'Output, All Schools'!$C$15,"N","Y"),"")</f>
        <v/>
      </c>
    </row>
    <row r="162" spans="1:28" x14ac:dyDescent="0.25">
      <c r="A162" s="20" t="str">
        <f t="shared" si="22"/>
        <v/>
      </c>
      <c r="B162" s="20" t="str">
        <f>IF('School Data'!A162="","",'School Data'!A162)</f>
        <v/>
      </c>
      <c r="C162" s="20" t="str">
        <f>IF('School Data'!B162="","",'School Data'!B162)</f>
        <v/>
      </c>
      <c r="D162" s="20" t="str">
        <f>IF('School Data'!C162="","",'School Data'!C162)</f>
        <v/>
      </c>
      <c r="E162" s="20" t="str">
        <f>IF('School Data'!D162="","",'School Data'!D162)</f>
        <v/>
      </c>
      <c r="F162" s="20" t="str">
        <f>IF('School Data'!E162="","",'School Data'!E162)</f>
        <v/>
      </c>
      <c r="G162" s="52" t="str">
        <f>IF('School Data'!F162="","",'School Data'!F162)</f>
        <v/>
      </c>
      <c r="H162" s="28" t="str">
        <f>IF(A162&lt;('Output, All Schools'!$C$3+1),"X","")</f>
        <v/>
      </c>
      <c r="I162" s="29" t="str">
        <f>IF('School Data'!G162="","",'School Data'!G162)</f>
        <v/>
      </c>
      <c r="J162" s="29" t="str">
        <f t="shared" si="23"/>
        <v/>
      </c>
      <c r="L162" s="29" t="str">
        <f t="shared" si="24"/>
        <v/>
      </c>
      <c r="M162" s="29" t="str">
        <f t="shared" si="25"/>
        <v/>
      </c>
      <c r="N162" s="28" t="str">
        <f>IF(H162="X",IF(M162&gt;'Output, All Schools'!$C$8,"N","Y"),"")</f>
        <v/>
      </c>
      <c r="O162" s="30" t="str">
        <f>IF('School Data'!I162="","",'School Data'!I162)</f>
        <v/>
      </c>
      <c r="P162" s="30" t="str">
        <f t="shared" si="26"/>
        <v/>
      </c>
      <c r="Q162" s="29" t="str">
        <f t="shared" si="27"/>
        <v/>
      </c>
      <c r="R162" s="31" t="str">
        <f>IF(H162="X",IF(Q162&gt;'Output, All Schools'!$C$9,"N","Y"),"")</f>
        <v/>
      </c>
      <c r="S162" s="32" t="str">
        <f>IF('School Data'!J162="","",'School Data'!J162)</f>
        <v/>
      </c>
      <c r="T162" s="49" t="str">
        <f t="shared" si="28"/>
        <v/>
      </c>
      <c r="U162" s="32" t="str">
        <f>IF('School Data'!K162="","",'School Data'!K162)</f>
        <v/>
      </c>
      <c r="V162" s="49" t="str">
        <f t="shared" si="29"/>
        <v/>
      </c>
      <c r="W162" s="54" t="str">
        <f t="shared" si="30"/>
        <v/>
      </c>
      <c r="X162" s="28" t="str">
        <f>IF(H162="X",IF(W162&lt;'Output, All Schools'!$C$14,"N","Y"),"")</f>
        <v/>
      </c>
      <c r="Y162" s="32" t="str">
        <f>IF('School Data'!L162="","",'School Data'!L162)</f>
        <v/>
      </c>
      <c r="Z162" s="49" t="str">
        <f t="shared" si="31"/>
        <v/>
      </c>
      <c r="AA162" s="55" t="str">
        <f t="shared" si="32"/>
        <v/>
      </c>
      <c r="AB162" s="31" t="str">
        <f>IF(H162="X",IF(AA162&lt;'Output, All Schools'!$C$15,"N","Y"),"")</f>
        <v/>
      </c>
    </row>
    <row r="163" spans="1:28" x14ac:dyDescent="0.25">
      <c r="A163" s="20" t="str">
        <f t="shared" si="22"/>
        <v/>
      </c>
      <c r="B163" s="20" t="str">
        <f>IF('School Data'!A163="","",'School Data'!A163)</f>
        <v/>
      </c>
      <c r="C163" s="20" t="str">
        <f>IF('School Data'!B163="","",'School Data'!B163)</f>
        <v/>
      </c>
      <c r="D163" s="20" t="str">
        <f>IF('School Data'!C163="","",'School Data'!C163)</f>
        <v/>
      </c>
      <c r="E163" s="20" t="str">
        <f>IF('School Data'!D163="","",'School Data'!D163)</f>
        <v/>
      </c>
      <c r="F163" s="20" t="str">
        <f>IF('School Data'!E163="","",'School Data'!E163)</f>
        <v/>
      </c>
      <c r="G163" s="52" t="str">
        <f>IF('School Data'!F163="","",'School Data'!F163)</f>
        <v/>
      </c>
      <c r="H163" s="28" t="str">
        <f>IF(A163&lt;('Output, All Schools'!$C$3+1),"X","")</f>
        <v/>
      </c>
      <c r="I163" s="29" t="str">
        <f>IF('School Data'!G163="","",'School Data'!G163)</f>
        <v/>
      </c>
      <c r="J163" s="29" t="str">
        <f t="shared" si="23"/>
        <v/>
      </c>
      <c r="L163" s="29" t="str">
        <f t="shared" si="24"/>
        <v/>
      </c>
      <c r="M163" s="29" t="str">
        <f t="shared" si="25"/>
        <v/>
      </c>
      <c r="N163" s="28" t="str">
        <f>IF(H163="X",IF(M163&gt;'Output, All Schools'!$C$8,"N","Y"),"")</f>
        <v/>
      </c>
      <c r="O163" s="30" t="str">
        <f>IF('School Data'!I163="","",'School Data'!I163)</f>
        <v/>
      </c>
      <c r="P163" s="30" t="str">
        <f t="shared" si="26"/>
        <v/>
      </c>
      <c r="Q163" s="29" t="str">
        <f t="shared" si="27"/>
        <v/>
      </c>
      <c r="R163" s="31" t="str">
        <f>IF(H163="X",IF(Q163&gt;'Output, All Schools'!$C$9,"N","Y"),"")</f>
        <v/>
      </c>
      <c r="S163" s="32" t="str">
        <f>IF('School Data'!J163="","",'School Data'!J163)</f>
        <v/>
      </c>
      <c r="T163" s="49" t="str">
        <f t="shared" si="28"/>
        <v/>
      </c>
      <c r="U163" s="32" t="str">
        <f>IF('School Data'!K163="","",'School Data'!K163)</f>
        <v/>
      </c>
      <c r="V163" s="49" t="str">
        <f t="shared" si="29"/>
        <v/>
      </c>
      <c r="W163" s="54" t="str">
        <f t="shared" si="30"/>
        <v/>
      </c>
      <c r="X163" s="28" t="str">
        <f>IF(H163="X",IF(W163&lt;'Output, All Schools'!$C$14,"N","Y"),"")</f>
        <v/>
      </c>
      <c r="Y163" s="32" t="str">
        <f>IF('School Data'!L163="","",'School Data'!L163)</f>
        <v/>
      </c>
      <c r="Z163" s="49" t="str">
        <f t="shared" si="31"/>
        <v/>
      </c>
      <c r="AA163" s="55" t="str">
        <f t="shared" si="32"/>
        <v/>
      </c>
      <c r="AB163" s="31" t="str">
        <f>IF(H163="X",IF(AA163&lt;'Output, All Schools'!$C$15,"N","Y"),"")</f>
        <v/>
      </c>
    </row>
    <row r="164" spans="1:28" x14ac:dyDescent="0.25">
      <c r="A164" s="20" t="str">
        <f t="shared" si="22"/>
        <v/>
      </c>
      <c r="B164" s="20" t="str">
        <f>IF('School Data'!A164="","",'School Data'!A164)</f>
        <v/>
      </c>
      <c r="C164" s="20" t="str">
        <f>IF('School Data'!B164="","",'School Data'!B164)</f>
        <v/>
      </c>
      <c r="D164" s="20" t="str">
        <f>IF('School Data'!C164="","",'School Data'!C164)</f>
        <v/>
      </c>
      <c r="E164" s="20" t="str">
        <f>IF('School Data'!D164="","",'School Data'!D164)</f>
        <v/>
      </c>
      <c r="F164" s="20" t="str">
        <f>IF('School Data'!E164="","",'School Data'!E164)</f>
        <v/>
      </c>
      <c r="G164" s="52" t="str">
        <f>IF('School Data'!F164="","",'School Data'!F164)</f>
        <v/>
      </c>
      <c r="H164" s="28" t="str">
        <f>IF(A164&lt;('Output, All Schools'!$C$3+1),"X","")</f>
        <v/>
      </c>
      <c r="I164" s="29" t="str">
        <f>IF('School Data'!G164="","",'School Data'!G164)</f>
        <v/>
      </c>
      <c r="J164" s="29" t="str">
        <f t="shared" si="23"/>
        <v/>
      </c>
      <c r="L164" s="29" t="str">
        <f t="shared" si="24"/>
        <v/>
      </c>
      <c r="M164" s="29" t="str">
        <f t="shared" si="25"/>
        <v/>
      </c>
      <c r="N164" s="28" t="str">
        <f>IF(H164="X",IF(M164&gt;'Output, All Schools'!$C$8,"N","Y"),"")</f>
        <v/>
      </c>
      <c r="O164" s="30" t="str">
        <f>IF('School Data'!I164="","",'School Data'!I164)</f>
        <v/>
      </c>
      <c r="P164" s="30" t="str">
        <f t="shared" si="26"/>
        <v/>
      </c>
      <c r="Q164" s="29" t="str">
        <f t="shared" si="27"/>
        <v/>
      </c>
      <c r="R164" s="31" t="str">
        <f>IF(H164="X",IF(Q164&gt;'Output, All Schools'!$C$9,"N","Y"),"")</f>
        <v/>
      </c>
      <c r="S164" s="32" t="str">
        <f>IF('School Data'!J164="","",'School Data'!J164)</f>
        <v/>
      </c>
      <c r="T164" s="49" t="str">
        <f t="shared" si="28"/>
        <v/>
      </c>
      <c r="U164" s="32" t="str">
        <f>IF('School Data'!K164="","",'School Data'!K164)</f>
        <v/>
      </c>
      <c r="V164" s="49" t="str">
        <f t="shared" si="29"/>
        <v/>
      </c>
      <c r="W164" s="54" t="str">
        <f t="shared" si="30"/>
        <v/>
      </c>
      <c r="X164" s="28" t="str">
        <f>IF(H164="X",IF(W164&lt;'Output, All Schools'!$C$14,"N","Y"),"")</f>
        <v/>
      </c>
      <c r="Y164" s="32" t="str">
        <f>IF('School Data'!L164="","",'School Data'!L164)</f>
        <v/>
      </c>
      <c r="Z164" s="49" t="str">
        <f t="shared" si="31"/>
        <v/>
      </c>
      <c r="AA164" s="55" t="str">
        <f t="shared" si="32"/>
        <v/>
      </c>
      <c r="AB164" s="31" t="str">
        <f>IF(H164="X",IF(AA164&lt;'Output, All Schools'!$C$15,"N","Y"),"")</f>
        <v/>
      </c>
    </row>
    <row r="165" spans="1:28" x14ac:dyDescent="0.25">
      <c r="A165" s="20" t="str">
        <f t="shared" si="22"/>
        <v/>
      </c>
      <c r="B165" s="20" t="str">
        <f>IF('School Data'!A165="","",'School Data'!A165)</f>
        <v/>
      </c>
      <c r="C165" s="20" t="str">
        <f>IF('School Data'!B165="","",'School Data'!B165)</f>
        <v/>
      </c>
      <c r="D165" s="20" t="str">
        <f>IF('School Data'!C165="","",'School Data'!C165)</f>
        <v/>
      </c>
      <c r="E165" s="20" t="str">
        <f>IF('School Data'!D165="","",'School Data'!D165)</f>
        <v/>
      </c>
      <c r="F165" s="20" t="str">
        <f>IF('School Data'!E165="","",'School Data'!E165)</f>
        <v/>
      </c>
      <c r="G165" s="52" t="str">
        <f>IF('School Data'!F165="","",'School Data'!F165)</f>
        <v/>
      </c>
      <c r="H165" s="28" t="str">
        <f>IF(A165&lt;('Output, All Schools'!$C$3+1),"X","")</f>
        <v/>
      </c>
      <c r="I165" s="29" t="str">
        <f>IF('School Data'!G165="","",'School Data'!G165)</f>
        <v/>
      </c>
      <c r="J165" s="29" t="str">
        <f t="shared" si="23"/>
        <v/>
      </c>
      <c r="L165" s="29" t="str">
        <f t="shared" si="24"/>
        <v/>
      </c>
      <c r="M165" s="29" t="str">
        <f t="shared" si="25"/>
        <v/>
      </c>
      <c r="N165" s="28" t="str">
        <f>IF(H165="X",IF(M165&gt;'Output, All Schools'!$C$8,"N","Y"),"")</f>
        <v/>
      </c>
      <c r="O165" s="30" t="str">
        <f>IF('School Data'!I165="","",'School Data'!I165)</f>
        <v/>
      </c>
      <c r="P165" s="30" t="str">
        <f t="shared" si="26"/>
        <v/>
      </c>
      <c r="Q165" s="29" t="str">
        <f t="shared" si="27"/>
        <v/>
      </c>
      <c r="R165" s="31" t="str">
        <f>IF(H165="X",IF(Q165&gt;'Output, All Schools'!$C$9,"N","Y"),"")</f>
        <v/>
      </c>
      <c r="S165" s="32" t="str">
        <f>IF('School Data'!J165="","",'School Data'!J165)</f>
        <v/>
      </c>
      <c r="T165" s="49" t="str">
        <f t="shared" si="28"/>
        <v/>
      </c>
      <c r="U165" s="32" t="str">
        <f>IF('School Data'!K165="","",'School Data'!K165)</f>
        <v/>
      </c>
      <c r="V165" s="49" t="str">
        <f t="shared" si="29"/>
        <v/>
      </c>
      <c r="W165" s="54" t="str">
        <f t="shared" si="30"/>
        <v/>
      </c>
      <c r="X165" s="28" t="str">
        <f>IF(H165="X",IF(W165&lt;'Output, All Schools'!$C$14,"N","Y"),"")</f>
        <v/>
      </c>
      <c r="Y165" s="32" t="str">
        <f>IF('School Data'!L165="","",'School Data'!L165)</f>
        <v/>
      </c>
      <c r="Z165" s="49" t="str">
        <f t="shared" si="31"/>
        <v/>
      </c>
      <c r="AA165" s="55" t="str">
        <f t="shared" si="32"/>
        <v/>
      </c>
      <c r="AB165" s="31" t="str">
        <f>IF(H165="X",IF(AA165&lt;'Output, All Schools'!$C$15,"N","Y"),"")</f>
        <v/>
      </c>
    </row>
    <row r="166" spans="1:28" x14ac:dyDescent="0.25">
      <c r="A166" s="20" t="str">
        <f t="shared" si="22"/>
        <v/>
      </c>
      <c r="B166" s="20" t="str">
        <f>IF('School Data'!A166="","",'School Data'!A166)</f>
        <v/>
      </c>
      <c r="C166" s="20" t="str">
        <f>IF('School Data'!B166="","",'School Data'!B166)</f>
        <v/>
      </c>
      <c r="D166" s="20" t="str">
        <f>IF('School Data'!C166="","",'School Data'!C166)</f>
        <v/>
      </c>
      <c r="E166" s="20" t="str">
        <f>IF('School Data'!D166="","",'School Data'!D166)</f>
        <v/>
      </c>
      <c r="F166" s="20" t="str">
        <f>IF('School Data'!E166="","",'School Data'!E166)</f>
        <v/>
      </c>
      <c r="G166" s="52" t="str">
        <f>IF('School Data'!F166="","",'School Data'!F166)</f>
        <v/>
      </c>
      <c r="H166" s="28" t="str">
        <f>IF(A166&lt;('Output, All Schools'!$C$3+1),"X","")</f>
        <v/>
      </c>
      <c r="I166" s="29" t="str">
        <f>IF('School Data'!G166="","",'School Data'!G166)</f>
        <v/>
      </c>
      <c r="J166" s="29" t="str">
        <f t="shared" si="23"/>
        <v/>
      </c>
      <c r="L166" s="29" t="str">
        <f t="shared" si="24"/>
        <v/>
      </c>
      <c r="M166" s="29" t="str">
        <f t="shared" si="25"/>
        <v/>
      </c>
      <c r="N166" s="28" t="str">
        <f>IF(H166="X",IF(M166&gt;'Output, All Schools'!$C$8,"N","Y"),"")</f>
        <v/>
      </c>
      <c r="O166" s="30" t="str">
        <f>IF('School Data'!I166="","",'School Data'!I166)</f>
        <v/>
      </c>
      <c r="P166" s="30" t="str">
        <f t="shared" si="26"/>
        <v/>
      </c>
      <c r="Q166" s="29" t="str">
        <f t="shared" si="27"/>
        <v/>
      </c>
      <c r="R166" s="31" t="str">
        <f>IF(H166="X",IF(Q166&gt;'Output, All Schools'!$C$9,"N","Y"),"")</f>
        <v/>
      </c>
      <c r="S166" s="32" t="str">
        <f>IF('School Data'!J166="","",'School Data'!J166)</f>
        <v/>
      </c>
      <c r="T166" s="49" t="str">
        <f t="shared" si="28"/>
        <v/>
      </c>
      <c r="U166" s="32" t="str">
        <f>IF('School Data'!K166="","",'School Data'!K166)</f>
        <v/>
      </c>
      <c r="V166" s="49" t="str">
        <f t="shared" si="29"/>
        <v/>
      </c>
      <c r="W166" s="54" t="str">
        <f t="shared" si="30"/>
        <v/>
      </c>
      <c r="X166" s="28" t="str">
        <f>IF(H166="X",IF(W166&lt;'Output, All Schools'!$C$14,"N","Y"),"")</f>
        <v/>
      </c>
      <c r="Y166" s="32" t="str">
        <f>IF('School Data'!L166="","",'School Data'!L166)</f>
        <v/>
      </c>
      <c r="Z166" s="49" t="str">
        <f t="shared" si="31"/>
        <v/>
      </c>
      <c r="AA166" s="55" t="str">
        <f t="shared" si="32"/>
        <v/>
      </c>
      <c r="AB166" s="31" t="str">
        <f>IF(H166="X",IF(AA166&lt;'Output, All Schools'!$C$15,"N","Y"),"")</f>
        <v/>
      </c>
    </row>
    <row r="167" spans="1:28" x14ac:dyDescent="0.25">
      <c r="A167" s="20" t="str">
        <f t="shared" si="22"/>
        <v/>
      </c>
      <c r="B167" s="20" t="str">
        <f>IF('School Data'!A167="","",'School Data'!A167)</f>
        <v/>
      </c>
      <c r="C167" s="20" t="str">
        <f>IF('School Data'!B167="","",'School Data'!B167)</f>
        <v/>
      </c>
      <c r="D167" s="20" t="str">
        <f>IF('School Data'!C167="","",'School Data'!C167)</f>
        <v/>
      </c>
      <c r="E167" s="20" t="str">
        <f>IF('School Data'!D167="","",'School Data'!D167)</f>
        <v/>
      </c>
      <c r="F167" s="20" t="str">
        <f>IF('School Data'!E167="","",'School Data'!E167)</f>
        <v/>
      </c>
      <c r="G167" s="52" t="str">
        <f>IF('School Data'!F167="","",'School Data'!F167)</f>
        <v/>
      </c>
      <c r="H167" s="28" t="str">
        <f>IF(A167&lt;('Output, All Schools'!$C$3+1),"X","")</f>
        <v/>
      </c>
      <c r="I167" s="29" t="str">
        <f>IF('School Data'!G167="","",'School Data'!G167)</f>
        <v/>
      </c>
      <c r="J167" s="29" t="str">
        <f t="shared" si="23"/>
        <v/>
      </c>
      <c r="L167" s="29" t="str">
        <f t="shared" si="24"/>
        <v/>
      </c>
      <c r="M167" s="29" t="str">
        <f t="shared" si="25"/>
        <v/>
      </c>
      <c r="N167" s="28" t="str">
        <f>IF(H167="X",IF(M167&gt;'Output, All Schools'!$C$8,"N","Y"),"")</f>
        <v/>
      </c>
      <c r="O167" s="30" t="str">
        <f>IF('School Data'!I167="","",'School Data'!I167)</f>
        <v/>
      </c>
      <c r="P167" s="30" t="str">
        <f t="shared" si="26"/>
        <v/>
      </c>
      <c r="Q167" s="29" t="str">
        <f t="shared" si="27"/>
        <v/>
      </c>
      <c r="R167" s="31" t="str">
        <f>IF(H167="X",IF(Q167&gt;'Output, All Schools'!$C$9,"N","Y"),"")</f>
        <v/>
      </c>
      <c r="S167" s="32" t="str">
        <f>IF('School Data'!J167="","",'School Data'!J167)</f>
        <v/>
      </c>
      <c r="T167" s="49" t="str">
        <f t="shared" si="28"/>
        <v/>
      </c>
      <c r="U167" s="32" t="str">
        <f>IF('School Data'!K167="","",'School Data'!K167)</f>
        <v/>
      </c>
      <c r="V167" s="49" t="str">
        <f t="shared" si="29"/>
        <v/>
      </c>
      <c r="W167" s="54" t="str">
        <f t="shared" si="30"/>
        <v/>
      </c>
      <c r="X167" s="28" t="str">
        <f>IF(H167="X",IF(W167&lt;'Output, All Schools'!$C$14,"N","Y"),"")</f>
        <v/>
      </c>
      <c r="Y167" s="32" t="str">
        <f>IF('School Data'!L167="","",'School Data'!L167)</f>
        <v/>
      </c>
      <c r="Z167" s="49" t="str">
        <f t="shared" si="31"/>
        <v/>
      </c>
      <c r="AA167" s="55" t="str">
        <f t="shared" si="32"/>
        <v/>
      </c>
      <c r="AB167" s="31" t="str">
        <f>IF(H167="X",IF(AA167&lt;'Output, All Schools'!$C$15,"N","Y"),"")</f>
        <v/>
      </c>
    </row>
    <row r="168" spans="1:28" x14ac:dyDescent="0.25">
      <c r="A168" s="20" t="str">
        <f t="shared" si="22"/>
        <v/>
      </c>
      <c r="B168" s="20" t="str">
        <f>IF('School Data'!A168="","",'School Data'!A168)</f>
        <v/>
      </c>
      <c r="C168" s="20" t="str">
        <f>IF('School Data'!B168="","",'School Data'!B168)</f>
        <v/>
      </c>
      <c r="D168" s="20" t="str">
        <f>IF('School Data'!C168="","",'School Data'!C168)</f>
        <v/>
      </c>
      <c r="E168" s="20" t="str">
        <f>IF('School Data'!D168="","",'School Data'!D168)</f>
        <v/>
      </c>
      <c r="F168" s="20" t="str">
        <f>IF('School Data'!E168="","",'School Data'!E168)</f>
        <v/>
      </c>
      <c r="G168" s="52" t="str">
        <f>IF('School Data'!F168="","",'School Data'!F168)</f>
        <v/>
      </c>
      <c r="H168" s="28" t="str">
        <f>IF(A168&lt;('Output, All Schools'!$C$3+1),"X","")</f>
        <v/>
      </c>
      <c r="I168" s="29" t="str">
        <f>IF('School Data'!G168="","",'School Data'!G168)</f>
        <v/>
      </c>
      <c r="J168" s="29" t="str">
        <f t="shared" si="23"/>
        <v/>
      </c>
      <c r="L168" s="29" t="str">
        <f t="shared" si="24"/>
        <v/>
      </c>
      <c r="M168" s="29" t="str">
        <f t="shared" si="25"/>
        <v/>
      </c>
      <c r="N168" s="28" t="str">
        <f>IF(H168="X",IF(M168&gt;'Output, All Schools'!$C$8,"N","Y"),"")</f>
        <v/>
      </c>
      <c r="O168" s="30" t="str">
        <f>IF('School Data'!I168="","",'School Data'!I168)</f>
        <v/>
      </c>
      <c r="P168" s="30" t="str">
        <f t="shared" si="26"/>
        <v/>
      </c>
      <c r="Q168" s="29" t="str">
        <f t="shared" si="27"/>
        <v/>
      </c>
      <c r="R168" s="31" t="str">
        <f>IF(H168="X",IF(Q168&gt;'Output, All Schools'!$C$9,"N","Y"),"")</f>
        <v/>
      </c>
      <c r="S168" s="32" t="str">
        <f>IF('School Data'!J168="","",'School Data'!J168)</f>
        <v/>
      </c>
      <c r="T168" s="49" t="str">
        <f t="shared" si="28"/>
        <v/>
      </c>
      <c r="U168" s="32" t="str">
        <f>IF('School Data'!K168="","",'School Data'!K168)</f>
        <v/>
      </c>
      <c r="V168" s="49" t="str">
        <f t="shared" si="29"/>
        <v/>
      </c>
      <c r="W168" s="54" t="str">
        <f t="shared" si="30"/>
        <v/>
      </c>
      <c r="X168" s="28" t="str">
        <f>IF(H168="X",IF(W168&lt;'Output, All Schools'!$C$14,"N","Y"),"")</f>
        <v/>
      </c>
      <c r="Y168" s="32" t="str">
        <f>IF('School Data'!L168="","",'School Data'!L168)</f>
        <v/>
      </c>
      <c r="Z168" s="49" t="str">
        <f t="shared" si="31"/>
        <v/>
      </c>
      <c r="AA168" s="55" t="str">
        <f t="shared" si="32"/>
        <v/>
      </c>
      <c r="AB168" s="31" t="str">
        <f>IF(H168="X",IF(AA168&lt;'Output, All Schools'!$C$15,"N","Y"),"")</f>
        <v/>
      </c>
    </row>
    <row r="169" spans="1:28" x14ac:dyDescent="0.25">
      <c r="A169" s="20" t="str">
        <f t="shared" si="22"/>
        <v/>
      </c>
      <c r="B169" s="20" t="str">
        <f>IF('School Data'!A169="","",'School Data'!A169)</f>
        <v/>
      </c>
      <c r="C169" s="20" t="str">
        <f>IF('School Data'!B169="","",'School Data'!B169)</f>
        <v/>
      </c>
      <c r="D169" s="20" t="str">
        <f>IF('School Data'!C169="","",'School Data'!C169)</f>
        <v/>
      </c>
      <c r="E169" s="20" t="str">
        <f>IF('School Data'!D169="","",'School Data'!D169)</f>
        <v/>
      </c>
      <c r="F169" s="20" t="str">
        <f>IF('School Data'!E169="","",'School Data'!E169)</f>
        <v/>
      </c>
      <c r="G169" s="52" t="str">
        <f>IF('School Data'!F169="","",'School Data'!F169)</f>
        <v/>
      </c>
      <c r="H169" s="28" t="str">
        <f>IF(A169&lt;('Output, All Schools'!$C$3+1),"X","")</f>
        <v/>
      </c>
      <c r="I169" s="29" t="str">
        <f>IF('School Data'!G169="","",'School Data'!G169)</f>
        <v/>
      </c>
      <c r="J169" s="29" t="str">
        <f t="shared" si="23"/>
        <v/>
      </c>
      <c r="L169" s="29" t="str">
        <f t="shared" si="24"/>
        <v/>
      </c>
      <c r="M169" s="29" t="str">
        <f t="shared" si="25"/>
        <v/>
      </c>
      <c r="N169" s="28" t="str">
        <f>IF(H169="X",IF(M169&gt;'Output, All Schools'!$C$8,"N","Y"),"")</f>
        <v/>
      </c>
      <c r="O169" s="30" t="str">
        <f>IF('School Data'!I169="","",'School Data'!I169)</f>
        <v/>
      </c>
      <c r="P169" s="30" t="str">
        <f t="shared" si="26"/>
        <v/>
      </c>
      <c r="Q169" s="29" t="str">
        <f t="shared" si="27"/>
        <v/>
      </c>
      <c r="R169" s="31" t="str">
        <f>IF(H169="X",IF(Q169&gt;'Output, All Schools'!$C$9,"N","Y"),"")</f>
        <v/>
      </c>
      <c r="S169" s="32" t="str">
        <f>IF('School Data'!J169="","",'School Data'!J169)</f>
        <v/>
      </c>
      <c r="T169" s="49" t="str">
        <f t="shared" si="28"/>
        <v/>
      </c>
      <c r="U169" s="32" t="str">
        <f>IF('School Data'!K169="","",'School Data'!K169)</f>
        <v/>
      </c>
      <c r="V169" s="49" t="str">
        <f t="shared" si="29"/>
        <v/>
      </c>
      <c r="W169" s="54" t="str">
        <f t="shared" si="30"/>
        <v/>
      </c>
      <c r="X169" s="28" t="str">
        <f>IF(H169="X",IF(W169&lt;'Output, All Schools'!$C$14,"N","Y"),"")</f>
        <v/>
      </c>
      <c r="Y169" s="32" t="str">
        <f>IF('School Data'!L169="","",'School Data'!L169)</f>
        <v/>
      </c>
      <c r="Z169" s="49" t="str">
        <f t="shared" si="31"/>
        <v/>
      </c>
      <c r="AA169" s="55" t="str">
        <f t="shared" si="32"/>
        <v/>
      </c>
      <c r="AB169" s="31" t="str">
        <f>IF(H169="X",IF(AA169&lt;'Output, All Schools'!$C$15,"N","Y"),"")</f>
        <v/>
      </c>
    </row>
    <row r="170" spans="1:28" x14ac:dyDescent="0.25">
      <c r="A170" s="20" t="str">
        <f t="shared" si="22"/>
        <v/>
      </c>
      <c r="B170" s="20" t="str">
        <f>IF('School Data'!A170="","",'School Data'!A170)</f>
        <v/>
      </c>
      <c r="C170" s="20" t="str">
        <f>IF('School Data'!B170="","",'School Data'!B170)</f>
        <v/>
      </c>
      <c r="D170" s="20" t="str">
        <f>IF('School Data'!C170="","",'School Data'!C170)</f>
        <v/>
      </c>
      <c r="E170" s="20" t="str">
        <f>IF('School Data'!D170="","",'School Data'!D170)</f>
        <v/>
      </c>
      <c r="F170" s="20" t="str">
        <f>IF('School Data'!E170="","",'School Data'!E170)</f>
        <v/>
      </c>
      <c r="G170" s="52" t="str">
        <f>IF('School Data'!F170="","",'School Data'!F170)</f>
        <v/>
      </c>
      <c r="H170" s="28" t="str">
        <f>IF(A170&lt;('Output, All Schools'!$C$3+1),"X","")</f>
        <v/>
      </c>
      <c r="I170" s="29" t="str">
        <f>IF('School Data'!G170="","",'School Data'!G170)</f>
        <v/>
      </c>
      <c r="J170" s="29" t="str">
        <f t="shared" si="23"/>
        <v/>
      </c>
      <c r="L170" s="29" t="str">
        <f t="shared" si="24"/>
        <v/>
      </c>
      <c r="M170" s="29" t="str">
        <f t="shared" si="25"/>
        <v/>
      </c>
      <c r="N170" s="28" t="str">
        <f>IF(H170="X",IF(M170&gt;'Output, All Schools'!$C$8,"N","Y"),"")</f>
        <v/>
      </c>
      <c r="O170" s="30" t="str">
        <f>IF('School Data'!I170="","",'School Data'!I170)</f>
        <v/>
      </c>
      <c r="P170" s="30" t="str">
        <f t="shared" si="26"/>
        <v/>
      </c>
      <c r="Q170" s="29" t="str">
        <f t="shared" si="27"/>
        <v/>
      </c>
      <c r="R170" s="31" t="str">
        <f>IF(H170="X",IF(Q170&gt;'Output, All Schools'!$C$9,"N","Y"),"")</f>
        <v/>
      </c>
      <c r="S170" s="32" t="str">
        <f>IF('School Data'!J170="","",'School Data'!J170)</f>
        <v/>
      </c>
      <c r="T170" s="49" t="str">
        <f t="shared" si="28"/>
        <v/>
      </c>
      <c r="U170" s="32" t="str">
        <f>IF('School Data'!K170="","",'School Data'!K170)</f>
        <v/>
      </c>
      <c r="V170" s="49" t="str">
        <f t="shared" si="29"/>
        <v/>
      </c>
      <c r="W170" s="54" t="str">
        <f t="shared" si="30"/>
        <v/>
      </c>
      <c r="X170" s="28" t="str">
        <f>IF(H170="X",IF(W170&lt;'Output, All Schools'!$C$14,"N","Y"),"")</f>
        <v/>
      </c>
      <c r="Y170" s="32" t="str">
        <f>IF('School Data'!L170="","",'School Data'!L170)</f>
        <v/>
      </c>
      <c r="Z170" s="49" t="str">
        <f t="shared" si="31"/>
        <v/>
      </c>
      <c r="AA170" s="55" t="str">
        <f t="shared" si="32"/>
        <v/>
      </c>
      <c r="AB170" s="31" t="str">
        <f>IF(H170="X",IF(AA170&lt;'Output, All Schools'!$C$15,"N","Y"),"")</f>
        <v/>
      </c>
    </row>
    <row r="171" spans="1:28" x14ac:dyDescent="0.25">
      <c r="A171" s="20" t="str">
        <f t="shared" si="22"/>
        <v/>
      </c>
      <c r="B171" s="20" t="str">
        <f>IF('School Data'!A171="","",'School Data'!A171)</f>
        <v/>
      </c>
      <c r="C171" s="20" t="str">
        <f>IF('School Data'!B171="","",'School Data'!B171)</f>
        <v/>
      </c>
      <c r="D171" s="20" t="str">
        <f>IF('School Data'!C171="","",'School Data'!C171)</f>
        <v/>
      </c>
      <c r="E171" s="20" t="str">
        <f>IF('School Data'!D171="","",'School Data'!D171)</f>
        <v/>
      </c>
      <c r="F171" s="20" t="str">
        <f>IF('School Data'!E171="","",'School Data'!E171)</f>
        <v/>
      </c>
      <c r="G171" s="52" t="str">
        <f>IF('School Data'!F171="","",'School Data'!F171)</f>
        <v/>
      </c>
      <c r="H171" s="28" t="str">
        <f>IF(A171&lt;('Output, All Schools'!$C$3+1),"X","")</f>
        <v/>
      </c>
      <c r="I171" s="29" t="str">
        <f>IF('School Data'!G171="","",'School Data'!G171)</f>
        <v/>
      </c>
      <c r="J171" s="29" t="str">
        <f t="shared" si="23"/>
        <v/>
      </c>
      <c r="L171" s="29" t="str">
        <f t="shared" si="24"/>
        <v/>
      </c>
      <c r="M171" s="29" t="str">
        <f t="shared" si="25"/>
        <v/>
      </c>
      <c r="N171" s="28" t="str">
        <f>IF(H171="X",IF(M171&gt;'Output, All Schools'!$C$8,"N","Y"),"")</f>
        <v/>
      </c>
      <c r="O171" s="30" t="str">
        <f>IF('School Data'!I171="","",'School Data'!I171)</f>
        <v/>
      </c>
      <c r="P171" s="30" t="str">
        <f t="shared" si="26"/>
        <v/>
      </c>
      <c r="Q171" s="29" t="str">
        <f t="shared" si="27"/>
        <v/>
      </c>
      <c r="R171" s="31" t="str">
        <f>IF(H171="X",IF(Q171&gt;'Output, All Schools'!$C$9,"N","Y"),"")</f>
        <v/>
      </c>
      <c r="S171" s="32" t="str">
        <f>IF('School Data'!J171="","",'School Data'!J171)</f>
        <v/>
      </c>
      <c r="T171" s="49" t="str">
        <f t="shared" si="28"/>
        <v/>
      </c>
      <c r="U171" s="32" t="str">
        <f>IF('School Data'!K171="","",'School Data'!K171)</f>
        <v/>
      </c>
      <c r="V171" s="49" t="str">
        <f t="shared" si="29"/>
        <v/>
      </c>
      <c r="W171" s="54" t="str">
        <f t="shared" si="30"/>
        <v/>
      </c>
      <c r="X171" s="28" t="str">
        <f>IF(H171="X",IF(W171&lt;'Output, All Schools'!$C$14,"N","Y"),"")</f>
        <v/>
      </c>
      <c r="Y171" s="32" t="str">
        <f>IF('School Data'!L171="","",'School Data'!L171)</f>
        <v/>
      </c>
      <c r="Z171" s="49" t="str">
        <f t="shared" si="31"/>
        <v/>
      </c>
      <c r="AA171" s="55" t="str">
        <f t="shared" si="32"/>
        <v/>
      </c>
      <c r="AB171" s="31" t="str">
        <f>IF(H171="X",IF(AA171&lt;'Output, All Schools'!$C$15,"N","Y"),"")</f>
        <v/>
      </c>
    </row>
    <row r="172" spans="1:28" x14ac:dyDescent="0.25">
      <c r="A172" s="20" t="str">
        <f t="shared" si="22"/>
        <v/>
      </c>
      <c r="B172" s="20" t="str">
        <f>IF('School Data'!A172="","",'School Data'!A172)</f>
        <v/>
      </c>
      <c r="C172" s="20" t="str">
        <f>IF('School Data'!B172="","",'School Data'!B172)</f>
        <v/>
      </c>
      <c r="D172" s="20" t="str">
        <f>IF('School Data'!C172="","",'School Data'!C172)</f>
        <v/>
      </c>
      <c r="E172" s="20" t="str">
        <f>IF('School Data'!D172="","",'School Data'!D172)</f>
        <v/>
      </c>
      <c r="F172" s="20" t="str">
        <f>IF('School Data'!E172="","",'School Data'!E172)</f>
        <v/>
      </c>
      <c r="G172" s="52" t="str">
        <f>IF('School Data'!F172="","",'School Data'!F172)</f>
        <v/>
      </c>
      <c r="H172" s="28" t="str">
        <f>IF(A172&lt;('Output, All Schools'!$C$3+1),"X","")</f>
        <v/>
      </c>
      <c r="I172" s="29" t="str">
        <f>IF('School Data'!G172="","",'School Data'!G172)</f>
        <v/>
      </c>
      <c r="J172" s="29" t="str">
        <f t="shared" si="23"/>
        <v/>
      </c>
      <c r="L172" s="29" t="str">
        <f t="shared" si="24"/>
        <v/>
      </c>
      <c r="M172" s="29" t="str">
        <f t="shared" si="25"/>
        <v/>
      </c>
      <c r="N172" s="28" t="str">
        <f>IF(H172="X",IF(M172&gt;'Output, All Schools'!$C$8,"N","Y"),"")</f>
        <v/>
      </c>
      <c r="O172" s="30" t="str">
        <f>IF('School Data'!I172="","",'School Data'!I172)</f>
        <v/>
      </c>
      <c r="P172" s="30" t="str">
        <f t="shared" si="26"/>
        <v/>
      </c>
      <c r="Q172" s="29" t="str">
        <f t="shared" si="27"/>
        <v/>
      </c>
      <c r="R172" s="31" t="str">
        <f>IF(H172="X",IF(Q172&gt;'Output, All Schools'!$C$9,"N","Y"),"")</f>
        <v/>
      </c>
      <c r="S172" s="32" t="str">
        <f>IF('School Data'!J172="","",'School Data'!J172)</f>
        <v/>
      </c>
      <c r="T172" s="49" t="str">
        <f t="shared" si="28"/>
        <v/>
      </c>
      <c r="U172" s="32" t="str">
        <f>IF('School Data'!K172="","",'School Data'!K172)</f>
        <v/>
      </c>
      <c r="V172" s="49" t="str">
        <f t="shared" si="29"/>
        <v/>
      </c>
      <c r="W172" s="54" t="str">
        <f t="shared" si="30"/>
        <v/>
      </c>
      <c r="X172" s="28" t="str">
        <f>IF(H172="X",IF(W172&lt;'Output, All Schools'!$C$14,"N","Y"),"")</f>
        <v/>
      </c>
      <c r="Y172" s="32" t="str">
        <f>IF('School Data'!L172="","",'School Data'!L172)</f>
        <v/>
      </c>
      <c r="Z172" s="49" t="str">
        <f t="shared" si="31"/>
        <v/>
      </c>
      <c r="AA172" s="55" t="str">
        <f t="shared" si="32"/>
        <v/>
      </c>
      <c r="AB172" s="31" t="str">
        <f>IF(H172="X",IF(AA172&lt;'Output, All Schools'!$C$15,"N","Y"),"")</f>
        <v/>
      </c>
    </row>
    <row r="173" spans="1:28" x14ac:dyDescent="0.25">
      <c r="A173" s="20" t="str">
        <f t="shared" si="22"/>
        <v/>
      </c>
      <c r="B173" s="20" t="str">
        <f>IF('School Data'!A173="","",'School Data'!A173)</f>
        <v/>
      </c>
      <c r="C173" s="20" t="str">
        <f>IF('School Data'!B173="","",'School Data'!B173)</f>
        <v/>
      </c>
      <c r="D173" s="20" t="str">
        <f>IF('School Data'!C173="","",'School Data'!C173)</f>
        <v/>
      </c>
      <c r="E173" s="20" t="str">
        <f>IF('School Data'!D173="","",'School Data'!D173)</f>
        <v/>
      </c>
      <c r="F173" s="20" t="str">
        <f>IF('School Data'!E173="","",'School Data'!E173)</f>
        <v/>
      </c>
      <c r="G173" s="52" t="str">
        <f>IF('School Data'!F173="","",'School Data'!F173)</f>
        <v/>
      </c>
      <c r="H173" s="28" t="str">
        <f>IF(A173&lt;('Output, All Schools'!$C$3+1),"X","")</f>
        <v/>
      </c>
      <c r="I173" s="29" t="str">
        <f>IF('School Data'!G173="","",'School Data'!G173)</f>
        <v/>
      </c>
      <c r="J173" s="29" t="str">
        <f t="shared" si="23"/>
        <v/>
      </c>
      <c r="L173" s="29" t="str">
        <f t="shared" si="24"/>
        <v/>
      </c>
      <c r="M173" s="29" t="str">
        <f t="shared" si="25"/>
        <v/>
      </c>
      <c r="N173" s="28" t="str">
        <f>IF(H173="X",IF(M173&gt;'Output, All Schools'!$C$8,"N","Y"),"")</f>
        <v/>
      </c>
      <c r="O173" s="30" t="str">
        <f>IF('School Data'!I173="","",'School Data'!I173)</f>
        <v/>
      </c>
      <c r="P173" s="30" t="str">
        <f t="shared" si="26"/>
        <v/>
      </c>
      <c r="Q173" s="29" t="str">
        <f t="shared" si="27"/>
        <v/>
      </c>
      <c r="R173" s="31" t="str">
        <f>IF(H173="X",IF(Q173&gt;'Output, All Schools'!$C$9,"N","Y"),"")</f>
        <v/>
      </c>
      <c r="S173" s="32" t="str">
        <f>IF('School Data'!J173="","",'School Data'!J173)</f>
        <v/>
      </c>
      <c r="T173" s="49" t="str">
        <f t="shared" si="28"/>
        <v/>
      </c>
      <c r="U173" s="32" t="str">
        <f>IF('School Data'!K173="","",'School Data'!K173)</f>
        <v/>
      </c>
      <c r="V173" s="49" t="str">
        <f t="shared" si="29"/>
        <v/>
      </c>
      <c r="W173" s="54" t="str">
        <f t="shared" si="30"/>
        <v/>
      </c>
      <c r="X173" s="28" t="str">
        <f>IF(H173="X",IF(W173&lt;'Output, All Schools'!$C$14,"N","Y"),"")</f>
        <v/>
      </c>
      <c r="Y173" s="32" t="str">
        <f>IF('School Data'!L173="","",'School Data'!L173)</f>
        <v/>
      </c>
      <c r="Z173" s="49" t="str">
        <f t="shared" si="31"/>
        <v/>
      </c>
      <c r="AA173" s="55" t="str">
        <f t="shared" si="32"/>
        <v/>
      </c>
      <c r="AB173" s="31" t="str">
        <f>IF(H173="X",IF(AA173&lt;'Output, All Schools'!$C$15,"N","Y"),"")</f>
        <v/>
      </c>
    </row>
    <row r="174" spans="1:28" x14ac:dyDescent="0.25">
      <c r="A174" s="20" t="str">
        <f t="shared" si="22"/>
        <v/>
      </c>
      <c r="B174" s="20" t="str">
        <f>IF('School Data'!A174="","",'School Data'!A174)</f>
        <v/>
      </c>
      <c r="C174" s="20" t="str">
        <f>IF('School Data'!B174="","",'School Data'!B174)</f>
        <v/>
      </c>
      <c r="D174" s="20" t="str">
        <f>IF('School Data'!C174="","",'School Data'!C174)</f>
        <v/>
      </c>
      <c r="E174" s="20" t="str">
        <f>IF('School Data'!D174="","",'School Data'!D174)</f>
        <v/>
      </c>
      <c r="F174" s="20" t="str">
        <f>IF('School Data'!E174="","",'School Data'!E174)</f>
        <v/>
      </c>
      <c r="G174" s="52" t="str">
        <f>IF('School Data'!F174="","",'School Data'!F174)</f>
        <v/>
      </c>
      <c r="H174" s="28" t="str">
        <f>IF(A174&lt;('Output, All Schools'!$C$3+1),"X","")</f>
        <v/>
      </c>
      <c r="I174" s="29" t="str">
        <f>IF('School Data'!G174="","",'School Data'!G174)</f>
        <v/>
      </c>
      <c r="J174" s="29" t="str">
        <f t="shared" si="23"/>
        <v/>
      </c>
      <c r="L174" s="29" t="str">
        <f t="shared" si="24"/>
        <v/>
      </c>
      <c r="M174" s="29" t="str">
        <f t="shared" si="25"/>
        <v/>
      </c>
      <c r="N174" s="28" t="str">
        <f>IF(H174="X",IF(M174&gt;'Output, All Schools'!$C$8,"N","Y"),"")</f>
        <v/>
      </c>
      <c r="O174" s="30" t="str">
        <f>IF('School Data'!I174="","",'School Data'!I174)</f>
        <v/>
      </c>
      <c r="P174" s="30" t="str">
        <f t="shared" si="26"/>
        <v/>
      </c>
      <c r="Q174" s="29" t="str">
        <f t="shared" si="27"/>
        <v/>
      </c>
      <c r="R174" s="31" t="str">
        <f>IF(H174="X",IF(Q174&gt;'Output, All Schools'!$C$9,"N","Y"),"")</f>
        <v/>
      </c>
      <c r="S174" s="32" t="str">
        <f>IF('School Data'!J174="","",'School Data'!J174)</f>
        <v/>
      </c>
      <c r="T174" s="49" t="str">
        <f t="shared" si="28"/>
        <v/>
      </c>
      <c r="U174" s="32" t="str">
        <f>IF('School Data'!K174="","",'School Data'!K174)</f>
        <v/>
      </c>
      <c r="V174" s="49" t="str">
        <f t="shared" si="29"/>
        <v/>
      </c>
      <c r="W174" s="54" t="str">
        <f t="shared" si="30"/>
        <v/>
      </c>
      <c r="X174" s="28" t="str">
        <f>IF(H174="X",IF(W174&lt;'Output, All Schools'!$C$14,"N","Y"),"")</f>
        <v/>
      </c>
      <c r="Y174" s="32" t="str">
        <f>IF('School Data'!L174="","",'School Data'!L174)</f>
        <v/>
      </c>
      <c r="Z174" s="49" t="str">
        <f t="shared" si="31"/>
        <v/>
      </c>
      <c r="AA174" s="55" t="str">
        <f t="shared" si="32"/>
        <v/>
      </c>
      <c r="AB174" s="31" t="str">
        <f>IF(H174="X",IF(AA174&lt;'Output, All Schools'!$C$15,"N","Y"),"")</f>
        <v/>
      </c>
    </row>
    <row r="175" spans="1:28" x14ac:dyDescent="0.25">
      <c r="A175" s="20" t="str">
        <f t="shared" si="22"/>
        <v/>
      </c>
      <c r="B175" s="20" t="str">
        <f>IF('School Data'!A175="","",'School Data'!A175)</f>
        <v/>
      </c>
      <c r="C175" s="20" t="str">
        <f>IF('School Data'!B175="","",'School Data'!B175)</f>
        <v/>
      </c>
      <c r="D175" s="20" t="str">
        <f>IF('School Data'!C175="","",'School Data'!C175)</f>
        <v/>
      </c>
      <c r="E175" s="20" t="str">
        <f>IF('School Data'!D175="","",'School Data'!D175)</f>
        <v/>
      </c>
      <c r="F175" s="20" t="str">
        <f>IF('School Data'!E175="","",'School Data'!E175)</f>
        <v/>
      </c>
      <c r="G175" s="52" t="str">
        <f>IF('School Data'!F175="","",'School Data'!F175)</f>
        <v/>
      </c>
      <c r="H175" s="28" t="str">
        <f>IF(A175&lt;('Output, All Schools'!$C$3+1),"X","")</f>
        <v/>
      </c>
      <c r="I175" s="29" t="str">
        <f>IF('School Data'!G175="","",'School Data'!G175)</f>
        <v/>
      </c>
      <c r="J175" s="29" t="str">
        <f t="shared" si="23"/>
        <v/>
      </c>
      <c r="L175" s="29" t="str">
        <f t="shared" si="24"/>
        <v/>
      </c>
      <c r="M175" s="29" t="str">
        <f t="shared" si="25"/>
        <v/>
      </c>
      <c r="N175" s="28" t="str">
        <f>IF(H175="X",IF(M175&gt;'Output, All Schools'!$C$8,"N","Y"),"")</f>
        <v/>
      </c>
      <c r="O175" s="30" t="str">
        <f>IF('School Data'!I175="","",'School Data'!I175)</f>
        <v/>
      </c>
      <c r="P175" s="30" t="str">
        <f t="shared" si="26"/>
        <v/>
      </c>
      <c r="Q175" s="29" t="str">
        <f t="shared" si="27"/>
        <v/>
      </c>
      <c r="R175" s="31" t="str">
        <f>IF(H175="X",IF(Q175&gt;'Output, All Schools'!$C$9,"N","Y"),"")</f>
        <v/>
      </c>
      <c r="S175" s="32" t="str">
        <f>IF('School Data'!J175="","",'School Data'!J175)</f>
        <v/>
      </c>
      <c r="T175" s="49" t="str">
        <f t="shared" si="28"/>
        <v/>
      </c>
      <c r="U175" s="32" t="str">
        <f>IF('School Data'!K175="","",'School Data'!K175)</f>
        <v/>
      </c>
      <c r="V175" s="49" t="str">
        <f t="shared" si="29"/>
        <v/>
      </c>
      <c r="W175" s="54" t="str">
        <f t="shared" si="30"/>
        <v/>
      </c>
      <c r="X175" s="28" t="str">
        <f>IF(H175="X",IF(W175&lt;'Output, All Schools'!$C$14,"N","Y"),"")</f>
        <v/>
      </c>
      <c r="Y175" s="32" t="str">
        <f>IF('School Data'!L175="","",'School Data'!L175)</f>
        <v/>
      </c>
      <c r="Z175" s="49" t="str">
        <f t="shared" si="31"/>
        <v/>
      </c>
      <c r="AA175" s="55" t="str">
        <f t="shared" si="32"/>
        <v/>
      </c>
      <c r="AB175" s="31" t="str">
        <f>IF(H175="X",IF(AA175&lt;'Output, All Schools'!$C$15,"N","Y"),"")</f>
        <v/>
      </c>
    </row>
    <row r="176" spans="1:28" x14ac:dyDescent="0.25">
      <c r="A176" s="20" t="str">
        <f t="shared" si="22"/>
        <v/>
      </c>
      <c r="B176" s="20" t="str">
        <f>IF('School Data'!A176="","",'School Data'!A176)</f>
        <v/>
      </c>
      <c r="C176" s="20" t="str">
        <f>IF('School Data'!B176="","",'School Data'!B176)</f>
        <v/>
      </c>
      <c r="D176" s="20" t="str">
        <f>IF('School Data'!C176="","",'School Data'!C176)</f>
        <v/>
      </c>
      <c r="E176" s="20" t="str">
        <f>IF('School Data'!D176="","",'School Data'!D176)</f>
        <v/>
      </c>
      <c r="F176" s="20" t="str">
        <f>IF('School Data'!E176="","",'School Data'!E176)</f>
        <v/>
      </c>
      <c r="G176" s="52" t="str">
        <f>IF('School Data'!F176="","",'School Data'!F176)</f>
        <v/>
      </c>
      <c r="H176" s="28" t="str">
        <f>IF(A176&lt;('Output, All Schools'!$C$3+1),"X","")</f>
        <v/>
      </c>
      <c r="I176" s="29" t="str">
        <f>IF('School Data'!G176="","",'School Data'!G176)</f>
        <v/>
      </c>
      <c r="J176" s="29" t="str">
        <f t="shared" si="23"/>
        <v/>
      </c>
      <c r="L176" s="29" t="str">
        <f t="shared" si="24"/>
        <v/>
      </c>
      <c r="M176" s="29" t="str">
        <f t="shared" si="25"/>
        <v/>
      </c>
      <c r="N176" s="28" t="str">
        <f>IF(H176="X",IF(M176&gt;'Output, All Schools'!$C$8,"N","Y"),"")</f>
        <v/>
      </c>
      <c r="O176" s="30" t="str">
        <f>IF('School Data'!I176="","",'School Data'!I176)</f>
        <v/>
      </c>
      <c r="P176" s="30" t="str">
        <f t="shared" si="26"/>
        <v/>
      </c>
      <c r="Q176" s="29" t="str">
        <f t="shared" si="27"/>
        <v/>
      </c>
      <c r="R176" s="31" t="str">
        <f>IF(H176="X",IF(Q176&gt;'Output, All Schools'!$C$9,"N","Y"),"")</f>
        <v/>
      </c>
      <c r="S176" s="32" t="str">
        <f>IF('School Data'!J176="","",'School Data'!J176)</f>
        <v/>
      </c>
      <c r="T176" s="49" t="str">
        <f t="shared" si="28"/>
        <v/>
      </c>
      <c r="U176" s="32" t="str">
        <f>IF('School Data'!K176="","",'School Data'!K176)</f>
        <v/>
      </c>
      <c r="V176" s="49" t="str">
        <f t="shared" si="29"/>
        <v/>
      </c>
      <c r="W176" s="54" t="str">
        <f t="shared" si="30"/>
        <v/>
      </c>
      <c r="X176" s="28" t="str">
        <f>IF(H176="X",IF(W176&lt;'Output, All Schools'!$C$14,"N","Y"),"")</f>
        <v/>
      </c>
      <c r="Y176" s="32" t="str">
        <f>IF('School Data'!L176="","",'School Data'!L176)</f>
        <v/>
      </c>
      <c r="Z176" s="49" t="str">
        <f t="shared" si="31"/>
        <v/>
      </c>
      <c r="AA176" s="55" t="str">
        <f t="shared" si="32"/>
        <v/>
      </c>
      <c r="AB176" s="31" t="str">
        <f>IF(H176="X",IF(AA176&lt;'Output, All Schools'!$C$15,"N","Y"),"")</f>
        <v/>
      </c>
    </row>
    <row r="177" spans="1:28" x14ac:dyDescent="0.25">
      <c r="A177" s="20" t="str">
        <f t="shared" si="22"/>
        <v/>
      </c>
      <c r="B177" s="20" t="str">
        <f>IF('School Data'!A177="","",'School Data'!A177)</f>
        <v/>
      </c>
      <c r="C177" s="20" t="str">
        <f>IF('School Data'!B177="","",'School Data'!B177)</f>
        <v/>
      </c>
      <c r="D177" s="20" t="str">
        <f>IF('School Data'!C177="","",'School Data'!C177)</f>
        <v/>
      </c>
      <c r="E177" s="20" t="str">
        <f>IF('School Data'!D177="","",'School Data'!D177)</f>
        <v/>
      </c>
      <c r="F177" s="20" t="str">
        <f>IF('School Data'!E177="","",'School Data'!E177)</f>
        <v/>
      </c>
      <c r="G177" s="52" t="str">
        <f>IF('School Data'!F177="","",'School Data'!F177)</f>
        <v/>
      </c>
      <c r="H177" s="28" t="str">
        <f>IF(A177&lt;('Output, All Schools'!$C$3+1),"X","")</f>
        <v/>
      </c>
      <c r="I177" s="29" t="str">
        <f>IF('School Data'!G177="","",'School Data'!G177)</f>
        <v/>
      </c>
      <c r="J177" s="29" t="str">
        <f t="shared" si="23"/>
        <v/>
      </c>
      <c r="L177" s="29" t="str">
        <f t="shared" si="24"/>
        <v/>
      </c>
      <c r="M177" s="29" t="str">
        <f t="shared" si="25"/>
        <v/>
      </c>
      <c r="N177" s="28" t="str">
        <f>IF(H177="X",IF(M177&gt;'Output, All Schools'!$C$8,"N","Y"),"")</f>
        <v/>
      </c>
      <c r="O177" s="30" t="str">
        <f>IF('School Data'!I177="","",'School Data'!I177)</f>
        <v/>
      </c>
      <c r="P177" s="30" t="str">
        <f t="shared" si="26"/>
        <v/>
      </c>
      <c r="Q177" s="29" t="str">
        <f t="shared" si="27"/>
        <v/>
      </c>
      <c r="R177" s="31" t="str">
        <f>IF(H177="X",IF(Q177&gt;'Output, All Schools'!$C$9,"N","Y"),"")</f>
        <v/>
      </c>
      <c r="S177" s="32" t="str">
        <f>IF('School Data'!J177="","",'School Data'!J177)</f>
        <v/>
      </c>
      <c r="T177" s="49" t="str">
        <f t="shared" si="28"/>
        <v/>
      </c>
      <c r="U177" s="32" t="str">
        <f>IF('School Data'!K177="","",'School Data'!K177)</f>
        <v/>
      </c>
      <c r="V177" s="49" t="str">
        <f t="shared" si="29"/>
        <v/>
      </c>
      <c r="W177" s="54" t="str">
        <f t="shared" si="30"/>
        <v/>
      </c>
      <c r="X177" s="28" t="str">
        <f>IF(H177="X",IF(W177&lt;'Output, All Schools'!$C$14,"N","Y"),"")</f>
        <v/>
      </c>
      <c r="Y177" s="32" t="str">
        <f>IF('School Data'!L177="","",'School Data'!L177)</f>
        <v/>
      </c>
      <c r="Z177" s="49" t="str">
        <f t="shared" si="31"/>
        <v/>
      </c>
      <c r="AA177" s="55" t="str">
        <f t="shared" si="32"/>
        <v/>
      </c>
      <c r="AB177" s="31" t="str">
        <f>IF(H177="X",IF(AA177&lt;'Output, All Schools'!$C$15,"N","Y"),"")</f>
        <v/>
      </c>
    </row>
    <row r="178" spans="1:28" x14ac:dyDescent="0.25">
      <c r="A178" s="20" t="str">
        <f t="shared" si="22"/>
        <v/>
      </c>
      <c r="B178" s="20" t="str">
        <f>IF('School Data'!A178="","",'School Data'!A178)</f>
        <v/>
      </c>
      <c r="C178" s="20" t="str">
        <f>IF('School Data'!B178="","",'School Data'!B178)</f>
        <v/>
      </c>
      <c r="D178" s="20" t="str">
        <f>IF('School Data'!C178="","",'School Data'!C178)</f>
        <v/>
      </c>
      <c r="E178" s="20" t="str">
        <f>IF('School Data'!D178="","",'School Data'!D178)</f>
        <v/>
      </c>
      <c r="F178" s="20" t="str">
        <f>IF('School Data'!E178="","",'School Data'!E178)</f>
        <v/>
      </c>
      <c r="G178" s="52" t="str">
        <f>IF('School Data'!F178="","",'School Data'!F178)</f>
        <v/>
      </c>
      <c r="H178" s="28" t="str">
        <f>IF(A178&lt;('Output, All Schools'!$C$3+1),"X","")</f>
        <v/>
      </c>
      <c r="I178" s="29" t="str">
        <f>IF('School Data'!G178="","",'School Data'!G178)</f>
        <v/>
      </c>
      <c r="J178" s="29" t="str">
        <f t="shared" si="23"/>
        <v/>
      </c>
      <c r="L178" s="29" t="str">
        <f t="shared" si="24"/>
        <v/>
      </c>
      <c r="M178" s="29" t="str">
        <f t="shared" si="25"/>
        <v/>
      </c>
      <c r="N178" s="28" t="str">
        <f>IF(H178="X",IF(M178&gt;'Output, All Schools'!$C$8,"N","Y"),"")</f>
        <v/>
      </c>
      <c r="O178" s="30" t="str">
        <f>IF('School Data'!I178="","",'School Data'!I178)</f>
        <v/>
      </c>
      <c r="P178" s="30" t="str">
        <f t="shared" si="26"/>
        <v/>
      </c>
      <c r="Q178" s="29" t="str">
        <f t="shared" si="27"/>
        <v/>
      </c>
      <c r="R178" s="31" t="str">
        <f>IF(H178="X",IF(Q178&gt;'Output, All Schools'!$C$9,"N","Y"),"")</f>
        <v/>
      </c>
      <c r="S178" s="32" t="str">
        <f>IF('School Data'!J178="","",'School Data'!J178)</f>
        <v/>
      </c>
      <c r="T178" s="49" t="str">
        <f t="shared" si="28"/>
        <v/>
      </c>
      <c r="U178" s="32" t="str">
        <f>IF('School Data'!K178="","",'School Data'!K178)</f>
        <v/>
      </c>
      <c r="V178" s="49" t="str">
        <f t="shared" si="29"/>
        <v/>
      </c>
      <c r="W178" s="54" t="str">
        <f t="shared" si="30"/>
        <v/>
      </c>
      <c r="X178" s="28" t="str">
        <f>IF(H178="X",IF(W178&lt;'Output, All Schools'!$C$14,"N","Y"),"")</f>
        <v/>
      </c>
      <c r="Y178" s="32" t="str">
        <f>IF('School Data'!L178="","",'School Data'!L178)</f>
        <v/>
      </c>
      <c r="Z178" s="49" t="str">
        <f t="shared" si="31"/>
        <v/>
      </c>
      <c r="AA178" s="55" t="str">
        <f t="shared" si="32"/>
        <v/>
      </c>
      <c r="AB178" s="31" t="str">
        <f>IF(H178="X",IF(AA178&lt;'Output, All Schools'!$C$15,"N","Y"),"")</f>
        <v/>
      </c>
    </row>
    <row r="179" spans="1:28" x14ac:dyDescent="0.25">
      <c r="A179" s="20" t="str">
        <f t="shared" si="22"/>
        <v/>
      </c>
      <c r="B179" s="20" t="str">
        <f>IF('School Data'!A179="","",'School Data'!A179)</f>
        <v/>
      </c>
      <c r="C179" s="20" t="str">
        <f>IF('School Data'!B179="","",'School Data'!B179)</f>
        <v/>
      </c>
      <c r="D179" s="20" t="str">
        <f>IF('School Data'!C179="","",'School Data'!C179)</f>
        <v/>
      </c>
      <c r="E179" s="20" t="str">
        <f>IF('School Data'!D179="","",'School Data'!D179)</f>
        <v/>
      </c>
      <c r="F179" s="20" t="str">
        <f>IF('School Data'!E179="","",'School Data'!E179)</f>
        <v/>
      </c>
      <c r="G179" s="52" t="str">
        <f>IF('School Data'!F179="","",'School Data'!F179)</f>
        <v/>
      </c>
      <c r="H179" s="28" t="str">
        <f>IF(A179&lt;('Output, All Schools'!$C$3+1),"X","")</f>
        <v/>
      </c>
      <c r="I179" s="29" t="str">
        <f>IF('School Data'!G179="","",'School Data'!G179)</f>
        <v/>
      </c>
      <c r="J179" s="29" t="str">
        <f t="shared" si="23"/>
        <v/>
      </c>
      <c r="L179" s="29" t="str">
        <f t="shared" si="24"/>
        <v/>
      </c>
      <c r="M179" s="29" t="str">
        <f t="shared" si="25"/>
        <v/>
      </c>
      <c r="N179" s="28" t="str">
        <f>IF(H179="X",IF(M179&gt;'Output, All Schools'!$C$8,"N","Y"),"")</f>
        <v/>
      </c>
      <c r="O179" s="30" t="str">
        <f>IF('School Data'!I179="","",'School Data'!I179)</f>
        <v/>
      </c>
      <c r="P179" s="30" t="str">
        <f t="shared" si="26"/>
        <v/>
      </c>
      <c r="Q179" s="29" t="str">
        <f t="shared" si="27"/>
        <v/>
      </c>
      <c r="R179" s="31" t="str">
        <f>IF(H179="X",IF(Q179&gt;'Output, All Schools'!$C$9,"N","Y"),"")</f>
        <v/>
      </c>
      <c r="S179" s="32" t="str">
        <f>IF('School Data'!J179="","",'School Data'!J179)</f>
        <v/>
      </c>
      <c r="T179" s="49" t="str">
        <f t="shared" si="28"/>
        <v/>
      </c>
      <c r="U179" s="32" t="str">
        <f>IF('School Data'!K179="","",'School Data'!K179)</f>
        <v/>
      </c>
      <c r="V179" s="49" t="str">
        <f t="shared" si="29"/>
        <v/>
      </c>
      <c r="W179" s="54" t="str">
        <f t="shared" si="30"/>
        <v/>
      </c>
      <c r="X179" s="28" t="str">
        <f>IF(H179="X",IF(W179&lt;'Output, All Schools'!$C$14,"N","Y"),"")</f>
        <v/>
      </c>
      <c r="Y179" s="32" t="str">
        <f>IF('School Data'!L179="","",'School Data'!L179)</f>
        <v/>
      </c>
      <c r="Z179" s="49" t="str">
        <f t="shared" si="31"/>
        <v/>
      </c>
      <c r="AA179" s="55" t="str">
        <f t="shared" si="32"/>
        <v/>
      </c>
      <c r="AB179" s="31" t="str">
        <f>IF(H179="X",IF(AA179&lt;'Output, All Schools'!$C$15,"N","Y"),"")</f>
        <v/>
      </c>
    </row>
    <row r="180" spans="1:28" x14ac:dyDescent="0.25">
      <c r="A180" s="20" t="str">
        <f t="shared" si="22"/>
        <v/>
      </c>
      <c r="B180" s="20" t="str">
        <f>IF('School Data'!A180="","",'School Data'!A180)</f>
        <v/>
      </c>
      <c r="C180" s="20" t="str">
        <f>IF('School Data'!B180="","",'School Data'!B180)</f>
        <v/>
      </c>
      <c r="D180" s="20" t="str">
        <f>IF('School Data'!C180="","",'School Data'!C180)</f>
        <v/>
      </c>
      <c r="E180" s="20" t="str">
        <f>IF('School Data'!D180="","",'School Data'!D180)</f>
        <v/>
      </c>
      <c r="F180" s="20" t="str">
        <f>IF('School Data'!E180="","",'School Data'!E180)</f>
        <v/>
      </c>
      <c r="G180" s="52" t="str">
        <f>IF('School Data'!F180="","",'School Data'!F180)</f>
        <v/>
      </c>
      <c r="H180" s="28" t="str">
        <f>IF(A180&lt;('Output, All Schools'!$C$3+1),"X","")</f>
        <v/>
      </c>
      <c r="I180" s="29" t="str">
        <f>IF('School Data'!G180="","",'School Data'!G180)</f>
        <v/>
      </c>
      <c r="J180" s="29" t="str">
        <f t="shared" si="23"/>
        <v/>
      </c>
      <c r="L180" s="29" t="str">
        <f t="shared" si="24"/>
        <v/>
      </c>
      <c r="M180" s="29" t="str">
        <f t="shared" si="25"/>
        <v/>
      </c>
      <c r="N180" s="28" t="str">
        <f>IF(H180="X",IF(M180&gt;'Output, All Schools'!$C$8,"N","Y"),"")</f>
        <v/>
      </c>
      <c r="O180" s="30" t="str">
        <f>IF('School Data'!I180="","",'School Data'!I180)</f>
        <v/>
      </c>
      <c r="P180" s="30" t="str">
        <f t="shared" si="26"/>
        <v/>
      </c>
      <c r="Q180" s="29" t="str">
        <f t="shared" si="27"/>
        <v/>
      </c>
      <c r="R180" s="31" t="str">
        <f>IF(H180="X",IF(Q180&gt;'Output, All Schools'!$C$9,"N","Y"),"")</f>
        <v/>
      </c>
      <c r="S180" s="32" t="str">
        <f>IF('School Data'!J180="","",'School Data'!J180)</f>
        <v/>
      </c>
      <c r="T180" s="49" t="str">
        <f t="shared" si="28"/>
        <v/>
      </c>
      <c r="U180" s="32" t="str">
        <f>IF('School Data'!K180="","",'School Data'!K180)</f>
        <v/>
      </c>
      <c r="V180" s="49" t="str">
        <f t="shared" si="29"/>
        <v/>
      </c>
      <c r="W180" s="54" t="str">
        <f t="shared" si="30"/>
        <v/>
      </c>
      <c r="X180" s="28" t="str">
        <f>IF(H180="X",IF(W180&lt;'Output, All Schools'!$C$14,"N","Y"),"")</f>
        <v/>
      </c>
      <c r="Y180" s="32" t="str">
        <f>IF('School Data'!L180="","",'School Data'!L180)</f>
        <v/>
      </c>
      <c r="Z180" s="49" t="str">
        <f t="shared" si="31"/>
        <v/>
      </c>
      <c r="AA180" s="55" t="str">
        <f t="shared" si="32"/>
        <v/>
      </c>
      <c r="AB180" s="31" t="str">
        <f>IF(H180="X",IF(AA180&lt;'Output, All Schools'!$C$15,"N","Y"),"")</f>
        <v/>
      </c>
    </row>
    <row r="181" spans="1:28" x14ac:dyDescent="0.25">
      <c r="A181" s="20" t="str">
        <f t="shared" si="22"/>
        <v/>
      </c>
      <c r="B181" s="20" t="str">
        <f>IF('School Data'!A181="","",'School Data'!A181)</f>
        <v/>
      </c>
      <c r="C181" s="20" t="str">
        <f>IF('School Data'!B181="","",'School Data'!B181)</f>
        <v/>
      </c>
      <c r="D181" s="20" t="str">
        <f>IF('School Data'!C181="","",'School Data'!C181)</f>
        <v/>
      </c>
      <c r="E181" s="20" t="str">
        <f>IF('School Data'!D181="","",'School Data'!D181)</f>
        <v/>
      </c>
      <c r="F181" s="20" t="str">
        <f>IF('School Data'!E181="","",'School Data'!E181)</f>
        <v/>
      </c>
      <c r="G181" s="52" t="str">
        <f>IF('School Data'!F181="","",'School Data'!F181)</f>
        <v/>
      </c>
      <c r="H181" s="28" t="str">
        <f>IF(A181&lt;('Output, All Schools'!$C$3+1),"X","")</f>
        <v/>
      </c>
      <c r="I181" s="29" t="str">
        <f>IF('School Data'!G181="","",'School Data'!G181)</f>
        <v/>
      </c>
      <c r="J181" s="29" t="str">
        <f t="shared" si="23"/>
        <v/>
      </c>
      <c r="L181" s="29" t="str">
        <f t="shared" si="24"/>
        <v/>
      </c>
      <c r="M181" s="29" t="str">
        <f t="shared" si="25"/>
        <v/>
      </c>
      <c r="N181" s="28" t="str">
        <f>IF(H181="X",IF(M181&gt;'Output, All Schools'!$C$8,"N","Y"),"")</f>
        <v/>
      </c>
      <c r="O181" s="30" t="str">
        <f>IF('School Data'!I181="","",'School Data'!I181)</f>
        <v/>
      </c>
      <c r="P181" s="30" t="str">
        <f t="shared" si="26"/>
        <v/>
      </c>
      <c r="Q181" s="29" t="str">
        <f t="shared" si="27"/>
        <v/>
      </c>
      <c r="R181" s="31" t="str">
        <f>IF(H181="X",IF(Q181&gt;'Output, All Schools'!$C$9,"N","Y"),"")</f>
        <v/>
      </c>
      <c r="S181" s="32" t="str">
        <f>IF('School Data'!J181="","",'School Data'!J181)</f>
        <v/>
      </c>
      <c r="T181" s="49" t="str">
        <f t="shared" si="28"/>
        <v/>
      </c>
      <c r="U181" s="32" t="str">
        <f>IF('School Data'!K181="","",'School Data'!K181)</f>
        <v/>
      </c>
      <c r="V181" s="49" t="str">
        <f t="shared" si="29"/>
        <v/>
      </c>
      <c r="W181" s="54" t="str">
        <f t="shared" si="30"/>
        <v/>
      </c>
      <c r="X181" s="28" t="str">
        <f>IF(H181="X",IF(W181&lt;'Output, All Schools'!$C$14,"N","Y"),"")</f>
        <v/>
      </c>
      <c r="Y181" s="32" t="str">
        <f>IF('School Data'!L181="","",'School Data'!L181)</f>
        <v/>
      </c>
      <c r="Z181" s="49" t="str">
        <f t="shared" si="31"/>
        <v/>
      </c>
      <c r="AA181" s="55" t="str">
        <f t="shared" si="32"/>
        <v/>
      </c>
      <c r="AB181" s="31" t="str">
        <f>IF(H181="X",IF(AA181&lt;'Output, All Schools'!$C$15,"N","Y"),"")</f>
        <v/>
      </c>
    </row>
    <row r="182" spans="1:28" x14ac:dyDescent="0.25">
      <c r="A182" s="20" t="str">
        <f t="shared" si="22"/>
        <v/>
      </c>
      <c r="B182" s="20" t="str">
        <f>IF('School Data'!A182="","",'School Data'!A182)</f>
        <v/>
      </c>
      <c r="C182" s="20" t="str">
        <f>IF('School Data'!B182="","",'School Data'!B182)</f>
        <v/>
      </c>
      <c r="D182" s="20" t="str">
        <f>IF('School Data'!C182="","",'School Data'!C182)</f>
        <v/>
      </c>
      <c r="E182" s="20" t="str">
        <f>IF('School Data'!D182="","",'School Data'!D182)</f>
        <v/>
      </c>
      <c r="F182" s="20" t="str">
        <f>IF('School Data'!E182="","",'School Data'!E182)</f>
        <v/>
      </c>
      <c r="G182" s="52" t="str">
        <f>IF('School Data'!F182="","",'School Data'!F182)</f>
        <v/>
      </c>
      <c r="H182" s="28" t="str">
        <f>IF(A182&lt;('Output, All Schools'!$C$3+1),"X","")</f>
        <v/>
      </c>
      <c r="I182" s="29" t="str">
        <f>IF('School Data'!G182="","",'School Data'!G182)</f>
        <v/>
      </c>
      <c r="J182" s="29" t="str">
        <f t="shared" si="23"/>
        <v/>
      </c>
      <c r="L182" s="29" t="str">
        <f t="shared" si="24"/>
        <v/>
      </c>
      <c r="M182" s="29" t="str">
        <f t="shared" si="25"/>
        <v/>
      </c>
      <c r="N182" s="28" t="str">
        <f>IF(H182="X",IF(M182&gt;'Output, All Schools'!$C$8,"N","Y"),"")</f>
        <v/>
      </c>
      <c r="O182" s="30" t="str">
        <f>IF('School Data'!I182="","",'School Data'!I182)</f>
        <v/>
      </c>
      <c r="P182" s="30" t="str">
        <f t="shared" si="26"/>
        <v/>
      </c>
      <c r="Q182" s="29" t="str">
        <f t="shared" si="27"/>
        <v/>
      </c>
      <c r="R182" s="31" t="str">
        <f>IF(H182="X",IF(Q182&gt;'Output, All Schools'!$C$9,"N","Y"),"")</f>
        <v/>
      </c>
      <c r="S182" s="32" t="str">
        <f>IF('School Data'!J182="","",'School Data'!J182)</f>
        <v/>
      </c>
      <c r="T182" s="49" t="str">
        <f t="shared" si="28"/>
        <v/>
      </c>
      <c r="U182" s="32" t="str">
        <f>IF('School Data'!K182="","",'School Data'!K182)</f>
        <v/>
      </c>
      <c r="V182" s="49" t="str">
        <f t="shared" si="29"/>
        <v/>
      </c>
      <c r="W182" s="54" t="str">
        <f t="shared" si="30"/>
        <v/>
      </c>
      <c r="X182" s="28" t="str">
        <f>IF(H182="X",IF(W182&lt;'Output, All Schools'!$C$14,"N","Y"),"")</f>
        <v/>
      </c>
      <c r="Y182" s="32" t="str">
        <f>IF('School Data'!L182="","",'School Data'!L182)</f>
        <v/>
      </c>
      <c r="Z182" s="49" t="str">
        <f t="shared" si="31"/>
        <v/>
      </c>
      <c r="AA182" s="55" t="str">
        <f t="shared" si="32"/>
        <v/>
      </c>
      <c r="AB182" s="31" t="str">
        <f>IF(H182="X",IF(AA182&lt;'Output, All Schools'!$C$15,"N","Y"),"")</f>
        <v/>
      </c>
    </row>
    <row r="183" spans="1:28" x14ac:dyDescent="0.25">
      <c r="A183" s="20" t="str">
        <f t="shared" si="22"/>
        <v/>
      </c>
      <c r="B183" s="20" t="str">
        <f>IF('School Data'!A183="","",'School Data'!A183)</f>
        <v/>
      </c>
      <c r="C183" s="20" t="str">
        <f>IF('School Data'!B183="","",'School Data'!B183)</f>
        <v/>
      </c>
      <c r="D183" s="20" t="str">
        <f>IF('School Data'!C183="","",'School Data'!C183)</f>
        <v/>
      </c>
      <c r="E183" s="20" t="str">
        <f>IF('School Data'!D183="","",'School Data'!D183)</f>
        <v/>
      </c>
      <c r="F183" s="20" t="str">
        <f>IF('School Data'!E183="","",'School Data'!E183)</f>
        <v/>
      </c>
      <c r="G183" s="52" t="str">
        <f>IF('School Data'!F183="","",'School Data'!F183)</f>
        <v/>
      </c>
      <c r="H183" s="28" t="str">
        <f>IF(A183&lt;('Output, All Schools'!$C$3+1),"X","")</f>
        <v/>
      </c>
      <c r="I183" s="29" t="str">
        <f>IF('School Data'!G183="","",'School Data'!G183)</f>
        <v/>
      </c>
      <c r="J183" s="29" t="str">
        <f t="shared" si="23"/>
        <v/>
      </c>
      <c r="L183" s="29" t="str">
        <f t="shared" si="24"/>
        <v/>
      </c>
      <c r="M183" s="29" t="str">
        <f t="shared" si="25"/>
        <v/>
      </c>
      <c r="N183" s="28" t="str">
        <f>IF(H183="X",IF(M183&gt;'Output, All Schools'!$C$8,"N","Y"),"")</f>
        <v/>
      </c>
      <c r="O183" s="30" t="str">
        <f>IF('School Data'!I183="","",'School Data'!I183)</f>
        <v/>
      </c>
      <c r="P183" s="30" t="str">
        <f t="shared" si="26"/>
        <v/>
      </c>
      <c r="Q183" s="29" t="str">
        <f t="shared" si="27"/>
        <v/>
      </c>
      <c r="R183" s="31" t="str">
        <f>IF(H183="X",IF(Q183&gt;'Output, All Schools'!$C$9,"N","Y"),"")</f>
        <v/>
      </c>
      <c r="S183" s="32" t="str">
        <f>IF('School Data'!J183="","",'School Data'!J183)</f>
        <v/>
      </c>
      <c r="T183" s="49" t="str">
        <f t="shared" si="28"/>
        <v/>
      </c>
      <c r="U183" s="32" t="str">
        <f>IF('School Data'!K183="","",'School Data'!K183)</f>
        <v/>
      </c>
      <c r="V183" s="49" t="str">
        <f t="shared" si="29"/>
        <v/>
      </c>
      <c r="W183" s="54" t="str">
        <f t="shared" si="30"/>
        <v/>
      </c>
      <c r="X183" s="28" t="str">
        <f>IF(H183="X",IF(W183&lt;'Output, All Schools'!$C$14,"N","Y"),"")</f>
        <v/>
      </c>
      <c r="Y183" s="32" t="str">
        <f>IF('School Data'!L183="","",'School Data'!L183)</f>
        <v/>
      </c>
      <c r="Z183" s="49" t="str">
        <f t="shared" si="31"/>
        <v/>
      </c>
      <c r="AA183" s="55" t="str">
        <f t="shared" si="32"/>
        <v/>
      </c>
      <c r="AB183" s="31" t="str">
        <f>IF(H183="X",IF(AA183&lt;'Output, All Schools'!$C$15,"N","Y"),"")</f>
        <v/>
      </c>
    </row>
    <row r="184" spans="1:28" x14ac:dyDescent="0.25">
      <c r="A184" s="20" t="str">
        <f t="shared" si="22"/>
        <v/>
      </c>
      <c r="B184" s="20" t="str">
        <f>IF('School Data'!A184="","",'School Data'!A184)</f>
        <v/>
      </c>
      <c r="C184" s="20" t="str">
        <f>IF('School Data'!B184="","",'School Data'!B184)</f>
        <v/>
      </c>
      <c r="D184" s="20" t="str">
        <f>IF('School Data'!C184="","",'School Data'!C184)</f>
        <v/>
      </c>
      <c r="E184" s="20" t="str">
        <f>IF('School Data'!D184="","",'School Data'!D184)</f>
        <v/>
      </c>
      <c r="F184" s="20" t="str">
        <f>IF('School Data'!E184="","",'School Data'!E184)</f>
        <v/>
      </c>
      <c r="G184" s="52" t="str">
        <f>IF('School Data'!F184="","",'School Data'!F184)</f>
        <v/>
      </c>
      <c r="H184" s="28" t="str">
        <f>IF(A184&lt;('Output, All Schools'!$C$3+1),"X","")</f>
        <v/>
      </c>
      <c r="I184" s="29" t="str">
        <f>IF('School Data'!G184="","",'School Data'!G184)</f>
        <v/>
      </c>
      <c r="J184" s="29" t="str">
        <f t="shared" si="23"/>
        <v/>
      </c>
      <c r="L184" s="29" t="str">
        <f t="shared" si="24"/>
        <v/>
      </c>
      <c r="M184" s="29" t="str">
        <f t="shared" si="25"/>
        <v/>
      </c>
      <c r="N184" s="28" t="str">
        <f>IF(H184="X",IF(M184&gt;'Output, All Schools'!$C$8,"N","Y"),"")</f>
        <v/>
      </c>
      <c r="O184" s="30" t="str">
        <f>IF('School Data'!I184="","",'School Data'!I184)</f>
        <v/>
      </c>
      <c r="P184" s="30" t="str">
        <f t="shared" si="26"/>
        <v/>
      </c>
      <c r="Q184" s="29" t="str">
        <f t="shared" si="27"/>
        <v/>
      </c>
      <c r="R184" s="31" t="str">
        <f>IF(H184="X",IF(Q184&gt;'Output, All Schools'!$C$9,"N","Y"),"")</f>
        <v/>
      </c>
      <c r="S184" s="32" t="str">
        <f>IF('School Data'!J184="","",'School Data'!J184)</f>
        <v/>
      </c>
      <c r="T184" s="49" t="str">
        <f t="shared" si="28"/>
        <v/>
      </c>
      <c r="U184" s="32" t="str">
        <f>IF('School Data'!K184="","",'School Data'!K184)</f>
        <v/>
      </c>
      <c r="V184" s="49" t="str">
        <f t="shared" si="29"/>
        <v/>
      </c>
      <c r="W184" s="54" t="str">
        <f t="shared" si="30"/>
        <v/>
      </c>
      <c r="X184" s="28" t="str">
        <f>IF(H184="X",IF(W184&lt;'Output, All Schools'!$C$14,"N","Y"),"")</f>
        <v/>
      </c>
      <c r="Y184" s="32" t="str">
        <f>IF('School Data'!L184="","",'School Data'!L184)</f>
        <v/>
      </c>
      <c r="Z184" s="49" t="str">
        <f t="shared" si="31"/>
        <v/>
      </c>
      <c r="AA184" s="55" t="str">
        <f t="shared" si="32"/>
        <v/>
      </c>
      <c r="AB184" s="31" t="str">
        <f>IF(H184="X",IF(AA184&lt;'Output, All Schools'!$C$15,"N","Y"),"")</f>
        <v/>
      </c>
    </row>
    <row r="185" spans="1:28" x14ac:dyDescent="0.25">
      <c r="A185" s="20" t="str">
        <f t="shared" si="22"/>
        <v/>
      </c>
      <c r="B185" s="20" t="str">
        <f>IF('School Data'!A185="","",'School Data'!A185)</f>
        <v/>
      </c>
      <c r="C185" s="20" t="str">
        <f>IF('School Data'!B185="","",'School Data'!B185)</f>
        <v/>
      </c>
      <c r="D185" s="20" t="str">
        <f>IF('School Data'!C185="","",'School Data'!C185)</f>
        <v/>
      </c>
      <c r="E185" s="20" t="str">
        <f>IF('School Data'!D185="","",'School Data'!D185)</f>
        <v/>
      </c>
      <c r="F185" s="20" t="str">
        <f>IF('School Data'!E185="","",'School Data'!E185)</f>
        <v/>
      </c>
      <c r="G185" s="52" t="str">
        <f>IF('School Data'!F185="","",'School Data'!F185)</f>
        <v/>
      </c>
      <c r="H185" s="28" t="str">
        <f>IF(A185&lt;('Output, All Schools'!$C$3+1),"X","")</f>
        <v/>
      </c>
      <c r="I185" s="29" t="str">
        <f>IF('School Data'!G185="","",'School Data'!G185)</f>
        <v/>
      </c>
      <c r="J185" s="29" t="str">
        <f t="shared" si="23"/>
        <v/>
      </c>
      <c r="L185" s="29" t="str">
        <f t="shared" si="24"/>
        <v/>
      </c>
      <c r="M185" s="29" t="str">
        <f t="shared" si="25"/>
        <v/>
      </c>
      <c r="N185" s="28" t="str">
        <f>IF(H185="X",IF(M185&gt;'Output, All Schools'!$C$8,"N","Y"),"")</f>
        <v/>
      </c>
      <c r="O185" s="30" t="str">
        <f>IF('School Data'!I185="","",'School Data'!I185)</f>
        <v/>
      </c>
      <c r="P185" s="30" t="str">
        <f t="shared" si="26"/>
        <v/>
      </c>
      <c r="Q185" s="29" t="str">
        <f t="shared" si="27"/>
        <v/>
      </c>
      <c r="R185" s="31" t="str">
        <f>IF(H185="X",IF(Q185&gt;'Output, All Schools'!$C$9,"N","Y"),"")</f>
        <v/>
      </c>
      <c r="S185" s="32" t="str">
        <f>IF('School Data'!J185="","",'School Data'!J185)</f>
        <v/>
      </c>
      <c r="T185" s="49" t="str">
        <f t="shared" si="28"/>
        <v/>
      </c>
      <c r="U185" s="32" t="str">
        <f>IF('School Data'!K185="","",'School Data'!K185)</f>
        <v/>
      </c>
      <c r="V185" s="49" t="str">
        <f t="shared" si="29"/>
        <v/>
      </c>
      <c r="W185" s="54" t="str">
        <f t="shared" si="30"/>
        <v/>
      </c>
      <c r="X185" s="28" t="str">
        <f>IF(H185="X",IF(W185&lt;'Output, All Schools'!$C$14,"N","Y"),"")</f>
        <v/>
      </c>
      <c r="Y185" s="32" t="str">
        <f>IF('School Data'!L185="","",'School Data'!L185)</f>
        <v/>
      </c>
      <c r="Z185" s="49" t="str">
        <f t="shared" si="31"/>
        <v/>
      </c>
      <c r="AA185" s="55" t="str">
        <f t="shared" si="32"/>
        <v/>
      </c>
      <c r="AB185" s="31" t="str">
        <f>IF(H185="X",IF(AA185&lt;'Output, All Schools'!$C$15,"N","Y"),"")</f>
        <v/>
      </c>
    </row>
    <row r="186" spans="1:28" x14ac:dyDescent="0.25">
      <c r="A186" s="20" t="str">
        <f t="shared" si="22"/>
        <v/>
      </c>
      <c r="B186" s="20" t="str">
        <f>IF('School Data'!A186="","",'School Data'!A186)</f>
        <v/>
      </c>
      <c r="C186" s="20" t="str">
        <f>IF('School Data'!B186="","",'School Data'!B186)</f>
        <v/>
      </c>
      <c r="D186" s="20" t="str">
        <f>IF('School Data'!C186="","",'School Data'!C186)</f>
        <v/>
      </c>
      <c r="E186" s="20" t="str">
        <f>IF('School Data'!D186="","",'School Data'!D186)</f>
        <v/>
      </c>
      <c r="F186" s="20" t="str">
        <f>IF('School Data'!E186="","",'School Data'!E186)</f>
        <v/>
      </c>
      <c r="G186" s="52" t="str">
        <f>IF('School Data'!F186="","",'School Data'!F186)</f>
        <v/>
      </c>
      <c r="H186" s="28" t="str">
        <f>IF(A186&lt;('Output, All Schools'!$C$3+1),"X","")</f>
        <v/>
      </c>
      <c r="I186" s="29" t="str">
        <f>IF('School Data'!G186="","",'School Data'!G186)</f>
        <v/>
      </c>
      <c r="J186" s="29" t="str">
        <f t="shared" si="23"/>
        <v/>
      </c>
      <c r="L186" s="29" t="str">
        <f t="shared" si="24"/>
        <v/>
      </c>
      <c r="M186" s="29" t="str">
        <f t="shared" si="25"/>
        <v/>
      </c>
      <c r="N186" s="28" t="str">
        <f>IF(H186="X",IF(M186&gt;'Output, All Schools'!$C$8,"N","Y"),"")</f>
        <v/>
      </c>
      <c r="O186" s="30" t="str">
        <f>IF('School Data'!I186="","",'School Data'!I186)</f>
        <v/>
      </c>
      <c r="P186" s="30" t="str">
        <f t="shared" si="26"/>
        <v/>
      </c>
      <c r="Q186" s="29" t="str">
        <f t="shared" si="27"/>
        <v/>
      </c>
      <c r="R186" s="31" t="str">
        <f>IF(H186="X",IF(Q186&gt;'Output, All Schools'!$C$9,"N","Y"),"")</f>
        <v/>
      </c>
      <c r="S186" s="32" t="str">
        <f>IF('School Data'!J186="","",'School Data'!J186)</f>
        <v/>
      </c>
      <c r="T186" s="49" t="str">
        <f t="shared" si="28"/>
        <v/>
      </c>
      <c r="U186" s="32" t="str">
        <f>IF('School Data'!K186="","",'School Data'!K186)</f>
        <v/>
      </c>
      <c r="V186" s="49" t="str">
        <f t="shared" si="29"/>
        <v/>
      </c>
      <c r="W186" s="54" t="str">
        <f t="shared" si="30"/>
        <v/>
      </c>
      <c r="X186" s="28" t="str">
        <f>IF(H186="X",IF(W186&lt;'Output, All Schools'!$C$14,"N","Y"),"")</f>
        <v/>
      </c>
      <c r="Y186" s="32" t="str">
        <f>IF('School Data'!L186="","",'School Data'!L186)</f>
        <v/>
      </c>
      <c r="Z186" s="49" t="str">
        <f t="shared" si="31"/>
        <v/>
      </c>
      <c r="AA186" s="55" t="str">
        <f t="shared" si="32"/>
        <v/>
      </c>
      <c r="AB186" s="31" t="str">
        <f>IF(H186="X",IF(AA186&lt;'Output, All Schools'!$C$15,"N","Y"),"")</f>
        <v/>
      </c>
    </row>
    <row r="187" spans="1:28" x14ac:dyDescent="0.25">
      <c r="A187" s="20" t="str">
        <f t="shared" si="22"/>
        <v/>
      </c>
      <c r="B187" s="20" t="str">
        <f>IF('School Data'!A187="","",'School Data'!A187)</f>
        <v/>
      </c>
      <c r="C187" s="20" t="str">
        <f>IF('School Data'!B187="","",'School Data'!B187)</f>
        <v/>
      </c>
      <c r="D187" s="20" t="str">
        <f>IF('School Data'!C187="","",'School Data'!C187)</f>
        <v/>
      </c>
      <c r="E187" s="20" t="str">
        <f>IF('School Data'!D187="","",'School Data'!D187)</f>
        <v/>
      </c>
      <c r="F187" s="20" t="str">
        <f>IF('School Data'!E187="","",'School Data'!E187)</f>
        <v/>
      </c>
      <c r="G187" s="52" t="str">
        <f>IF('School Data'!F187="","",'School Data'!F187)</f>
        <v/>
      </c>
      <c r="H187" s="28" t="str">
        <f>IF(A187&lt;('Output, All Schools'!$C$3+1),"X","")</f>
        <v/>
      </c>
      <c r="I187" s="29" t="str">
        <f>IF('School Data'!G187="","",'School Data'!G187)</f>
        <v/>
      </c>
      <c r="J187" s="29" t="str">
        <f t="shared" si="23"/>
        <v/>
      </c>
      <c r="L187" s="29" t="str">
        <f t="shared" si="24"/>
        <v/>
      </c>
      <c r="M187" s="29" t="str">
        <f t="shared" si="25"/>
        <v/>
      </c>
      <c r="N187" s="28" t="str">
        <f>IF(H187="X",IF(M187&gt;'Output, All Schools'!$C$8,"N","Y"),"")</f>
        <v/>
      </c>
      <c r="O187" s="30" t="str">
        <f>IF('School Data'!I187="","",'School Data'!I187)</f>
        <v/>
      </c>
      <c r="P187" s="30" t="str">
        <f t="shared" si="26"/>
        <v/>
      </c>
      <c r="Q187" s="29" t="str">
        <f t="shared" si="27"/>
        <v/>
      </c>
      <c r="R187" s="31" t="str">
        <f>IF(H187="X",IF(Q187&gt;'Output, All Schools'!$C$9,"N","Y"),"")</f>
        <v/>
      </c>
      <c r="S187" s="32" t="str">
        <f>IF('School Data'!J187="","",'School Data'!J187)</f>
        <v/>
      </c>
      <c r="T187" s="49" t="str">
        <f t="shared" si="28"/>
        <v/>
      </c>
      <c r="U187" s="32" t="str">
        <f>IF('School Data'!K187="","",'School Data'!K187)</f>
        <v/>
      </c>
      <c r="V187" s="49" t="str">
        <f t="shared" si="29"/>
        <v/>
      </c>
      <c r="W187" s="54" t="str">
        <f t="shared" si="30"/>
        <v/>
      </c>
      <c r="X187" s="28" t="str">
        <f>IF(H187="X",IF(W187&lt;'Output, All Schools'!$C$14,"N","Y"),"")</f>
        <v/>
      </c>
      <c r="Y187" s="32" t="str">
        <f>IF('School Data'!L187="","",'School Data'!L187)</f>
        <v/>
      </c>
      <c r="Z187" s="49" t="str">
        <f t="shared" si="31"/>
        <v/>
      </c>
      <c r="AA187" s="55" t="str">
        <f t="shared" si="32"/>
        <v/>
      </c>
      <c r="AB187" s="31" t="str">
        <f>IF(H187="X",IF(AA187&lt;'Output, All Schools'!$C$15,"N","Y"),"")</f>
        <v/>
      </c>
    </row>
    <row r="188" spans="1:28" x14ac:dyDescent="0.25">
      <c r="A188" s="20" t="str">
        <f t="shared" si="22"/>
        <v/>
      </c>
      <c r="B188" s="20" t="str">
        <f>IF('School Data'!A188="","",'School Data'!A188)</f>
        <v/>
      </c>
      <c r="C188" s="20" t="str">
        <f>IF('School Data'!B188="","",'School Data'!B188)</f>
        <v/>
      </c>
      <c r="D188" s="20" t="str">
        <f>IF('School Data'!C188="","",'School Data'!C188)</f>
        <v/>
      </c>
      <c r="E188" s="20" t="str">
        <f>IF('School Data'!D188="","",'School Data'!D188)</f>
        <v/>
      </c>
      <c r="F188" s="20" t="str">
        <f>IF('School Data'!E188="","",'School Data'!E188)</f>
        <v/>
      </c>
      <c r="G188" s="52" t="str">
        <f>IF('School Data'!F188="","",'School Data'!F188)</f>
        <v/>
      </c>
      <c r="H188" s="28" t="str">
        <f>IF(A188&lt;('Output, All Schools'!$C$3+1),"X","")</f>
        <v/>
      </c>
      <c r="I188" s="29" t="str">
        <f>IF('School Data'!G188="","",'School Data'!G188)</f>
        <v/>
      </c>
      <c r="J188" s="29" t="str">
        <f t="shared" si="23"/>
        <v/>
      </c>
      <c r="L188" s="29" t="str">
        <f t="shared" si="24"/>
        <v/>
      </c>
      <c r="M188" s="29" t="str">
        <f t="shared" si="25"/>
        <v/>
      </c>
      <c r="N188" s="28" t="str">
        <f>IF(H188="X",IF(M188&gt;'Output, All Schools'!$C$8,"N","Y"),"")</f>
        <v/>
      </c>
      <c r="O188" s="30" t="str">
        <f>IF('School Data'!I188="","",'School Data'!I188)</f>
        <v/>
      </c>
      <c r="P188" s="30" t="str">
        <f t="shared" si="26"/>
        <v/>
      </c>
      <c r="Q188" s="29" t="str">
        <f t="shared" si="27"/>
        <v/>
      </c>
      <c r="R188" s="31" t="str">
        <f>IF(H188="X",IF(Q188&gt;'Output, All Schools'!$C$9,"N","Y"),"")</f>
        <v/>
      </c>
      <c r="S188" s="32" t="str">
        <f>IF('School Data'!J188="","",'School Data'!J188)</f>
        <v/>
      </c>
      <c r="T188" s="49" t="str">
        <f t="shared" si="28"/>
        <v/>
      </c>
      <c r="U188" s="32" t="str">
        <f>IF('School Data'!K188="","",'School Data'!K188)</f>
        <v/>
      </c>
      <c r="V188" s="49" t="str">
        <f t="shared" si="29"/>
        <v/>
      </c>
      <c r="W188" s="54" t="str">
        <f t="shared" si="30"/>
        <v/>
      </c>
      <c r="X188" s="28" t="str">
        <f>IF(H188="X",IF(W188&lt;'Output, All Schools'!$C$14,"N","Y"),"")</f>
        <v/>
      </c>
      <c r="Y188" s="32" t="str">
        <f>IF('School Data'!L188="","",'School Data'!L188)</f>
        <v/>
      </c>
      <c r="Z188" s="49" t="str">
        <f t="shared" si="31"/>
        <v/>
      </c>
      <c r="AA188" s="55" t="str">
        <f t="shared" si="32"/>
        <v/>
      </c>
      <c r="AB188" s="31" t="str">
        <f>IF(H188="X",IF(AA188&lt;'Output, All Schools'!$C$15,"N","Y"),"")</f>
        <v/>
      </c>
    </row>
    <row r="189" spans="1:28" x14ac:dyDescent="0.25">
      <c r="A189" s="20" t="str">
        <f t="shared" si="22"/>
        <v/>
      </c>
      <c r="B189" s="20" t="str">
        <f>IF('School Data'!A189="","",'School Data'!A189)</f>
        <v/>
      </c>
      <c r="C189" s="20" t="str">
        <f>IF('School Data'!B189="","",'School Data'!B189)</f>
        <v/>
      </c>
      <c r="D189" s="20" t="str">
        <f>IF('School Data'!C189="","",'School Data'!C189)</f>
        <v/>
      </c>
      <c r="E189" s="20" t="str">
        <f>IF('School Data'!D189="","",'School Data'!D189)</f>
        <v/>
      </c>
      <c r="F189" s="20" t="str">
        <f>IF('School Data'!E189="","",'School Data'!E189)</f>
        <v/>
      </c>
      <c r="G189" s="52" t="str">
        <f>IF('School Data'!F189="","",'School Data'!F189)</f>
        <v/>
      </c>
      <c r="H189" s="28" t="str">
        <f>IF(A189&lt;('Output, All Schools'!$C$3+1),"X","")</f>
        <v/>
      </c>
      <c r="I189" s="29" t="str">
        <f>IF('School Data'!G189="","",'School Data'!G189)</f>
        <v/>
      </c>
      <c r="J189" s="29" t="str">
        <f t="shared" si="23"/>
        <v/>
      </c>
      <c r="L189" s="29" t="str">
        <f t="shared" si="24"/>
        <v/>
      </c>
      <c r="M189" s="29" t="str">
        <f t="shared" si="25"/>
        <v/>
      </c>
      <c r="N189" s="28" t="str">
        <f>IF(H189="X",IF(M189&gt;'Output, All Schools'!$C$8,"N","Y"),"")</f>
        <v/>
      </c>
      <c r="O189" s="30" t="str">
        <f>IF('School Data'!I189="","",'School Data'!I189)</f>
        <v/>
      </c>
      <c r="P189" s="30" t="str">
        <f t="shared" si="26"/>
        <v/>
      </c>
      <c r="Q189" s="29" t="str">
        <f t="shared" si="27"/>
        <v/>
      </c>
      <c r="R189" s="31" t="str">
        <f>IF(H189="X",IF(Q189&gt;'Output, All Schools'!$C$9,"N","Y"),"")</f>
        <v/>
      </c>
      <c r="S189" s="32" t="str">
        <f>IF('School Data'!J189="","",'School Data'!J189)</f>
        <v/>
      </c>
      <c r="T189" s="49" t="str">
        <f t="shared" si="28"/>
        <v/>
      </c>
      <c r="U189" s="32" t="str">
        <f>IF('School Data'!K189="","",'School Data'!K189)</f>
        <v/>
      </c>
      <c r="V189" s="49" t="str">
        <f t="shared" si="29"/>
        <v/>
      </c>
      <c r="W189" s="54" t="str">
        <f t="shared" si="30"/>
        <v/>
      </c>
      <c r="X189" s="28" t="str">
        <f>IF(H189="X",IF(W189&lt;'Output, All Schools'!$C$14,"N","Y"),"")</f>
        <v/>
      </c>
      <c r="Y189" s="32" t="str">
        <f>IF('School Data'!L189="","",'School Data'!L189)</f>
        <v/>
      </c>
      <c r="Z189" s="49" t="str">
        <f t="shared" si="31"/>
        <v/>
      </c>
      <c r="AA189" s="55" t="str">
        <f t="shared" si="32"/>
        <v/>
      </c>
      <c r="AB189" s="31" t="str">
        <f>IF(H189="X",IF(AA189&lt;'Output, All Schools'!$C$15,"N","Y"),"")</f>
        <v/>
      </c>
    </row>
    <row r="190" spans="1:28" x14ac:dyDescent="0.25">
      <c r="A190" s="20" t="str">
        <f t="shared" si="22"/>
        <v/>
      </c>
      <c r="B190" s="20" t="str">
        <f>IF('School Data'!A190="","",'School Data'!A190)</f>
        <v/>
      </c>
      <c r="C190" s="20" t="str">
        <f>IF('School Data'!B190="","",'School Data'!B190)</f>
        <v/>
      </c>
      <c r="D190" s="20" t="str">
        <f>IF('School Data'!C190="","",'School Data'!C190)</f>
        <v/>
      </c>
      <c r="E190" s="20" t="str">
        <f>IF('School Data'!D190="","",'School Data'!D190)</f>
        <v/>
      </c>
      <c r="F190" s="20" t="str">
        <f>IF('School Data'!E190="","",'School Data'!E190)</f>
        <v/>
      </c>
      <c r="G190" s="52" t="str">
        <f>IF('School Data'!F190="","",'School Data'!F190)</f>
        <v/>
      </c>
      <c r="H190" s="28" t="str">
        <f>IF(A190&lt;('Output, All Schools'!$C$3+1),"X","")</f>
        <v/>
      </c>
      <c r="I190" s="29" t="str">
        <f>IF('School Data'!G190="","",'School Data'!G190)</f>
        <v/>
      </c>
      <c r="J190" s="29" t="str">
        <f t="shared" si="23"/>
        <v/>
      </c>
      <c r="L190" s="29" t="str">
        <f t="shared" si="24"/>
        <v/>
      </c>
      <c r="M190" s="29" t="str">
        <f t="shared" si="25"/>
        <v/>
      </c>
      <c r="N190" s="28" t="str">
        <f>IF(H190="X",IF(M190&gt;'Output, All Schools'!$C$8,"N","Y"),"")</f>
        <v/>
      </c>
      <c r="O190" s="30" t="str">
        <f>IF('School Data'!I190="","",'School Data'!I190)</f>
        <v/>
      </c>
      <c r="P190" s="30" t="str">
        <f t="shared" si="26"/>
        <v/>
      </c>
      <c r="Q190" s="29" t="str">
        <f t="shared" si="27"/>
        <v/>
      </c>
      <c r="R190" s="31" t="str">
        <f>IF(H190="X",IF(Q190&gt;'Output, All Schools'!$C$9,"N","Y"),"")</f>
        <v/>
      </c>
      <c r="S190" s="32" t="str">
        <f>IF('School Data'!J190="","",'School Data'!J190)</f>
        <v/>
      </c>
      <c r="T190" s="49" t="str">
        <f t="shared" si="28"/>
        <v/>
      </c>
      <c r="U190" s="32" t="str">
        <f>IF('School Data'!K190="","",'School Data'!K190)</f>
        <v/>
      </c>
      <c r="V190" s="49" t="str">
        <f t="shared" si="29"/>
        <v/>
      </c>
      <c r="W190" s="54" t="str">
        <f t="shared" si="30"/>
        <v/>
      </c>
      <c r="X190" s="28" t="str">
        <f>IF(H190="X",IF(W190&lt;'Output, All Schools'!$C$14,"N","Y"),"")</f>
        <v/>
      </c>
      <c r="Y190" s="32" t="str">
        <f>IF('School Data'!L190="","",'School Data'!L190)</f>
        <v/>
      </c>
      <c r="Z190" s="49" t="str">
        <f t="shared" si="31"/>
        <v/>
      </c>
      <c r="AA190" s="55" t="str">
        <f t="shared" si="32"/>
        <v/>
      </c>
      <c r="AB190" s="31" t="str">
        <f>IF(H190="X",IF(AA190&lt;'Output, All Schools'!$C$15,"N","Y"),"")</f>
        <v/>
      </c>
    </row>
    <row r="191" spans="1:28" x14ac:dyDescent="0.25">
      <c r="A191" s="20" t="str">
        <f t="shared" si="22"/>
        <v/>
      </c>
      <c r="B191" s="20" t="str">
        <f>IF('School Data'!A191="","",'School Data'!A191)</f>
        <v/>
      </c>
      <c r="C191" s="20" t="str">
        <f>IF('School Data'!B191="","",'School Data'!B191)</f>
        <v/>
      </c>
      <c r="D191" s="20" t="str">
        <f>IF('School Data'!C191="","",'School Data'!C191)</f>
        <v/>
      </c>
      <c r="E191" s="20" t="str">
        <f>IF('School Data'!D191="","",'School Data'!D191)</f>
        <v/>
      </c>
      <c r="F191" s="20" t="str">
        <f>IF('School Data'!E191="","",'School Data'!E191)</f>
        <v/>
      </c>
      <c r="G191" s="52" t="str">
        <f>IF('School Data'!F191="","",'School Data'!F191)</f>
        <v/>
      </c>
      <c r="H191" s="28" t="str">
        <f>IF(A191&lt;('Output, All Schools'!$C$3+1),"X","")</f>
        <v/>
      </c>
      <c r="I191" s="29" t="str">
        <f>IF('School Data'!G191="","",'School Data'!G191)</f>
        <v/>
      </c>
      <c r="J191" s="29" t="str">
        <f t="shared" si="23"/>
        <v/>
      </c>
      <c r="L191" s="29" t="str">
        <f t="shared" si="24"/>
        <v/>
      </c>
      <c r="M191" s="29" t="str">
        <f t="shared" si="25"/>
        <v/>
      </c>
      <c r="N191" s="28" t="str">
        <f>IF(H191="X",IF(M191&gt;'Output, All Schools'!$C$8,"N","Y"),"")</f>
        <v/>
      </c>
      <c r="O191" s="30" t="str">
        <f>IF('School Data'!I191="","",'School Data'!I191)</f>
        <v/>
      </c>
      <c r="P191" s="30" t="str">
        <f t="shared" si="26"/>
        <v/>
      </c>
      <c r="Q191" s="29" t="str">
        <f t="shared" si="27"/>
        <v/>
      </c>
      <c r="R191" s="31" t="str">
        <f>IF(H191="X",IF(Q191&gt;'Output, All Schools'!$C$9,"N","Y"),"")</f>
        <v/>
      </c>
      <c r="S191" s="32" t="str">
        <f>IF('School Data'!J191="","",'School Data'!J191)</f>
        <v/>
      </c>
      <c r="T191" s="49" t="str">
        <f t="shared" si="28"/>
        <v/>
      </c>
      <c r="U191" s="32" t="str">
        <f>IF('School Data'!K191="","",'School Data'!K191)</f>
        <v/>
      </c>
      <c r="V191" s="49" t="str">
        <f t="shared" si="29"/>
        <v/>
      </c>
      <c r="W191" s="54" t="str">
        <f t="shared" si="30"/>
        <v/>
      </c>
      <c r="X191" s="28" t="str">
        <f>IF(H191="X",IF(W191&lt;'Output, All Schools'!$C$14,"N","Y"),"")</f>
        <v/>
      </c>
      <c r="Y191" s="32" t="str">
        <f>IF('School Data'!L191="","",'School Data'!L191)</f>
        <v/>
      </c>
      <c r="Z191" s="49" t="str">
        <f t="shared" si="31"/>
        <v/>
      </c>
      <c r="AA191" s="55" t="str">
        <f t="shared" si="32"/>
        <v/>
      </c>
      <c r="AB191" s="31" t="str">
        <f>IF(H191="X",IF(AA191&lt;'Output, All Schools'!$C$15,"N","Y"),"")</f>
        <v/>
      </c>
    </row>
    <row r="192" spans="1:28" x14ac:dyDescent="0.25">
      <c r="A192" s="20" t="str">
        <f t="shared" si="22"/>
        <v/>
      </c>
      <c r="B192" s="20" t="str">
        <f>IF('School Data'!A192="","",'School Data'!A192)</f>
        <v/>
      </c>
      <c r="C192" s="20" t="str">
        <f>IF('School Data'!B192="","",'School Data'!B192)</f>
        <v/>
      </c>
      <c r="D192" s="20" t="str">
        <f>IF('School Data'!C192="","",'School Data'!C192)</f>
        <v/>
      </c>
      <c r="E192" s="20" t="str">
        <f>IF('School Data'!D192="","",'School Data'!D192)</f>
        <v/>
      </c>
      <c r="F192" s="20" t="str">
        <f>IF('School Data'!E192="","",'School Data'!E192)</f>
        <v/>
      </c>
      <c r="G192" s="52" t="str">
        <f>IF('School Data'!F192="","",'School Data'!F192)</f>
        <v/>
      </c>
      <c r="H192" s="28" t="str">
        <f>IF(A192&lt;('Output, All Schools'!$C$3+1),"X","")</f>
        <v/>
      </c>
      <c r="I192" s="29" t="str">
        <f>IF('School Data'!G192="","",'School Data'!G192)</f>
        <v/>
      </c>
      <c r="J192" s="29" t="str">
        <f t="shared" si="23"/>
        <v/>
      </c>
      <c r="L192" s="29" t="str">
        <f t="shared" si="24"/>
        <v/>
      </c>
      <c r="M192" s="29" t="str">
        <f t="shared" si="25"/>
        <v/>
      </c>
      <c r="N192" s="28" t="str">
        <f>IF(H192="X",IF(M192&gt;'Output, All Schools'!$C$8,"N","Y"),"")</f>
        <v/>
      </c>
      <c r="O192" s="30" t="str">
        <f>IF('School Data'!I192="","",'School Data'!I192)</f>
        <v/>
      </c>
      <c r="P192" s="30" t="str">
        <f t="shared" si="26"/>
        <v/>
      </c>
      <c r="Q192" s="29" t="str">
        <f t="shared" si="27"/>
        <v/>
      </c>
      <c r="R192" s="31" t="str">
        <f>IF(H192="X",IF(Q192&gt;'Output, All Schools'!$C$9,"N","Y"),"")</f>
        <v/>
      </c>
      <c r="S192" s="32" t="str">
        <f>IF('School Data'!J192="","",'School Data'!J192)</f>
        <v/>
      </c>
      <c r="T192" s="49" t="str">
        <f t="shared" si="28"/>
        <v/>
      </c>
      <c r="U192" s="32" t="str">
        <f>IF('School Data'!K192="","",'School Data'!K192)</f>
        <v/>
      </c>
      <c r="V192" s="49" t="str">
        <f t="shared" si="29"/>
        <v/>
      </c>
      <c r="W192" s="54" t="str">
        <f t="shared" si="30"/>
        <v/>
      </c>
      <c r="X192" s="28" t="str">
        <f>IF(H192="X",IF(W192&lt;'Output, All Schools'!$C$14,"N","Y"),"")</f>
        <v/>
      </c>
      <c r="Y192" s="32" t="str">
        <f>IF('School Data'!L192="","",'School Data'!L192)</f>
        <v/>
      </c>
      <c r="Z192" s="49" t="str">
        <f t="shared" si="31"/>
        <v/>
      </c>
      <c r="AA192" s="55" t="str">
        <f t="shared" si="32"/>
        <v/>
      </c>
      <c r="AB192" s="31" t="str">
        <f>IF(H192="X",IF(AA192&lt;'Output, All Schools'!$C$15,"N","Y"),"")</f>
        <v/>
      </c>
    </row>
    <row r="193" spans="1:28" x14ac:dyDescent="0.25">
      <c r="A193" s="20" t="str">
        <f t="shared" si="22"/>
        <v/>
      </c>
      <c r="B193" s="20" t="str">
        <f>IF('School Data'!A193="","",'School Data'!A193)</f>
        <v/>
      </c>
      <c r="C193" s="20" t="str">
        <f>IF('School Data'!B193="","",'School Data'!B193)</f>
        <v/>
      </c>
      <c r="D193" s="20" t="str">
        <f>IF('School Data'!C193="","",'School Data'!C193)</f>
        <v/>
      </c>
      <c r="E193" s="20" t="str">
        <f>IF('School Data'!D193="","",'School Data'!D193)</f>
        <v/>
      </c>
      <c r="F193" s="20" t="str">
        <f>IF('School Data'!E193="","",'School Data'!E193)</f>
        <v/>
      </c>
      <c r="G193" s="52" t="str">
        <f>IF('School Data'!F193="","",'School Data'!F193)</f>
        <v/>
      </c>
      <c r="H193" s="28" t="str">
        <f>IF(A193&lt;('Output, All Schools'!$C$3+1),"X","")</f>
        <v/>
      </c>
      <c r="I193" s="29" t="str">
        <f>IF('School Data'!G193="","",'School Data'!G193)</f>
        <v/>
      </c>
      <c r="J193" s="29" t="str">
        <f t="shared" si="23"/>
        <v/>
      </c>
      <c r="L193" s="29" t="str">
        <f t="shared" si="24"/>
        <v/>
      </c>
      <c r="M193" s="29" t="str">
        <f t="shared" si="25"/>
        <v/>
      </c>
      <c r="N193" s="28" t="str">
        <f>IF(H193="X",IF(M193&gt;'Output, All Schools'!$C$8,"N","Y"),"")</f>
        <v/>
      </c>
      <c r="O193" s="30" t="str">
        <f>IF('School Data'!I193="","",'School Data'!I193)</f>
        <v/>
      </c>
      <c r="P193" s="30" t="str">
        <f t="shared" si="26"/>
        <v/>
      </c>
      <c r="Q193" s="29" t="str">
        <f t="shared" si="27"/>
        <v/>
      </c>
      <c r="R193" s="31" t="str">
        <f>IF(H193="X",IF(Q193&gt;'Output, All Schools'!$C$9,"N","Y"),"")</f>
        <v/>
      </c>
      <c r="S193" s="32" t="str">
        <f>IF('School Data'!J193="","",'School Data'!J193)</f>
        <v/>
      </c>
      <c r="T193" s="49" t="str">
        <f t="shared" si="28"/>
        <v/>
      </c>
      <c r="U193" s="32" t="str">
        <f>IF('School Data'!K193="","",'School Data'!K193)</f>
        <v/>
      </c>
      <c r="V193" s="49" t="str">
        <f t="shared" si="29"/>
        <v/>
      </c>
      <c r="W193" s="54" t="str">
        <f t="shared" si="30"/>
        <v/>
      </c>
      <c r="X193" s="28" t="str">
        <f>IF(H193="X",IF(W193&lt;'Output, All Schools'!$C$14,"N","Y"),"")</f>
        <v/>
      </c>
      <c r="Y193" s="32" t="str">
        <f>IF('School Data'!L193="","",'School Data'!L193)</f>
        <v/>
      </c>
      <c r="Z193" s="49" t="str">
        <f t="shared" si="31"/>
        <v/>
      </c>
      <c r="AA193" s="55" t="str">
        <f t="shared" si="32"/>
        <v/>
      </c>
      <c r="AB193" s="31" t="str">
        <f>IF(H193="X",IF(AA193&lt;'Output, All Schools'!$C$15,"N","Y"),"")</f>
        <v/>
      </c>
    </row>
    <row r="194" spans="1:28" x14ac:dyDescent="0.25">
      <c r="A194" s="20" t="str">
        <f t="shared" si="22"/>
        <v/>
      </c>
      <c r="B194" s="20" t="str">
        <f>IF('School Data'!A194="","",'School Data'!A194)</f>
        <v/>
      </c>
      <c r="C194" s="20" t="str">
        <f>IF('School Data'!B194="","",'School Data'!B194)</f>
        <v/>
      </c>
      <c r="D194" s="20" t="str">
        <f>IF('School Data'!C194="","",'School Data'!C194)</f>
        <v/>
      </c>
      <c r="E194" s="20" t="str">
        <f>IF('School Data'!D194="","",'School Data'!D194)</f>
        <v/>
      </c>
      <c r="F194" s="20" t="str">
        <f>IF('School Data'!E194="","",'School Data'!E194)</f>
        <v/>
      </c>
      <c r="G194" s="52" t="str">
        <f>IF('School Data'!F194="","",'School Data'!F194)</f>
        <v/>
      </c>
      <c r="H194" s="28" t="str">
        <f>IF(A194&lt;('Output, All Schools'!$C$3+1),"X","")</f>
        <v/>
      </c>
      <c r="I194" s="29" t="str">
        <f>IF('School Data'!G194="","",'School Data'!G194)</f>
        <v/>
      </c>
      <c r="J194" s="29" t="str">
        <f t="shared" si="23"/>
        <v/>
      </c>
      <c r="L194" s="29" t="str">
        <f t="shared" si="24"/>
        <v/>
      </c>
      <c r="M194" s="29" t="str">
        <f t="shared" si="25"/>
        <v/>
      </c>
      <c r="N194" s="28" t="str">
        <f>IF(H194="X",IF(M194&gt;'Output, All Schools'!$C$8,"N","Y"),"")</f>
        <v/>
      </c>
      <c r="O194" s="30" t="str">
        <f>IF('School Data'!I194="","",'School Data'!I194)</f>
        <v/>
      </c>
      <c r="P194" s="30" t="str">
        <f t="shared" si="26"/>
        <v/>
      </c>
      <c r="Q194" s="29" t="str">
        <f t="shared" si="27"/>
        <v/>
      </c>
      <c r="R194" s="31" t="str">
        <f>IF(H194="X",IF(Q194&gt;'Output, All Schools'!$C$9,"N","Y"),"")</f>
        <v/>
      </c>
      <c r="S194" s="32" t="str">
        <f>IF('School Data'!J194="","",'School Data'!J194)</f>
        <v/>
      </c>
      <c r="T194" s="49" t="str">
        <f t="shared" si="28"/>
        <v/>
      </c>
      <c r="U194" s="32" t="str">
        <f>IF('School Data'!K194="","",'School Data'!K194)</f>
        <v/>
      </c>
      <c r="V194" s="49" t="str">
        <f t="shared" si="29"/>
        <v/>
      </c>
      <c r="W194" s="54" t="str">
        <f t="shared" si="30"/>
        <v/>
      </c>
      <c r="X194" s="28" t="str">
        <f>IF(H194="X",IF(W194&lt;'Output, All Schools'!$C$14,"N","Y"),"")</f>
        <v/>
      </c>
      <c r="Y194" s="32" t="str">
        <f>IF('School Data'!L194="","",'School Data'!L194)</f>
        <v/>
      </c>
      <c r="Z194" s="49" t="str">
        <f t="shared" si="31"/>
        <v/>
      </c>
      <c r="AA194" s="55" t="str">
        <f t="shared" si="32"/>
        <v/>
      </c>
      <c r="AB194" s="31" t="str">
        <f>IF(H194="X",IF(AA194&lt;'Output, All Schools'!$C$15,"N","Y"),"")</f>
        <v/>
      </c>
    </row>
    <row r="195" spans="1:28" x14ac:dyDescent="0.25">
      <c r="A195" s="20" t="str">
        <f t="shared" si="22"/>
        <v/>
      </c>
      <c r="B195" s="20" t="str">
        <f>IF('School Data'!A195="","",'School Data'!A195)</f>
        <v/>
      </c>
      <c r="C195" s="20" t="str">
        <f>IF('School Data'!B195="","",'School Data'!B195)</f>
        <v/>
      </c>
      <c r="D195" s="20" t="str">
        <f>IF('School Data'!C195="","",'School Data'!C195)</f>
        <v/>
      </c>
      <c r="E195" s="20" t="str">
        <f>IF('School Data'!D195="","",'School Data'!D195)</f>
        <v/>
      </c>
      <c r="F195" s="20" t="str">
        <f>IF('School Data'!E195="","",'School Data'!E195)</f>
        <v/>
      </c>
      <c r="G195" s="52" t="str">
        <f>IF('School Data'!F195="","",'School Data'!F195)</f>
        <v/>
      </c>
      <c r="H195" s="28" t="str">
        <f>IF(A195&lt;('Output, All Schools'!$C$3+1),"X","")</f>
        <v/>
      </c>
      <c r="I195" s="29" t="str">
        <f>IF('School Data'!G195="","",'School Data'!G195)</f>
        <v/>
      </c>
      <c r="J195" s="29" t="str">
        <f t="shared" si="23"/>
        <v/>
      </c>
      <c r="L195" s="29" t="str">
        <f t="shared" si="24"/>
        <v/>
      </c>
      <c r="M195" s="29" t="str">
        <f t="shared" si="25"/>
        <v/>
      </c>
      <c r="N195" s="28" t="str">
        <f>IF(H195="X",IF(M195&gt;'Output, All Schools'!$C$8,"N","Y"),"")</f>
        <v/>
      </c>
      <c r="O195" s="30" t="str">
        <f>IF('School Data'!I195="","",'School Data'!I195)</f>
        <v/>
      </c>
      <c r="P195" s="30" t="str">
        <f t="shared" si="26"/>
        <v/>
      </c>
      <c r="Q195" s="29" t="str">
        <f t="shared" si="27"/>
        <v/>
      </c>
      <c r="R195" s="31" t="str">
        <f>IF(H195="X",IF(Q195&gt;'Output, All Schools'!$C$9,"N","Y"),"")</f>
        <v/>
      </c>
      <c r="S195" s="32" t="str">
        <f>IF('School Data'!J195="","",'School Data'!J195)</f>
        <v/>
      </c>
      <c r="T195" s="49" t="str">
        <f t="shared" si="28"/>
        <v/>
      </c>
      <c r="U195" s="32" t="str">
        <f>IF('School Data'!K195="","",'School Data'!K195)</f>
        <v/>
      </c>
      <c r="V195" s="49" t="str">
        <f t="shared" si="29"/>
        <v/>
      </c>
      <c r="W195" s="54" t="str">
        <f t="shared" si="30"/>
        <v/>
      </c>
      <c r="X195" s="28" t="str">
        <f>IF(H195="X",IF(W195&lt;'Output, All Schools'!$C$14,"N","Y"),"")</f>
        <v/>
      </c>
      <c r="Y195" s="32" t="str">
        <f>IF('School Data'!L195="","",'School Data'!L195)</f>
        <v/>
      </c>
      <c r="Z195" s="49" t="str">
        <f t="shared" si="31"/>
        <v/>
      </c>
      <c r="AA195" s="55" t="str">
        <f t="shared" si="32"/>
        <v/>
      </c>
      <c r="AB195" s="31" t="str">
        <f>IF(H195="X",IF(AA195&lt;'Output, All Schools'!$C$15,"N","Y"),"")</f>
        <v/>
      </c>
    </row>
    <row r="196" spans="1:28" x14ac:dyDescent="0.25">
      <c r="A196" s="20" t="str">
        <f t="shared" ref="A196:A259" si="33">IFERROR(RANK(G196,G:G,0),"")</f>
        <v/>
      </c>
      <c r="B196" s="20" t="str">
        <f>IF('School Data'!A196="","",'School Data'!A196)</f>
        <v/>
      </c>
      <c r="C196" s="20" t="str">
        <f>IF('School Data'!B196="","",'School Data'!B196)</f>
        <v/>
      </c>
      <c r="D196" s="20" t="str">
        <f>IF('School Data'!C196="","",'School Data'!C196)</f>
        <v/>
      </c>
      <c r="E196" s="20" t="str">
        <f>IF('School Data'!D196="","",'School Data'!D196)</f>
        <v/>
      </c>
      <c r="F196" s="20" t="str">
        <f>IF('School Data'!E196="","",'School Data'!E196)</f>
        <v/>
      </c>
      <c r="G196" s="52" t="str">
        <f>IF('School Data'!F196="","",'School Data'!F196)</f>
        <v/>
      </c>
      <c r="H196" s="28" t="str">
        <f>IF(A196&lt;('Output, All Schools'!$C$3+1),"X","")</f>
        <v/>
      </c>
      <c r="I196" s="29" t="str">
        <f>IF('School Data'!G196="","",'School Data'!G196)</f>
        <v/>
      </c>
      <c r="J196" s="29" t="str">
        <f t="shared" ref="J196:J259" si="34">IFERROR((ROUND(I196/D196,0)),"")</f>
        <v/>
      </c>
      <c r="L196" s="29" t="str">
        <f t="shared" ref="L196:L259" si="35">IFERROR((ROUND(K196/E196,0)),"")</f>
        <v/>
      </c>
      <c r="M196" s="29" t="str">
        <f t="shared" ref="M196:M259" si="36">IFERROR((ROUND(L196-J196,0)),"")</f>
        <v/>
      </c>
      <c r="N196" s="28" t="str">
        <f>IF(H196="X",IF(M196&gt;'Output, All Schools'!$C$8,"N","Y"),"")</f>
        <v/>
      </c>
      <c r="O196" s="30" t="str">
        <f>IF('School Data'!I196="","",'School Data'!I196)</f>
        <v/>
      </c>
      <c r="P196" s="30" t="str">
        <f t="shared" ref="P196:P259" si="37">IFERROR((ROUND(O196/F196,0)),"")</f>
        <v/>
      </c>
      <c r="Q196" s="29" t="str">
        <f t="shared" ref="Q196:Q259" si="38">IFERROR((ROUND(P196-L196,0)),"")</f>
        <v/>
      </c>
      <c r="R196" s="31" t="str">
        <f>IF(H196="X",IF(Q196&gt;'Output, All Schools'!$C$9,"N","Y"),"")</f>
        <v/>
      </c>
      <c r="S196" s="32" t="str">
        <f>IF('School Data'!J196="","",'School Data'!J196)</f>
        <v/>
      </c>
      <c r="T196" s="49" t="str">
        <f t="shared" ref="T196:T259" si="39">IFERROR((ROUND(S196/D196,2)),"")</f>
        <v/>
      </c>
      <c r="U196" s="32" t="str">
        <f>IF('School Data'!K196="","",'School Data'!K196)</f>
        <v/>
      </c>
      <c r="V196" s="49" t="str">
        <f t="shared" ref="V196:V259" si="40">IFERROR((ROUND(U196/E196,2)),"")</f>
        <v/>
      </c>
      <c r="W196" s="54" t="str">
        <f t="shared" ref="W196:W259" si="41">IFERROR((ROUND(V196-T196,2)),"")</f>
        <v/>
      </c>
      <c r="X196" s="28" t="str">
        <f>IF(H196="X",IF(W196&lt;'Output, All Schools'!$C$14,"N","Y"),"")</f>
        <v/>
      </c>
      <c r="Y196" s="32" t="str">
        <f>IF('School Data'!L196="","",'School Data'!L196)</f>
        <v/>
      </c>
      <c r="Z196" s="49" t="str">
        <f t="shared" ref="Z196:Z259" si="42">IFERROR((ROUND(Y196/F196,2)),"")</f>
        <v/>
      </c>
      <c r="AA196" s="55" t="str">
        <f t="shared" ref="AA196:AA259" si="43">IFERROR((ROUND(Z196-V196,2)),"")</f>
        <v/>
      </c>
      <c r="AB196" s="31" t="str">
        <f>IF(H196="X",IF(AA196&lt;'Output, All Schools'!$C$15,"N","Y"),"")</f>
        <v/>
      </c>
    </row>
    <row r="197" spans="1:28" x14ac:dyDescent="0.25">
      <c r="A197" s="20" t="str">
        <f t="shared" si="33"/>
        <v/>
      </c>
      <c r="B197" s="20" t="str">
        <f>IF('School Data'!A197="","",'School Data'!A197)</f>
        <v/>
      </c>
      <c r="C197" s="20" t="str">
        <f>IF('School Data'!B197="","",'School Data'!B197)</f>
        <v/>
      </c>
      <c r="D197" s="20" t="str">
        <f>IF('School Data'!C197="","",'School Data'!C197)</f>
        <v/>
      </c>
      <c r="E197" s="20" t="str">
        <f>IF('School Data'!D197="","",'School Data'!D197)</f>
        <v/>
      </c>
      <c r="F197" s="20" t="str">
        <f>IF('School Data'!E197="","",'School Data'!E197)</f>
        <v/>
      </c>
      <c r="G197" s="52" t="str">
        <f>IF('School Data'!F197="","",'School Data'!F197)</f>
        <v/>
      </c>
      <c r="H197" s="28" t="str">
        <f>IF(A197&lt;('Output, All Schools'!$C$3+1),"X","")</f>
        <v/>
      </c>
      <c r="I197" s="29" t="str">
        <f>IF('School Data'!G197="","",'School Data'!G197)</f>
        <v/>
      </c>
      <c r="J197" s="29" t="str">
        <f t="shared" si="34"/>
        <v/>
      </c>
      <c r="L197" s="29" t="str">
        <f t="shared" si="35"/>
        <v/>
      </c>
      <c r="M197" s="29" t="str">
        <f t="shared" si="36"/>
        <v/>
      </c>
      <c r="N197" s="28" t="str">
        <f>IF(H197="X",IF(M197&gt;'Output, All Schools'!$C$8,"N","Y"),"")</f>
        <v/>
      </c>
      <c r="O197" s="30" t="str">
        <f>IF('School Data'!I197="","",'School Data'!I197)</f>
        <v/>
      </c>
      <c r="P197" s="30" t="str">
        <f t="shared" si="37"/>
        <v/>
      </c>
      <c r="Q197" s="29" t="str">
        <f t="shared" si="38"/>
        <v/>
      </c>
      <c r="R197" s="31" t="str">
        <f>IF(H197="X",IF(Q197&gt;'Output, All Schools'!$C$9,"N","Y"),"")</f>
        <v/>
      </c>
      <c r="S197" s="32" t="str">
        <f>IF('School Data'!J197="","",'School Data'!J197)</f>
        <v/>
      </c>
      <c r="T197" s="49" t="str">
        <f t="shared" si="39"/>
        <v/>
      </c>
      <c r="U197" s="32" t="str">
        <f>IF('School Data'!K197="","",'School Data'!K197)</f>
        <v/>
      </c>
      <c r="V197" s="49" t="str">
        <f t="shared" si="40"/>
        <v/>
      </c>
      <c r="W197" s="54" t="str">
        <f t="shared" si="41"/>
        <v/>
      </c>
      <c r="X197" s="28" t="str">
        <f>IF(H197="X",IF(W197&lt;'Output, All Schools'!$C$14,"N","Y"),"")</f>
        <v/>
      </c>
      <c r="Y197" s="32" t="str">
        <f>IF('School Data'!L197="","",'School Data'!L197)</f>
        <v/>
      </c>
      <c r="Z197" s="49" t="str">
        <f t="shared" si="42"/>
        <v/>
      </c>
      <c r="AA197" s="55" t="str">
        <f t="shared" si="43"/>
        <v/>
      </c>
      <c r="AB197" s="31" t="str">
        <f>IF(H197="X",IF(AA197&lt;'Output, All Schools'!$C$15,"N","Y"),"")</f>
        <v/>
      </c>
    </row>
    <row r="198" spans="1:28" x14ac:dyDescent="0.25">
      <c r="A198" s="20" t="str">
        <f t="shared" si="33"/>
        <v/>
      </c>
      <c r="B198" s="20" t="str">
        <f>IF('School Data'!A198="","",'School Data'!A198)</f>
        <v/>
      </c>
      <c r="C198" s="20" t="str">
        <f>IF('School Data'!B198="","",'School Data'!B198)</f>
        <v/>
      </c>
      <c r="D198" s="20" t="str">
        <f>IF('School Data'!C198="","",'School Data'!C198)</f>
        <v/>
      </c>
      <c r="E198" s="20" t="str">
        <f>IF('School Data'!D198="","",'School Data'!D198)</f>
        <v/>
      </c>
      <c r="F198" s="20" t="str">
        <f>IF('School Data'!E198="","",'School Data'!E198)</f>
        <v/>
      </c>
      <c r="G198" s="52" t="str">
        <f>IF('School Data'!F198="","",'School Data'!F198)</f>
        <v/>
      </c>
      <c r="H198" s="28" t="str">
        <f>IF(A198&lt;('Output, All Schools'!$C$3+1),"X","")</f>
        <v/>
      </c>
      <c r="I198" s="29" t="str">
        <f>IF('School Data'!G198="","",'School Data'!G198)</f>
        <v/>
      </c>
      <c r="J198" s="29" t="str">
        <f t="shared" si="34"/>
        <v/>
      </c>
      <c r="L198" s="29" t="str">
        <f t="shared" si="35"/>
        <v/>
      </c>
      <c r="M198" s="29" t="str">
        <f t="shared" si="36"/>
        <v/>
      </c>
      <c r="N198" s="28" t="str">
        <f>IF(H198="X",IF(M198&gt;'Output, All Schools'!$C$8,"N","Y"),"")</f>
        <v/>
      </c>
      <c r="O198" s="30" t="str">
        <f>IF('School Data'!I198="","",'School Data'!I198)</f>
        <v/>
      </c>
      <c r="P198" s="30" t="str">
        <f t="shared" si="37"/>
        <v/>
      </c>
      <c r="Q198" s="29" t="str">
        <f t="shared" si="38"/>
        <v/>
      </c>
      <c r="R198" s="31" t="str">
        <f>IF(H198="X",IF(Q198&gt;'Output, All Schools'!$C$9,"N","Y"),"")</f>
        <v/>
      </c>
      <c r="S198" s="32" t="str">
        <f>IF('School Data'!J198="","",'School Data'!J198)</f>
        <v/>
      </c>
      <c r="T198" s="49" t="str">
        <f t="shared" si="39"/>
        <v/>
      </c>
      <c r="U198" s="32" t="str">
        <f>IF('School Data'!K198="","",'School Data'!K198)</f>
        <v/>
      </c>
      <c r="V198" s="49" t="str">
        <f t="shared" si="40"/>
        <v/>
      </c>
      <c r="W198" s="54" t="str">
        <f t="shared" si="41"/>
        <v/>
      </c>
      <c r="X198" s="28" t="str">
        <f>IF(H198="X",IF(W198&lt;'Output, All Schools'!$C$14,"N","Y"),"")</f>
        <v/>
      </c>
      <c r="Y198" s="32" t="str">
        <f>IF('School Data'!L198="","",'School Data'!L198)</f>
        <v/>
      </c>
      <c r="Z198" s="49" t="str">
        <f t="shared" si="42"/>
        <v/>
      </c>
      <c r="AA198" s="55" t="str">
        <f t="shared" si="43"/>
        <v/>
      </c>
      <c r="AB198" s="31" t="str">
        <f>IF(H198="X",IF(AA198&lt;'Output, All Schools'!$C$15,"N","Y"),"")</f>
        <v/>
      </c>
    </row>
    <row r="199" spans="1:28" x14ac:dyDescent="0.25">
      <c r="A199" s="20" t="str">
        <f t="shared" si="33"/>
        <v/>
      </c>
      <c r="B199" s="20" t="str">
        <f>IF('School Data'!A199="","",'School Data'!A199)</f>
        <v/>
      </c>
      <c r="C199" s="20" t="str">
        <f>IF('School Data'!B199="","",'School Data'!B199)</f>
        <v/>
      </c>
      <c r="D199" s="20" t="str">
        <f>IF('School Data'!C199="","",'School Data'!C199)</f>
        <v/>
      </c>
      <c r="E199" s="20" t="str">
        <f>IF('School Data'!D199="","",'School Data'!D199)</f>
        <v/>
      </c>
      <c r="F199" s="20" t="str">
        <f>IF('School Data'!E199="","",'School Data'!E199)</f>
        <v/>
      </c>
      <c r="G199" s="52" t="str">
        <f>IF('School Data'!F199="","",'School Data'!F199)</f>
        <v/>
      </c>
      <c r="H199" s="28" t="str">
        <f>IF(A199&lt;('Output, All Schools'!$C$3+1),"X","")</f>
        <v/>
      </c>
      <c r="I199" s="29" t="str">
        <f>IF('School Data'!G199="","",'School Data'!G199)</f>
        <v/>
      </c>
      <c r="J199" s="29" t="str">
        <f t="shared" si="34"/>
        <v/>
      </c>
      <c r="L199" s="29" t="str">
        <f t="shared" si="35"/>
        <v/>
      </c>
      <c r="M199" s="29" t="str">
        <f t="shared" si="36"/>
        <v/>
      </c>
      <c r="N199" s="28" t="str">
        <f>IF(H199="X",IF(M199&gt;'Output, All Schools'!$C$8,"N","Y"),"")</f>
        <v/>
      </c>
      <c r="O199" s="30" t="str">
        <f>IF('School Data'!I199="","",'School Data'!I199)</f>
        <v/>
      </c>
      <c r="P199" s="30" t="str">
        <f t="shared" si="37"/>
        <v/>
      </c>
      <c r="Q199" s="29" t="str">
        <f t="shared" si="38"/>
        <v/>
      </c>
      <c r="R199" s="31" t="str">
        <f>IF(H199="X",IF(Q199&gt;'Output, All Schools'!$C$9,"N","Y"),"")</f>
        <v/>
      </c>
      <c r="S199" s="32" t="str">
        <f>IF('School Data'!J199="","",'School Data'!J199)</f>
        <v/>
      </c>
      <c r="T199" s="49" t="str">
        <f t="shared" si="39"/>
        <v/>
      </c>
      <c r="U199" s="32" t="str">
        <f>IF('School Data'!K199="","",'School Data'!K199)</f>
        <v/>
      </c>
      <c r="V199" s="49" t="str">
        <f t="shared" si="40"/>
        <v/>
      </c>
      <c r="W199" s="54" t="str">
        <f t="shared" si="41"/>
        <v/>
      </c>
      <c r="X199" s="28" t="str">
        <f>IF(H199="X",IF(W199&lt;'Output, All Schools'!$C$14,"N","Y"),"")</f>
        <v/>
      </c>
      <c r="Y199" s="32" t="str">
        <f>IF('School Data'!L199="","",'School Data'!L199)</f>
        <v/>
      </c>
      <c r="Z199" s="49" t="str">
        <f t="shared" si="42"/>
        <v/>
      </c>
      <c r="AA199" s="55" t="str">
        <f t="shared" si="43"/>
        <v/>
      </c>
      <c r="AB199" s="31" t="str">
        <f>IF(H199="X",IF(AA199&lt;'Output, All Schools'!$C$15,"N","Y"),"")</f>
        <v/>
      </c>
    </row>
    <row r="200" spans="1:28" x14ac:dyDescent="0.25">
      <c r="A200" s="20" t="str">
        <f t="shared" si="33"/>
        <v/>
      </c>
      <c r="B200" s="20" t="str">
        <f>IF('School Data'!A200="","",'School Data'!A200)</f>
        <v/>
      </c>
      <c r="C200" s="20" t="str">
        <f>IF('School Data'!B200="","",'School Data'!B200)</f>
        <v/>
      </c>
      <c r="D200" s="20" t="str">
        <f>IF('School Data'!C200="","",'School Data'!C200)</f>
        <v/>
      </c>
      <c r="E200" s="20" t="str">
        <f>IF('School Data'!D200="","",'School Data'!D200)</f>
        <v/>
      </c>
      <c r="F200" s="20" t="str">
        <f>IF('School Data'!E200="","",'School Data'!E200)</f>
        <v/>
      </c>
      <c r="G200" s="52" t="str">
        <f>IF('School Data'!F200="","",'School Data'!F200)</f>
        <v/>
      </c>
      <c r="H200" s="28" t="str">
        <f>IF(A200&lt;('Output, All Schools'!$C$3+1),"X","")</f>
        <v/>
      </c>
      <c r="I200" s="29" t="str">
        <f>IF('School Data'!G200="","",'School Data'!G200)</f>
        <v/>
      </c>
      <c r="J200" s="29" t="str">
        <f t="shared" si="34"/>
        <v/>
      </c>
      <c r="L200" s="29" t="str">
        <f t="shared" si="35"/>
        <v/>
      </c>
      <c r="M200" s="29" t="str">
        <f t="shared" si="36"/>
        <v/>
      </c>
      <c r="N200" s="28" t="str">
        <f>IF(H200="X",IF(M200&gt;'Output, All Schools'!$C$8,"N","Y"),"")</f>
        <v/>
      </c>
      <c r="O200" s="30" t="str">
        <f>IF('School Data'!I200="","",'School Data'!I200)</f>
        <v/>
      </c>
      <c r="P200" s="30" t="str">
        <f t="shared" si="37"/>
        <v/>
      </c>
      <c r="Q200" s="29" t="str">
        <f t="shared" si="38"/>
        <v/>
      </c>
      <c r="R200" s="31" t="str">
        <f>IF(H200="X",IF(Q200&gt;'Output, All Schools'!$C$9,"N","Y"),"")</f>
        <v/>
      </c>
      <c r="S200" s="32" t="str">
        <f>IF('School Data'!J200="","",'School Data'!J200)</f>
        <v/>
      </c>
      <c r="T200" s="49" t="str">
        <f t="shared" si="39"/>
        <v/>
      </c>
      <c r="U200" s="32" t="str">
        <f>IF('School Data'!K200="","",'School Data'!K200)</f>
        <v/>
      </c>
      <c r="V200" s="49" t="str">
        <f t="shared" si="40"/>
        <v/>
      </c>
      <c r="W200" s="54" t="str">
        <f t="shared" si="41"/>
        <v/>
      </c>
      <c r="X200" s="28" t="str">
        <f>IF(H200="X",IF(W200&lt;'Output, All Schools'!$C$14,"N","Y"),"")</f>
        <v/>
      </c>
      <c r="Y200" s="32" t="str">
        <f>IF('School Data'!L200="","",'School Data'!L200)</f>
        <v/>
      </c>
      <c r="Z200" s="49" t="str">
        <f t="shared" si="42"/>
        <v/>
      </c>
      <c r="AA200" s="55" t="str">
        <f t="shared" si="43"/>
        <v/>
      </c>
      <c r="AB200" s="31" t="str">
        <f>IF(H200="X",IF(AA200&lt;'Output, All Schools'!$C$15,"N","Y"),"")</f>
        <v/>
      </c>
    </row>
    <row r="201" spans="1:28" x14ac:dyDescent="0.25">
      <c r="A201" s="20" t="str">
        <f t="shared" si="33"/>
        <v/>
      </c>
      <c r="B201" s="20" t="str">
        <f>IF('School Data'!A201="","",'School Data'!A201)</f>
        <v/>
      </c>
      <c r="C201" s="20" t="str">
        <f>IF('School Data'!B201="","",'School Data'!B201)</f>
        <v/>
      </c>
      <c r="D201" s="20" t="str">
        <f>IF('School Data'!C201="","",'School Data'!C201)</f>
        <v/>
      </c>
      <c r="E201" s="20" t="str">
        <f>IF('School Data'!D201="","",'School Data'!D201)</f>
        <v/>
      </c>
      <c r="F201" s="20" t="str">
        <f>IF('School Data'!E201="","",'School Data'!E201)</f>
        <v/>
      </c>
      <c r="G201" s="52" t="str">
        <f>IF('School Data'!F201="","",'School Data'!F201)</f>
        <v/>
      </c>
      <c r="H201" s="28" t="str">
        <f>IF(A201&lt;('Output, All Schools'!$C$3+1),"X","")</f>
        <v/>
      </c>
      <c r="I201" s="29" t="str">
        <f>IF('School Data'!G201="","",'School Data'!G201)</f>
        <v/>
      </c>
      <c r="J201" s="29" t="str">
        <f t="shared" si="34"/>
        <v/>
      </c>
      <c r="L201" s="29" t="str">
        <f t="shared" si="35"/>
        <v/>
      </c>
      <c r="M201" s="29" t="str">
        <f t="shared" si="36"/>
        <v/>
      </c>
      <c r="N201" s="28" t="str">
        <f>IF(H201="X",IF(M201&gt;'Output, All Schools'!$C$8,"N","Y"),"")</f>
        <v/>
      </c>
      <c r="O201" s="30" t="str">
        <f>IF('School Data'!I201="","",'School Data'!I201)</f>
        <v/>
      </c>
      <c r="P201" s="30" t="str">
        <f t="shared" si="37"/>
        <v/>
      </c>
      <c r="Q201" s="29" t="str">
        <f t="shared" si="38"/>
        <v/>
      </c>
      <c r="R201" s="31" t="str">
        <f>IF(H201="X",IF(Q201&gt;'Output, All Schools'!$C$9,"N","Y"),"")</f>
        <v/>
      </c>
      <c r="S201" s="32" t="str">
        <f>IF('School Data'!J201="","",'School Data'!J201)</f>
        <v/>
      </c>
      <c r="T201" s="49" t="str">
        <f t="shared" si="39"/>
        <v/>
      </c>
      <c r="U201" s="32" t="str">
        <f>IF('School Data'!K201="","",'School Data'!K201)</f>
        <v/>
      </c>
      <c r="V201" s="49" t="str">
        <f t="shared" si="40"/>
        <v/>
      </c>
      <c r="W201" s="54" t="str">
        <f t="shared" si="41"/>
        <v/>
      </c>
      <c r="X201" s="28" t="str">
        <f>IF(H201="X",IF(W201&lt;'Output, All Schools'!$C$14,"N","Y"),"")</f>
        <v/>
      </c>
      <c r="Y201" s="32" t="str">
        <f>IF('School Data'!L201="","",'School Data'!L201)</f>
        <v/>
      </c>
      <c r="Z201" s="49" t="str">
        <f t="shared" si="42"/>
        <v/>
      </c>
      <c r="AA201" s="55" t="str">
        <f t="shared" si="43"/>
        <v/>
      </c>
      <c r="AB201" s="31" t="str">
        <f>IF(H201="X",IF(AA201&lt;'Output, All Schools'!$C$15,"N","Y"),"")</f>
        <v/>
      </c>
    </row>
    <row r="202" spans="1:28" x14ac:dyDescent="0.25">
      <c r="A202" s="20" t="str">
        <f t="shared" si="33"/>
        <v/>
      </c>
      <c r="B202" s="20" t="str">
        <f>IF('School Data'!A202="","",'School Data'!A202)</f>
        <v/>
      </c>
      <c r="C202" s="20" t="str">
        <f>IF('School Data'!B202="","",'School Data'!B202)</f>
        <v/>
      </c>
      <c r="D202" s="20" t="str">
        <f>IF('School Data'!C202="","",'School Data'!C202)</f>
        <v/>
      </c>
      <c r="E202" s="20" t="str">
        <f>IF('School Data'!D202="","",'School Data'!D202)</f>
        <v/>
      </c>
      <c r="F202" s="20" t="str">
        <f>IF('School Data'!E202="","",'School Data'!E202)</f>
        <v/>
      </c>
      <c r="G202" s="52" t="str">
        <f>IF('School Data'!F202="","",'School Data'!F202)</f>
        <v/>
      </c>
      <c r="H202" s="28" t="str">
        <f>IF(A202&lt;('Output, All Schools'!$C$3+1),"X","")</f>
        <v/>
      </c>
      <c r="I202" s="29" t="str">
        <f>IF('School Data'!G202="","",'School Data'!G202)</f>
        <v/>
      </c>
      <c r="J202" s="29" t="str">
        <f t="shared" si="34"/>
        <v/>
      </c>
      <c r="L202" s="29" t="str">
        <f t="shared" si="35"/>
        <v/>
      </c>
      <c r="M202" s="29" t="str">
        <f t="shared" si="36"/>
        <v/>
      </c>
      <c r="N202" s="28" t="str">
        <f>IF(H202="X",IF(M202&gt;'Output, All Schools'!$C$8,"N","Y"),"")</f>
        <v/>
      </c>
      <c r="O202" s="30" t="str">
        <f>IF('School Data'!I202="","",'School Data'!I202)</f>
        <v/>
      </c>
      <c r="P202" s="30" t="str">
        <f t="shared" si="37"/>
        <v/>
      </c>
      <c r="Q202" s="29" t="str">
        <f t="shared" si="38"/>
        <v/>
      </c>
      <c r="R202" s="31" t="str">
        <f>IF(H202="X",IF(Q202&gt;'Output, All Schools'!$C$9,"N","Y"),"")</f>
        <v/>
      </c>
      <c r="S202" s="32" t="str">
        <f>IF('School Data'!J202="","",'School Data'!J202)</f>
        <v/>
      </c>
      <c r="T202" s="49" t="str">
        <f t="shared" si="39"/>
        <v/>
      </c>
      <c r="U202" s="32" t="str">
        <f>IF('School Data'!K202="","",'School Data'!K202)</f>
        <v/>
      </c>
      <c r="V202" s="49" t="str">
        <f t="shared" si="40"/>
        <v/>
      </c>
      <c r="W202" s="54" t="str">
        <f t="shared" si="41"/>
        <v/>
      </c>
      <c r="X202" s="28" t="str">
        <f>IF(H202="X",IF(W202&lt;'Output, All Schools'!$C$14,"N","Y"),"")</f>
        <v/>
      </c>
      <c r="Y202" s="32" t="str">
        <f>IF('School Data'!L202="","",'School Data'!L202)</f>
        <v/>
      </c>
      <c r="Z202" s="49" t="str">
        <f t="shared" si="42"/>
        <v/>
      </c>
      <c r="AA202" s="55" t="str">
        <f t="shared" si="43"/>
        <v/>
      </c>
      <c r="AB202" s="31" t="str">
        <f>IF(H202="X",IF(AA202&lt;'Output, All Schools'!$C$15,"N","Y"),"")</f>
        <v/>
      </c>
    </row>
    <row r="203" spans="1:28" x14ac:dyDescent="0.25">
      <c r="A203" s="20" t="str">
        <f t="shared" si="33"/>
        <v/>
      </c>
      <c r="B203" s="20" t="str">
        <f>IF('School Data'!A203="","",'School Data'!A203)</f>
        <v/>
      </c>
      <c r="C203" s="20" t="str">
        <f>IF('School Data'!B203="","",'School Data'!B203)</f>
        <v/>
      </c>
      <c r="D203" s="20" t="str">
        <f>IF('School Data'!C203="","",'School Data'!C203)</f>
        <v/>
      </c>
      <c r="E203" s="20" t="str">
        <f>IF('School Data'!D203="","",'School Data'!D203)</f>
        <v/>
      </c>
      <c r="F203" s="20" t="str">
        <f>IF('School Data'!E203="","",'School Data'!E203)</f>
        <v/>
      </c>
      <c r="G203" s="52" t="str">
        <f>IF('School Data'!F203="","",'School Data'!F203)</f>
        <v/>
      </c>
      <c r="H203" s="28" t="str">
        <f>IF(A203&lt;('Output, All Schools'!$C$3+1),"X","")</f>
        <v/>
      </c>
      <c r="I203" s="29" t="str">
        <f>IF('School Data'!G203="","",'School Data'!G203)</f>
        <v/>
      </c>
      <c r="J203" s="29" t="str">
        <f t="shared" si="34"/>
        <v/>
      </c>
      <c r="L203" s="29" t="str">
        <f t="shared" si="35"/>
        <v/>
      </c>
      <c r="M203" s="29" t="str">
        <f t="shared" si="36"/>
        <v/>
      </c>
      <c r="N203" s="28" t="str">
        <f>IF(H203="X",IF(M203&gt;'Output, All Schools'!$C$8,"N","Y"),"")</f>
        <v/>
      </c>
      <c r="O203" s="30" t="str">
        <f>IF('School Data'!I203="","",'School Data'!I203)</f>
        <v/>
      </c>
      <c r="P203" s="30" t="str">
        <f t="shared" si="37"/>
        <v/>
      </c>
      <c r="Q203" s="29" t="str">
        <f t="shared" si="38"/>
        <v/>
      </c>
      <c r="R203" s="31" t="str">
        <f>IF(H203="X",IF(Q203&gt;'Output, All Schools'!$C$9,"N","Y"),"")</f>
        <v/>
      </c>
      <c r="S203" s="32" t="str">
        <f>IF('School Data'!J203="","",'School Data'!J203)</f>
        <v/>
      </c>
      <c r="T203" s="49" t="str">
        <f t="shared" si="39"/>
        <v/>
      </c>
      <c r="U203" s="32" t="str">
        <f>IF('School Data'!K203="","",'School Data'!K203)</f>
        <v/>
      </c>
      <c r="V203" s="49" t="str">
        <f t="shared" si="40"/>
        <v/>
      </c>
      <c r="W203" s="54" t="str">
        <f t="shared" si="41"/>
        <v/>
      </c>
      <c r="X203" s="28" t="str">
        <f>IF(H203="X",IF(W203&lt;'Output, All Schools'!$C$14,"N","Y"),"")</f>
        <v/>
      </c>
      <c r="Y203" s="32" t="str">
        <f>IF('School Data'!L203="","",'School Data'!L203)</f>
        <v/>
      </c>
      <c r="Z203" s="49" t="str">
        <f t="shared" si="42"/>
        <v/>
      </c>
      <c r="AA203" s="55" t="str">
        <f t="shared" si="43"/>
        <v/>
      </c>
      <c r="AB203" s="31" t="str">
        <f>IF(H203="X",IF(AA203&lt;'Output, All Schools'!$C$15,"N","Y"),"")</f>
        <v/>
      </c>
    </row>
    <row r="204" spans="1:28" x14ac:dyDescent="0.25">
      <c r="A204" s="20" t="str">
        <f t="shared" si="33"/>
        <v/>
      </c>
      <c r="B204" s="20" t="str">
        <f>IF('School Data'!A204="","",'School Data'!A204)</f>
        <v/>
      </c>
      <c r="C204" s="20" t="str">
        <f>IF('School Data'!B204="","",'School Data'!B204)</f>
        <v/>
      </c>
      <c r="D204" s="20" t="str">
        <f>IF('School Data'!C204="","",'School Data'!C204)</f>
        <v/>
      </c>
      <c r="E204" s="20" t="str">
        <f>IF('School Data'!D204="","",'School Data'!D204)</f>
        <v/>
      </c>
      <c r="F204" s="20" t="str">
        <f>IF('School Data'!E204="","",'School Data'!E204)</f>
        <v/>
      </c>
      <c r="G204" s="52" t="str">
        <f>IF('School Data'!F204="","",'School Data'!F204)</f>
        <v/>
      </c>
      <c r="H204" s="28" t="str">
        <f>IF(A204&lt;('Output, All Schools'!$C$3+1),"X","")</f>
        <v/>
      </c>
      <c r="I204" s="29" t="str">
        <f>IF('School Data'!G204="","",'School Data'!G204)</f>
        <v/>
      </c>
      <c r="J204" s="29" t="str">
        <f t="shared" si="34"/>
        <v/>
      </c>
      <c r="L204" s="29" t="str">
        <f t="shared" si="35"/>
        <v/>
      </c>
      <c r="M204" s="29" t="str">
        <f t="shared" si="36"/>
        <v/>
      </c>
      <c r="N204" s="28" t="str">
        <f>IF(H204="X",IF(M204&gt;'Output, All Schools'!$C$8,"N","Y"),"")</f>
        <v/>
      </c>
      <c r="O204" s="30" t="str">
        <f>IF('School Data'!I204="","",'School Data'!I204)</f>
        <v/>
      </c>
      <c r="P204" s="30" t="str">
        <f t="shared" si="37"/>
        <v/>
      </c>
      <c r="Q204" s="29" t="str">
        <f t="shared" si="38"/>
        <v/>
      </c>
      <c r="R204" s="31" t="str">
        <f>IF(H204="X",IF(Q204&gt;'Output, All Schools'!$C$9,"N","Y"),"")</f>
        <v/>
      </c>
      <c r="S204" s="32" t="str">
        <f>IF('School Data'!J204="","",'School Data'!J204)</f>
        <v/>
      </c>
      <c r="T204" s="49" t="str">
        <f t="shared" si="39"/>
        <v/>
      </c>
      <c r="U204" s="32" t="str">
        <f>IF('School Data'!K204="","",'School Data'!K204)</f>
        <v/>
      </c>
      <c r="V204" s="49" t="str">
        <f t="shared" si="40"/>
        <v/>
      </c>
      <c r="W204" s="54" t="str">
        <f t="shared" si="41"/>
        <v/>
      </c>
      <c r="X204" s="28" t="str">
        <f>IF(H204="X",IF(W204&lt;'Output, All Schools'!$C$14,"N","Y"),"")</f>
        <v/>
      </c>
      <c r="Y204" s="32" t="str">
        <f>IF('School Data'!L204="","",'School Data'!L204)</f>
        <v/>
      </c>
      <c r="Z204" s="49" t="str">
        <f t="shared" si="42"/>
        <v/>
      </c>
      <c r="AA204" s="55" t="str">
        <f t="shared" si="43"/>
        <v/>
      </c>
      <c r="AB204" s="31" t="str">
        <f>IF(H204="X",IF(AA204&lt;'Output, All Schools'!$C$15,"N","Y"),"")</f>
        <v/>
      </c>
    </row>
    <row r="205" spans="1:28" x14ac:dyDescent="0.25">
      <c r="A205" s="20" t="str">
        <f t="shared" si="33"/>
        <v/>
      </c>
      <c r="B205" s="20" t="str">
        <f>IF('School Data'!A205="","",'School Data'!A205)</f>
        <v/>
      </c>
      <c r="C205" s="20" t="str">
        <f>IF('School Data'!B205="","",'School Data'!B205)</f>
        <v/>
      </c>
      <c r="D205" s="20" t="str">
        <f>IF('School Data'!C205="","",'School Data'!C205)</f>
        <v/>
      </c>
      <c r="E205" s="20" t="str">
        <f>IF('School Data'!D205="","",'School Data'!D205)</f>
        <v/>
      </c>
      <c r="F205" s="20" t="str">
        <f>IF('School Data'!E205="","",'School Data'!E205)</f>
        <v/>
      </c>
      <c r="G205" s="52" t="str">
        <f>IF('School Data'!F205="","",'School Data'!F205)</f>
        <v/>
      </c>
      <c r="H205" s="28" t="str">
        <f>IF(A205&lt;('Output, All Schools'!$C$3+1),"X","")</f>
        <v/>
      </c>
      <c r="I205" s="29" t="str">
        <f>IF('School Data'!G205="","",'School Data'!G205)</f>
        <v/>
      </c>
      <c r="J205" s="29" t="str">
        <f t="shared" si="34"/>
        <v/>
      </c>
      <c r="L205" s="29" t="str">
        <f t="shared" si="35"/>
        <v/>
      </c>
      <c r="M205" s="29" t="str">
        <f t="shared" si="36"/>
        <v/>
      </c>
      <c r="N205" s="28" t="str">
        <f>IF(H205="X",IF(M205&gt;'Output, All Schools'!$C$8,"N","Y"),"")</f>
        <v/>
      </c>
      <c r="O205" s="30" t="str">
        <f>IF('School Data'!I205="","",'School Data'!I205)</f>
        <v/>
      </c>
      <c r="P205" s="30" t="str">
        <f t="shared" si="37"/>
        <v/>
      </c>
      <c r="Q205" s="29" t="str">
        <f t="shared" si="38"/>
        <v/>
      </c>
      <c r="R205" s="31" t="str">
        <f>IF(H205="X",IF(Q205&gt;'Output, All Schools'!$C$9,"N","Y"),"")</f>
        <v/>
      </c>
      <c r="S205" s="32" t="str">
        <f>IF('School Data'!J205="","",'School Data'!J205)</f>
        <v/>
      </c>
      <c r="T205" s="49" t="str">
        <f t="shared" si="39"/>
        <v/>
      </c>
      <c r="U205" s="32" t="str">
        <f>IF('School Data'!K205="","",'School Data'!K205)</f>
        <v/>
      </c>
      <c r="V205" s="49" t="str">
        <f t="shared" si="40"/>
        <v/>
      </c>
      <c r="W205" s="54" t="str">
        <f t="shared" si="41"/>
        <v/>
      </c>
      <c r="X205" s="28" t="str">
        <f>IF(H205="X",IF(W205&lt;'Output, All Schools'!$C$14,"N","Y"),"")</f>
        <v/>
      </c>
      <c r="Y205" s="32" t="str">
        <f>IF('School Data'!L205="","",'School Data'!L205)</f>
        <v/>
      </c>
      <c r="Z205" s="49" t="str">
        <f t="shared" si="42"/>
        <v/>
      </c>
      <c r="AA205" s="55" t="str">
        <f t="shared" si="43"/>
        <v/>
      </c>
      <c r="AB205" s="31" t="str">
        <f>IF(H205="X",IF(AA205&lt;'Output, All Schools'!$C$15,"N","Y"),"")</f>
        <v/>
      </c>
    </row>
    <row r="206" spans="1:28" x14ac:dyDescent="0.25">
      <c r="A206" s="20" t="str">
        <f t="shared" si="33"/>
        <v/>
      </c>
      <c r="B206" s="20" t="str">
        <f>IF('School Data'!A206="","",'School Data'!A206)</f>
        <v/>
      </c>
      <c r="C206" s="20" t="str">
        <f>IF('School Data'!B206="","",'School Data'!B206)</f>
        <v/>
      </c>
      <c r="D206" s="20" t="str">
        <f>IF('School Data'!C206="","",'School Data'!C206)</f>
        <v/>
      </c>
      <c r="E206" s="20" t="str">
        <f>IF('School Data'!D206="","",'School Data'!D206)</f>
        <v/>
      </c>
      <c r="F206" s="20" t="str">
        <f>IF('School Data'!E206="","",'School Data'!E206)</f>
        <v/>
      </c>
      <c r="G206" s="52" t="str">
        <f>IF('School Data'!F206="","",'School Data'!F206)</f>
        <v/>
      </c>
      <c r="H206" s="28" t="str">
        <f>IF(A206&lt;('Output, All Schools'!$C$3+1),"X","")</f>
        <v/>
      </c>
      <c r="I206" s="29" t="str">
        <f>IF('School Data'!G206="","",'School Data'!G206)</f>
        <v/>
      </c>
      <c r="J206" s="29" t="str">
        <f t="shared" si="34"/>
        <v/>
      </c>
      <c r="L206" s="29" t="str">
        <f t="shared" si="35"/>
        <v/>
      </c>
      <c r="M206" s="29" t="str">
        <f t="shared" si="36"/>
        <v/>
      </c>
      <c r="N206" s="28" t="str">
        <f>IF(H206="X",IF(M206&gt;'Output, All Schools'!$C$8,"N","Y"),"")</f>
        <v/>
      </c>
      <c r="O206" s="30" t="str">
        <f>IF('School Data'!I206="","",'School Data'!I206)</f>
        <v/>
      </c>
      <c r="P206" s="30" t="str">
        <f t="shared" si="37"/>
        <v/>
      </c>
      <c r="Q206" s="29" t="str">
        <f t="shared" si="38"/>
        <v/>
      </c>
      <c r="R206" s="31" t="str">
        <f>IF(H206="X",IF(Q206&gt;'Output, All Schools'!$C$9,"N","Y"),"")</f>
        <v/>
      </c>
      <c r="S206" s="32" t="str">
        <f>IF('School Data'!J206="","",'School Data'!J206)</f>
        <v/>
      </c>
      <c r="T206" s="49" t="str">
        <f t="shared" si="39"/>
        <v/>
      </c>
      <c r="U206" s="32" t="str">
        <f>IF('School Data'!K206="","",'School Data'!K206)</f>
        <v/>
      </c>
      <c r="V206" s="49" t="str">
        <f t="shared" si="40"/>
        <v/>
      </c>
      <c r="W206" s="54" t="str">
        <f t="shared" si="41"/>
        <v/>
      </c>
      <c r="X206" s="28" t="str">
        <f>IF(H206="X",IF(W206&lt;'Output, All Schools'!$C$14,"N","Y"),"")</f>
        <v/>
      </c>
      <c r="Y206" s="32" t="str">
        <f>IF('School Data'!L206="","",'School Data'!L206)</f>
        <v/>
      </c>
      <c r="Z206" s="49" t="str">
        <f t="shared" si="42"/>
        <v/>
      </c>
      <c r="AA206" s="55" t="str">
        <f t="shared" si="43"/>
        <v/>
      </c>
      <c r="AB206" s="31" t="str">
        <f>IF(H206="X",IF(AA206&lt;'Output, All Schools'!$C$15,"N","Y"),"")</f>
        <v/>
      </c>
    </row>
    <row r="207" spans="1:28" x14ac:dyDescent="0.25">
      <c r="A207" s="20" t="str">
        <f t="shared" si="33"/>
        <v/>
      </c>
      <c r="B207" s="20" t="str">
        <f>IF('School Data'!A207="","",'School Data'!A207)</f>
        <v/>
      </c>
      <c r="C207" s="20" t="str">
        <f>IF('School Data'!B207="","",'School Data'!B207)</f>
        <v/>
      </c>
      <c r="D207" s="20" t="str">
        <f>IF('School Data'!C207="","",'School Data'!C207)</f>
        <v/>
      </c>
      <c r="E207" s="20" t="str">
        <f>IF('School Data'!D207="","",'School Data'!D207)</f>
        <v/>
      </c>
      <c r="F207" s="20" t="str">
        <f>IF('School Data'!E207="","",'School Data'!E207)</f>
        <v/>
      </c>
      <c r="G207" s="52" t="str">
        <f>IF('School Data'!F207="","",'School Data'!F207)</f>
        <v/>
      </c>
      <c r="H207" s="28" t="str">
        <f>IF(A207&lt;('Output, All Schools'!$C$3+1),"X","")</f>
        <v/>
      </c>
      <c r="I207" s="29" t="str">
        <f>IF('School Data'!G207="","",'School Data'!G207)</f>
        <v/>
      </c>
      <c r="J207" s="29" t="str">
        <f t="shared" si="34"/>
        <v/>
      </c>
      <c r="L207" s="29" t="str">
        <f t="shared" si="35"/>
        <v/>
      </c>
      <c r="M207" s="29" t="str">
        <f t="shared" si="36"/>
        <v/>
      </c>
      <c r="N207" s="28" t="str">
        <f>IF(H207="X",IF(M207&gt;'Output, All Schools'!$C$8,"N","Y"),"")</f>
        <v/>
      </c>
      <c r="O207" s="30" t="str">
        <f>IF('School Data'!I207="","",'School Data'!I207)</f>
        <v/>
      </c>
      <c r="P207" s="30" t="str">
        <f t="shared" si="37"/>
        <v/>
      </c>
      <c r="Q207" s="29" t="str">
        <f t="shared" si="38"/>
        <v/>
      </c>
      <c r="R207" s="31" t="str">
        <f>IF(H207="X",IF(Q207&gt;'Output, All Schools'!$C$9,"N","Y"),"")</f>
        <v/>
      </c>
      <c r="S207" s="32" t="str">
        <f>IF('School Data'!J207="","",'School Data'!J207)</f>
        <v/>
      </c>
      <c r="T207" s="49" t="str">
        <f t="shared" si="39"/>
        <v/>
      </c>
      <c r="U207" s="32" t="str">
        <f>IF('School Data'!K207="","",'School Data'!K207)</f>
        <v/>
      </c>
      <c r="V207" s="49" t="str">
        <f t="shared" si="40"/>
        <v/>
      </c>
      <c r="W207" s="54" t="str">
        <f t="shared" si="41"/>
        <v/>
      </c>
      <c r="X207" s="28" t="str">
        <f>IF(H207="X",IF(W207&lt;'Output, All Schools'!$C$14,"N","Y"),"")</f>
        <v/>
      </c>
      <c r="Y207" s="32" t="str">
        <f>IF('School Data'!L207="","",'School Data'!L207)</f>
        <v/>
      </c>
      <c r="Z207" s="49" t="str">
        <f t="shared" si="42"/>
        <v/>
      </c>
      <c r="AA207" s="55" t="str">
        <f t="shared" si="43"/>
        <v/>
      </c>
      <c r="AB207" s="31" t="str">
        <f>IF(H207="X",IF(AA207&lt;'Output, All Schools'!$C$15,"N","Y"),"")</f>
        <v/>
      </c>
    </row>
    <row r="208" spans="1:28" x14ac:dyDescent="0.25">
      <c r="A208" s="20" t="str">
        <f t="shared" si="33"/>
        <v/>
      </c>
      <c r="B208" s="20" t="str">
        <f>IF('School Data'!A208="","",'School Data'!A208)</f>
        <v/>
      </c>
      <c r="C208" s="20" t="str">
        <f>IF('School Data'!B208="","",'School Data'!B208)</f>
        <v/>
      </c>
      <c r="D208" s="20" t="str">
        <f>IF('School Data'!C208="","",'School Data'!C208)</f>
        <v/>
      </c>
      <c r="E208" s="20" t="str">
        <f>IF('School Data'!D208="","",'School Data'!D208)</f>
        <v/>
      </c>
      <c r="F208" s="20" t="str">
        <f>IF('School Data'!E208="","",'School Data'!E208)</f>
        <v/>
      </c>
      <c r="G208" s="52" t="str">
        <f>IF('School Data'!F208="","",'School Data'!F208)</f>
        <v/>
      </c>
      <c r="H208" s="28" t="str">
        <f>IF(A208&lt;('Output, All Schools'!$C$3+1),"X","")</f>
        <v/>
      </c>
      <c r="I208" s="29" t="str">
        <f>IF('School Data'!G208="","",'School Data'!G208)</f>
        <v/>
      </c>
      <c r="J208" s="29" t="str">
        <f t="shared" si="34"/>
        <v/>
      </c>
      <c r="L208" s="29" t="str">
        <f t="shared" si="35"/>
        <v/>
      </c>
      <c r="M208" s="29" t="str">
        <f t="shared" si="36"/>
        <v/>
      </c>
      <c r="N208" s="28" t="str">
        <f>IF(H208="X",IF(M208&gt;'Output, All Schools'!$C$8,"N","Y"),"")</f>
        <v/>
      </c>
      <c r="O208" s="30" t="str">
        <f>IF('School Data'!I208="","",'School Data'!I208)</f>
        <v/>
      </c>
      <c r="P208" s="30" t="str">
        <f t="shared" si="37"/>
        <v/>
      </c>
      <c r="Q208" s="29" t="str">
        <f t="shared" si="38"/>
        <v/>
      </c>
      <c r="R208" s="31" t="str">
        <f>IF(H208="X",IF(Q208&gt;'Output, All Schools'!$C$9,"N","Y"),"")</f>
        <v/>
      </c>
      <c r="S208" s="32" t="str">
        <f>IF('School Data'!J208="","",'School Data'!J208)</f>
        <v/>
      </c>
      <c r="T208" s="49" t="str">
        <f t="shared" si="39"/>
        <v/>
      </c>
      <c r="U208" s="32" t="str">
        <f>IF('School Data'!K208="","",'School Data'!K208)</f>
        <v/>
      </c>
      <c r="V208" s="49" t="str">
        <f t="shared" si="40"/>
        <v/>
      </c>
      <c r="W208" s="54" t="str">
        <f t="shared" si="41"/>
        <v/>
      </c>
      <c r="X208" s="28" t="str">
        <f>IF(H208="X",IF(W208&lt;'Output, All Schools'!$C$14,"N","Y"),"")</f>
        <v/>
      </c>
      <c r="Y208" s="32" t="str">
        <f>IF('School Data'!L208="","",'School Data'!L208)</f>
        <v/>
      </c>
      <c r="Z208" s="49" t="str">
        <f t="shared" si="42"/>
        <v/>
      </c>
      <c r="AA208" s="55" t="str">
        <f t="shared" si="43"/>
        <v/>
      </c>
      <c r="AB208" s="31" t="str">
        <f>IF(H208="X",IF(AA208&lt;'Output, All Schools'!$C$15,"N","Y"),"")</f>
        <v/>
      </c>
    </row>
    <row r="209" spans="1:28" x14ac:dyDescent="0.25">
      <c r="A209" s="20" t="str">
        <f t="shared" si="33"/>
        <v/>
      </c>
      <c r="B209" s="20" t="str">
        <f>IF('School Data'!A209="","",'School Data'!A209)</f>
        <v/>
      </c>
      <c r="C209" s="20" t="str">
        <f>IF('School Data'!B209="","",'School Data'!B209)</f>
        <v/>
      </c>
      <c r="D209" s="20" t="str">
        <f>IF('School Data'!C209="","",'School Data'!C209)</f>
        <v/>
      </c>
      <c r="E209" s="20" t="str">
        <f>IF('School Data'!D209="","",'School Data'!D209)</f>
        <v/>
      </c>
      <c r="F209" s="20" t="str">
        <f>IF('School Data'!E209="","",'School Data'!E209)</f>
        <v/>
      </c>
      <c r="G209" s="52" t="str">
        <f>IF('School Data'!F209="","",'School Data'!F209)</f>
        <v/>
      </c>
      <c r="H209" s="28" t="str">
        <f>IF(A209&lt;('Output, All Schools'!$C$3+1),"X","")</f>
        <v/>
      </c>
      <c r="I209" s="29" t="str">
        <f>IF('School Data'!G209="","",'School Data'!G209)</f>
        <v/>
      </c>
      <c r="J209" s="29" t="str">
        <f t="shared" si="34"/>
        <v/>
      </c>
      <c r="L209" s="29" t="str">
        <f t="shared" si="35"/>
        <v/>
      </c>
      <c r="M209" s="29" t="str">
        <f t="shared" si="36"/>
        <v/>
      </c>
      <c r="N209" s="28" t="str">
        <f>IF(H209="X",IF(M209&gt;'Output, All Schools'!$C$8,"N","Y"),"")</f>
        <v/>
      </c>
      <c r="O209" s="30" t="str">
        <f>IF('School Data'!I209="","",'School Data'!I209)</f>
        <v/>
      </c>
      <c r="P209" s="30" t="str">
        <f t="shared" si="37"/>
        <v/>
      </c>
      <c r="Q209" s="29" t="str">
        <f t="shared" si="38"/>
        <v/>
      </c>
      <c r="R209" s="31" t="str">
        <f>IF(H209="X",IF(Q209&gt;'Output, All Schools'!$C$9,"N","Y"),"")</f>
        <v/>
      </c>
      <c r="S209" s="32" t="str">
        <f>IF('School Data'!J209="","",'School Data'!J209)</f>
        <v/>
      </c>
      <c r="T209" s="49" t="str">
        <f t="shared" si="39"/>
        <v/>
      </c>
      <c r="U209" s="32" t="str">
        <f>IF('School Data'!K209="","",'School Data'!K209)</f>
        <v/>
      </c>
      <c r="V209" s="49" t="str">
        <f t="shared" si="40"/>
        <v/>
      </c>
      <c r="W209" s="54" t="str">
        <f t="shared" si="41"/>
        <v/>
      </c>
      <c r="X209" s="28" t="str">
        <f>IF(H209="X",IF(W209&lt;'Output, All Schools'!$C$14,"N","Y"),"")</f>
        <v/>
      </c>
      <c r="Y209" s="32" t="str">
        <f>IF('School Data'!L209="","",'School Data'!L209)</f>
        <v/>
      </c>
      <c r="Z209" s="49" t="str">
        <f t="shared" si="42"/>
        <v/>
      </c>
      <c r="AA209" s="55" t="str">
        <f t="shared" si="43"/>
        <v/>
      </c>
      <c r="AB209" s="31" t="str">
        <f>IF(H209="X",IF(AA209&lt;'Output, All Schools'!$C$15,"N","Y"),"")</f>
        <v/>
      </c>
    </row>
    <row r="210" spans="1:28" x14ac:dyDescent="0.25">
      <c r="A210" s="20" t="str">
        <f t="shared" si="33"/>
        <v/>
      </c>
      <c r="B210" s="20" t="str">
        <f>IF('School Data'!A210="","",'School Data'!A210)</f>
        <v/>
      </c>
      <c r="C210" s="20" t="str">
        <f>IF('School Data'!B210="","",'School Data'!B210)</f>
        <v/>
      </c>
      <c r="D210" s="20" t="str">
        <f>IF('School Data'!C210="","",'School Data'!C210)</f>
        <v/>
      </c>
      <c r="E210" s="20" t="str">
        <f>IF('School Data'!D210="","",'School Data'!D210)</f>
        <v/>
      </c>
      <c r="F210" s="20" t="str">
        <f>IF('School Data'!E210="","",'School Data'!E210)</f>
        <v/>
      </c>
      <c r="G210" s="52" t="str">
        <f>IF('School Data'!F210="","",'School Data'!F210)</f>
        <v/>
      </c>
      <c r="H210" s="28" t="str">
        <f>IF(A210&lt;('Output, All Schools'!$C$3+1),"X","")</f>
        <v/>
      </c>
      <c r="I210" s="29" t="str">
        <f>IF('School Data'!G210="","",'School Data'!G210)</f>
        <v/>
      </c>
      <c r="J210" s="29" t="str">
        <f t="shared" si="34"/>
        <v/>
      </c>
      <c r="L210" s="29" t="str">
        <f t="shared" si="35"/>
        <v/>
      </c>
      <c r="M210" s="29" t="str">
        <f t="shared" si="36"/>
        <v/>
      </c>
      <c r="N210" s="28" t="str">
        <f>IF(H210="X",IF(M210&gt;'Output, All Schools'!$C$8,"N","Y"),"")</f>
        <v/>
      </c>
      <c r="O210" s="30" t="str">
        <f>IF('School Data'!I210="","",'School Data'!I210)</f>
        <v/>
      </c>
      <c r="P210" s="30" t="str">
        <f t="shared" si="37"/>
        <v/>
      </c>
      <c r="Q210" s="29" t="str">
        <f t="shared" si="38"/>
        <v/>
      </c>
      <c r="R210" s="31" t="str">
        <f>IF(H210="X",IF(Q210&gt;'Output, All Schools'!$C$9,"N","Y"),"")</f>
        <v/>
      </c>
      <c r="S210" s="32" t="str">
        <f>IF('School Data'!J210="","",'School Data'!J210)</f>
        <v/>
      </c>
      <c r="T210" s="49" t="str">
        <f t="shared" si="39"/>
        <v/>
      </c>
      <c r="U210" s="32" t="str">
        <f>IF('School Data'!K210="","",'School Data'!K210)</f>
        <v/>
      </c>
      <c r="V210" s="49" t="str">
        <f t="shared" si="40"/>
        <v/>
      </c>
      <c r="W210" s="54" t="str">
        <f t="shared" si="41"/>
        <v/>
      </c>
      <c r="X210" s="28" t="str">
        <f>IF(H210="X",IF(W210&lt;'Output, All Schools'!$C$14,"N","Y"),"")</f>
        <v/>
      </c>
      <c r="Y210" s="32" t="str">
        <f>IF('School Data'!L210="","",'School Data'!L210)</f>
        <v/>
      </c>
      <c r="Z210" s="49" t="str">
        <f t="shared" si="42"/>
        <v/>
      </c>
      <c r="AA210" s="55" t="str">
        <f t="shared" si="43"/>
        <v/>
      </c>
      <c r="AB210" s="31" t="str">
        <f>IF(H210="X",IF(AA210&lt;'Output, All Schools'!$C$15,"N","Y"),"")</f>
        <v/>
      </c>
    </row>
    <row r="211" spans="1:28" x14ac:dyDescent="0.25">
      <c r="A211" s="20" t="str">
        <f t="shared" si="33"/>
        <v/>
      </c>
      <c r="B211" s="20" t="str">
        <f>IF('School Data'!A211="","",'School Data'!A211)</f>
        <v/>
      </c>
      <c r="C211" s="20" t="str">
        <f>IF('School Data'!B211="","",'School Data'!B211)</f>
        <v/>
      </c>
      <c r="D211" s="20" t="str">
        <f>IF('School Data'!C211="","",'School Data'!C211)</f>
        <v/>
      </c>
      <c r="E211" s="20" t="str">
        <f>IF('School Data'!D211="","",'School Data'!D211)</f>
        <v/>
      </c>
      <c r="F211" s="20" t="str">
        <f>IF('School Data'!E211="","",'School Data'!E211)</f>
        <v/>
      </c>
      <c r="G211" s="52" t="str">
        <f>IF('School Data'!F211="","",'School Data'!F211)</f>
        <v/>
      </c>
      <c r="H211" s="28" t="str">
        <f>IF(A211&lt;('Output, All Schools'!$C$3+1),"X","")</f>
        <v/>
      </c>
      <c r="I211" s="29" t="str">
        <f>IF('School Data'!G211="","",'School Data'!G211)</f>
        <v/>
      </c>
      <c r="J211" s="29" t="str">
        <f t="shared" si="34"/>
        <v/>
      </c>
      <c r="L211" s="29" t="str">
        <f t="shared" si="35"/>
        <v/>
      </c>
      <c r="M211" s="29" t="str">
        <f t="shared" si="36"/>
        <v/>
      </c>
      <c r="N211" s="28" t="str">
        <f>IF(H211="X",IF(M211&gt;'Output, All Schools'!$C$8,"N","Y"),"")</f>
        <v/>
      </c>
      <c r="O211" s="30" t="str">
        <f>IF('School Data'!I211="","",'School Data'!I211)</f>
        <v/>
      </c>
      <c r="P211" s="30" t="str">
        <f t="shared" si="37"/>
        <v/>
      </c>
      <c r="Q211" s="29" t="str">
        <f t="shared" si="38"/>
        <v/>
      </c>
      <c r="R211" s="31" t="str">
        <f>IF(H211="X",IF(Q211&gt;'Output, All Schools'!$C$9,"N","Y"),"")</f>
        <v/>
      </c>
      <c r="S211" s="32" t="str">
        <f>IF('School Data'!J211="","",'School Data'!J211)</f>
        <v/>
      </c>
      <c r="T211" s="49" t="str">
        <f t="shared" si="39"/>
        <v/>
      </c>
      <c r="U211" s="32" t="str">
        <f>IF('School Data'!K211="","",'School Data'!K211)</f>
        <v/>
      </c>
      <c r="V211" s="49" t="str">
        <f t="shared" si="40"/>
        <v/>
      </c>
      <c r="W211" s="54" t="str">
        <f t="shared" si="41"/>
        <v/>
      </c>
      <c r="X211" s="28" t="str">
        <f>IF(H211="X",IF(W211&lt;'Output, All Schools'!$C$14,"N","Y"),"")</f>
        <v/>
      </c>
      <c r="Y211" s="32" t="str">
        <f>IF('School Data'!L211="","",'School Data'!L211)</f>
        <v/>
      </c>
      <c r="Z211" s="49" t="str">
        <f t="shared" si="42"/>
        <v/>
      </c>
      <c r="AA211" s="55" t="str">
        <f t="shared" si="43"/>
        <v/>
      </c>
      <c r="AB211" s="31" t="str">
        <f>IF(H211="X",IF(AA211&lt;'Output, All Schools'!$C$15,"N","Y"),"")</f>
        <v/>
      </c>
    </row>
    <row r="212" spans="1:28" x14ac:dyDescent="0.25">
      <c r="A212" s="20" t="str">
        <f t="shared" si="33"/>
        <v/>
      </c>
      <c r="B212" s="20" t="str">
        <f>IF('School Data'!A212="","",'School Data'!A212)</f>
        <v/>
      </c>
      <c r="C212" s="20" t="str">
        <f>IF('School Data'!B212="","",'School Data'!B212)</f>
        <v/>
      </c>
      <c r="D212" s="20" t="str">
        <f>IF('School Data'!C212="","",'School Data'!C212)</f>
        <v/>
      </c>
      <c r="E212" s="20" t="str">
        <f>IF('School Data'!D212="","",'School Data'!D212)</f>
        <v/>
      </c>
      <c r="F212" s="20" t="str">
        <f>IF('School Data'!E212="","",'School Data'!E212)</f>
        <v/>
      </c>
      <c r="G212" s="52" t="str">
        <f>IF('School Data'!F212="","",'School Data'!F212)</f>
        <v/>
      </c>
      <c r="H212" s="28" t="str">
        <f>IF(A212&lt;('Output, All Schools'!$C$3+1),"X","")</f>
        <v/>
      </c>
      <c r="I212" s="29" t="str">
        <f>IF('School Data'!G212="","",'School Data'!G212)</f>
        <v/>
      </c>
      <c r="J212" s="29" t="str">
        <f t="shared" si="34"/>
        <v/>
      </c>
      <c r="L212" s="29" t="str">
        <f t="shared" si="35"/>
        <v/>
      </c>
      <c r="M212" s="29" t="str">
        <f t="shared" si="36"/>
        <v/>
      </c>
      <c r="N212" s="28" t="str">
        <f>IF(H212="X",IF(M212&gt;'Output, All Schools'!$C$8,"N","Y"),"")</f>
        <v/>
      </c>
      <c r="O212" s="30" t="str">
        <f>IF('School Data'!I212="","",'School Data'!I212)</f>
        <v/>
      </c>
      <c r="P212" s="30" t="str">
        <f t="shared" si="37"/>
        <v/>
      </c>
      <c r="Q212" s="29" t="str">
        <f t="shared" si="38"/>
        <v/>
      </c>
      <c r="R212" s="31" t="str">
        <f>IF(H212="X",IF(Q212&gt;'Output, All Schools'!$C$9,"N","Y"),"")</f>
        <v/>
      </c>
      <c r="S212" s="32" t="str">
        <f>IF('School Data'!J212="","",'School Data'!J212)</f>
        <v/>
      </c>
      <c r="T212" s="49" t="str">
        <f t="shared" si="39"/>
        <v/>
      </c>
      <c r="U212" s="32" t="str">
        <f>IF('School Data'!K212="","",'School Data'!K212)</f>
        <v/>
      </c>
      <c r="V212" s="49" t="str">
        <f t="shared" si="40"/>
        <v/>
      </c>
      <c r="W212" s="54" t="str">
        <f t="shared" si="41"/>
        <v/>
      </c>
      <c r="X212" s="28" t="str">
        <f>IF(H212="X",IF(W212&lt;'Output, All Schools'!$C$14,"N","Y"),"")</f>
        <v/>
      </c>
      <c r="Y212" s="32" t="str">
        <f>IF('School Data'!L212="","",'School Data'!L212)</f>
        <v/>
      </c>
      <c r="Z212" s="49" t="str">
        <f t="shared" si="42"/>
        <v/>
      </c>
      <c r="AA212" s="55" t="str">
        <f t="shared" si="43"/>
        <v/>
      </c>
      <c r="AB212" s="31" t="str">
        <f>IF(H212="X",IF(AA212&lt;'Output, All Schools'!$C$15,"N","Y"),"")</f>
        <v/>
      </c>
    </row>
    <row r="213" spans="1:28" x14ac:dyDescent="0.25">
      <c r="A213" s="20" t="str">
        <f t="shared" si="33"/>
        <v/>
      </c>
      <c r="B213" s="20" t="str">
        <f>IF('School Data'!A213="","",'School Data'!A213)</f>
        <v/>
      </c>
      <c r="C213" s="20" t="str">
        <f>IF('School Data'!B213="","",'School Data'!B213)</f>
        <v/>
      </c>
      <c r="D213" s="20" t="str">
        <f>IF('School Data'!C213="","",'School Data'!C213)</f>
        <v/>
      </c>
      <c r="E213" s="20" t="str">
        <f>IF('School Data'!D213="","",'School Data'!D213)</f>
        <v/>
      </c>
      <c r="F213" s="20" t="str">
        <f>IF('School Data'!E213="","",'School Data'!E213)</f>
        <v/>
      </c>
      <c r="G213" s="52" t="str">
        <f>IF('School Data'!F213="","",'School Data'!F213)</f>
        <v/>
      </c>
      <c r="H213" s="28" t="str">
        <f>IF(A213&lt;('Output, All Schools'!$C$3+1),"X","")</f>
        <v/>
      </c>
      <c r="I213" s="29" t="str">
        <f>IF('School Data'!G213="","",'School Data'!G213)</f>
        <v/>
      </c>
      <c r="J213" s="29" t="str">
        <f t="shared" si="34"/>
        <v/>
      </c>
      <c r="L213" s="29" t="str">
        <f t="shared" si="35"/>
        <v/>
      </c>
      <c r="M213" s="29" t="str">
        <f t="shared" si="36"/>
        <v/>
      </c>
      <c r="N213" s="28" t="str">
        <f>IF(H213="X",IF(M213&gt;'Output, All Schools'!$C$8,"N","Y"),"")</f>
        <v/>
      </c>
      <c r="O213" s="30" t="str">
        <f>IF('School Data'!I213="","",'School Data'!I213)</f>
        <v/>
      </c>
      <c r="P213" s="30" t="str">
        <f t="shared" si="37"/>
        <v/>
      </c>
      <c r="Q213" s="29" t="str">
        <f t="shared" si="38"/>
        <v/>
      </c>
      <c r="R213" s="31" t="str">
        <f>IF(H213="X",IF(Q213&gt;'Output, All Schools'!$C$9,"N","Y"),"")</f>
        <v/>
      </c>
      <c r="S213" s="32" t="str">
        <f>IF('School Data'!J213="","",'School Data'!J213)</f>
        <v/>
      </c>
      <c r="T213" s="49" t="str">
        <f t="shared" si="39"/>
        <v/>
      </c>
      <c r="U213" s="32" t="str">
        <f>IF('School Data'!K213="","",'School Data'!K213)</f>
        <v/>
      </c>
      <c r="V213" s="49" t="str">
        <f t="shared" si="40"/>
        <v/>
      </c>
      <c r="W213" s="54" t="str">
        <f t="shared" si="41"/>
        <v/>
      </c>
      <c r="X213" s="28" t="str">
        <f>IF(H213="X",IF(W213&lt;'Output, All Schools'!$C$14,"N","Y"),"")</f>
        <v/>
      </c>
      <c r="Y213" s="32" t="str">
        <f>IF('School Data'!L213="","",'School Data'!L213)</f>
        <v/>
      </c>
      <c r="Z213" s="49" t="str">
        <f t="shared" si="42"/>
        <v/>
      </c>
      <c r="AA213" s="55" t="str">
        <f t="shared" si="43"/>
        <v/>
      </c>
      <c r="AB213" s="31" t="str">
        <f>IF(H213="X",IF(AA213&lt;'Output, All Schools'!$C$15,"N","Y"),"")</f>
        <v/>
      </c>
    </row>
    <row r="214" spans="1:28" x14ac:dyDescent="0.25">
      <c r="A214" s="20" t="str">
        <f t="shared" si="33"/>
        <v/>
      </c>
      <c r="B214" s="20" t="str">
        <f>IF('School Data'!A214="","",'School Data'!A214)</f>
        <v/>
      </c>
      <c r="C214" s="20" t="str">
        <f>IF('School Data'!B214="","",'School Data'!B214)</f>
        <v/>
      </c>
      <c r="D214" s="20" t="str">
        <f>IF('School Data'!C214="","",'School Data'!C214)</f>
        <v/>
      </c>
      <c r="E214" s="20" t="str">
        <f>IF('School Data'!D214="","",'School Data'!D214)</f>
        <v/>
      </c>
      <c r="F214" s="20" t="str">
        <f>IF('School Data'!E214="","",'School Data'!E214)</f>
        <v/>
      </c>
      <c r="G214" s="52" t="str">
        <f>IF('School Data'!F214="","",'School Data'!F214)</f>
        <v/>
      </c>
      <c r="H214" s="28" t="str">
        <f>IF(A214&lt;('Output, All Schools'!$C$3+1),"X","")</f>
        <v/>
      </c>
      <c r="I214" s="29" t="str">
        <f>IF('School Data'!G214="","",'School Data'!G214)</f>
        <v/>
      </c>
      <c r="J214" s="29" t="str">
        <f t="shared" si="34"/>
        <v/>
      </c>
      <c r="L214" s="29" t="str">
        <f t="shared" si="35"/>
        <v/>
      </c>
      <c r="M214" s="29" t="str">
        <f t="shared" si="36"/>
        <v/>
      </c>
      <c r="N214" s="28" t="str">
        <f>IF(H214="X",IF(M214&gt;'Output, All Schools'!$C$8,"N","Y"),"")</f>
        <v/>
      </c>
      <c r="O214" s="30" t="str">
        <f>IF('School Data'!I214="","",'School Data'!I214)</f>
        <v/>
      </c>
      <c r="P214" s="30" t="str">
        <f t="shared" si="37"/>
        <v/>
      </c>
      <c r="Q214" s="29" t="str">
        <f t="shared" si="38"/>
        <v/>
      </c>
      <c r="R214" s="31" t="str">
        <f>IF(H214="X",IF(Q214&gt;'Output, All Schools'!$C$9,"N","Y"),"")</f>
        <v/>
      </c>
      <c r="S214" s="32" t="str">
        <f>IF('School Data'!J214="","",'School Data'!J214)</f>
        <v/>
      </c>
      <c r="T214" s="49" t="str">
        <f t="shared" si="39"/>
        <v/>
      </c>
      <c r="U214" s="32" t="str">
        <f>IF('School Data'!K214="","",'School Data'!K214)</f>
        <v/>
      </c>
      <c r="V214" s="49" t="str">
        <f t="shared" si="40"/>
        <v/>
      </c>
      <c r="W214" s="54" t="str">
        <f t="shared" si="41"/>
        <v/>
      </c>
      <c r="X214" s="28" t="str">
        <f>IF(H214="X",IF(W214&lt;'Output, All Schools'!$C$14,"N","Y"),"")</f>
        <v/>
      </c>
      <c r="Y214" s="32" t="str">
        <f>IF('School Data'!L214="","",'School Data'!L214)</f>
        <v/>
      </c>
      <c r="Z214" s="49" t="str">
        <f t="shared" si="42"/>
        <v/>
      </c>
      <c r="AA214" s="55" t="str">
        <f t="shared" si="43"/>
        <v/>
      </c>
      <c r="AB214" s="31" t="str">
        <f>IF(H214="X",IF(AA214&lt;'Output, All Schools'!$C$15,"N","Y"),"")</f>
        <v/>
      </c>
    </row>
    <row r="215" spans="1:28" x14ac:dyDescent="0.25">
      <c r="A215" s="20" t="str">
        <f t="shared" si="33"/>
        <v/>
      </c>
      <c r="B215" s="20" t="str">
        <f>IF('School Data'!A215="","",'School Data'!A215)</f>
        <v/>
      </c>
      <c r="C215" s="20" t="str">
        <f>IF('School Data'!B215="","",'School Data'!B215)</f>
        <v/>
      </c>
      <c r="D215" s="20" t="str">
        <f>IF('School Data'!C215="","",'School Data'!C215)</f>
        <v/>
      </c>
      <c r="E215" s="20" t="str">
        <f>IF('School Data'!D215="","",'School Data'!D215)</f>
        <v/>
      </c>
      <c r="F215" s="20" t="str">
        <f>IF('School Data'!E215="","",'School Data'!E215)</f>
        <v/>
      </c>
      <c r="G215" s="52" t="str">
        <f>IF('School Data'!F215="","",'School Data'!F215)</f>
        <v/>
      </c>
      <c r="H215" s="28" t="str">
        <f>IF(A215&lt;('Output, All Schools'!$C$3+1),"X","")</f>
        <v/>
      </c>
      <c r="I215" s="29" t="str">
        <f>IF('School Data'!G215="","",'School Data'!G215)</f>
        <v/>
      </c>
      <c r="J215" s="29" t="str">
        <f t="shared" si="34"/>
        <v/>
      </c>
      <c r="L215" s="29" t="str">
        <f t="shared" si="35"/>
        <v/>
      </c>
      <c r="M215" s="29" t="str">
        <f t="shared" si="36"/>
        <v/>
      </c>
      <c r="N215" s="28" t="str">
        <f>IF(H215="X",IF(M215&gt;'Output, All Schools'!$C$8,"N","Y"),"")</f>
        <v/>
      </c>
      <c r="O215" s="30" t="str">
        <f>IF('School Data'!I215="","",'School Data'!I215)</f>
        <v/>
      </c>
      <c r="P215" s="30" t="str">
        <f t="shared" si="37"/>
        <v/>
      </c>
      <c r="Q215" s="29" t="str">
        <f t="shared" si="38"/>
        <v/>
      </c>
      <c r="R215" s="31" t="str">
        <f>IF(H215="X",IF(Q215&gt;'Output, All Schools'!$C$9,"N","Y"),"")</f>
        <v/>
      </c>
      <c r="S215" s="32" t="str">
        <f>IF('School Data'!J215="","",'School Data'!J215)</f>
        <v/>
      </c>
      <c r="T215" s="49" t="str">
        <f t="shared" si="39"/>
        <v/>
      </c>
      <c r="U215" s="32" t="str">
        <f>IF('School Data'!K215="","",'School Data'!K215)</f>
        <v/>
      </c>
      <c r="V215" s="49" t="str">
        <f t="shared" si="40"/>
        <v/>
      </c>
      <c r="W215" s="54" t="str">
        <f t="shared" si="41"/>
        <v/>
      </c>
      <c r="X215" s="28" t="str">
        <f>IF(H215="X",IF(W215&lt;'Output, All Schools'!$C$14,"N","Y"),"")</f>
        <v/>
      </c>
      <c r="Y215" s="32" t="str">
        <f>IF('School Data'!L215="","",'School Data'!L215)</f>
        <v/>
      </c>
      <c r="Z215" s="49" t="str">
        <f t="shared" si="42"/>
        <v/>
      </c>
      <c r="AA215" s="55" t="str">
        <f t="shared" si="43"/>
        <v/>
      </c>
      <c r="AB215" s="31" t="str">
        <f>IF(H215="X",IF(AA215&lt;'Output, All Schools'!$C$15,"N","Y"),"")</f>
        <v/>
      </c>
    </row>
    <row r="216" spans="1:28" x14ac:dyDescent="0.25">
      <c r="A216" s="20" t="str">
        <f t="shared" si="33"/>
        <v/>
      </c>
      <c r="B216" s="20" t="str">
        <f>IF('School Data'!A216="","",'School Data'!A216)</f>
        <v/>
      </c>
      <c r="C216" s="20" t="str">
        <f>IF('School Data'!B216="","",'School Data'!B216)</f>
        <v/>
      </c>
      <c r="D216" s="20" t="str">
        <f>IF('School Data'!C216="","",'School Data'!C216)</f>
        <v/>
      </c>
      <c r="E216" s="20" t="str">
        <f>IF('School Data'!D216="","",'School Data'!D216)</f>
        <v/>
      </c>
      <c r="F216" s="20" t="str">
        <f>IF('School Data'!E216="","",'School Data'!E216)</f>
        <v/>
      </c>
      <c r="G216" s="52" t="str">
        <f>IF('School Data'!F216="","",'School Data'!F216)</f>
        <v/>
      </c>
      <c r="H216" s="28" t="str">
        <f>IF(A216&lt;('Output, All Schools'!$C$3+1),"X","")</f>
        <v/>
      </c>
      <c r="I216" s="29" t="str">
        <f>IF('School Data'!G216="","",'School Data'!G216)</f>
        <v/>
      </c>
      <c r="J216" s="29" t="str">
        <f t="shared" si="34"/>
        <v/>
      </c>
      <c r="L216" s="29" t="str">
        <f t="shared" si="35"/>
        <v/>
      </c>
      <c r="M216" s="29" t="str">
        <f t="shared" si="36"/>
        <v/>
      </c>
      <c r="N216" s="28" t="str">
        <f>IF(H216="X",IF(M216&gt;'Output, All Schools'!$C$8,"N","Y"),"")</f>
        <v/>
      </c>
      <c r="O216" s="30" t="str">
        <f>IF('School Data'!I216="","",'School Data'!I216)</f>
        <v/>
      </c>
      <c r="P216" s="30" t="str">
        <f t="shared" si="37"/>
        <v/>
      </c>
      <c r="Q216" s="29" t="str">
        <f t="shared" si="38"/>
        <v/>
      </c>
      <c r="R216" s="31" t="str">
        <f>IF(H216="X",IF(Q216&gt;'Output, All Schools'!$C$9,"N","Y"),"")</f>
        <v/>
      </c>
      <c r="S216" s="32" t="str">
        <f>IF('School Data'!J216="","",'School Data'!J216)</f>
        <v/>
      </c>
      <c r="T216" s="49" t="str">
        <f t="shared" si="39"/>
        <v/>
      </c>
      <c r="U216" s="32" t="str">
        <f>IF('School Data'!K216="","",'School Data'!K216)</f>
        <v/>
      </c>
      <c r="V216" s="49" t="str">
        <f t="shared" si="40"/>
        <v/>
      </c>
      <c r="W216" s="54" t="str">
        <f t="shared" si="41"/>
        <v/>
      </c>
      <c r="X216" s="28" t="str">
        <f>IF(H216="X",IF(W216&lt;'Output, All Schools'!$C$14,"N","Y"),"")</f>
        <v/>
      </c>
      <c r="Y216" s="32" t="str">
        <f>IF('School Data'!L216="","",'School Data'!L216)</f>
        <v/>
      </c>
      <c r="Z216" s="49" t="str">
        <f t="shared" si="42"/>
        <v/>
      </c>
      <c r="AA216" s="55" t="str">
        <f t="shared" si="43"/>
        <v/>
      </c>
      <c r="AB216" s="31" t="str">
        <f>IF(H216="X",IF(AA216&lt;'Output, All Schools'!$C$15,"N","Y"),"")</f>
        <v/>
      </c>
    </row>
    <row r="217" spans="1:28" x14ac:dyDescent="0.25">
      <c r="A217" s="20" t="str">
        <f t="shared" si="33"/>
        <v/>
      </c>
      <c r="B217" s="20" t="str">
        <f>IF('School Data'!A217="","",'School Data'!A217)</f>
        <v/>
      </c>
      <c r="C217" s="20" t="str">
        <f>IF('School Data'!B217="","",'School Data'!B217)</f>
        <v/>
      </c>
      <c r="D217" s="20" t="str">
        <f>IF('School Data'!C217="","",'School Data'!C217)</f>
        <v/>
      </c>
      <c r="E217" s="20" t="str">
        <f>IF('School Data'!D217="","",'School Data'!D217)</f>
        <v/>
      </c>
      <c r="F217" s="20" t="str">
        <f>IF('School Data'!E217="","",'School Data'!E217)</f>
        <v/>
      </c>
      <c r="G217" s="52" t="str">
        <f>IF('School Data'!F217="","",'School Data'!F217)</f>
        <v/>
      </c>
      <c r="H217" s="28" t="str">
        <f>IF(A217&lt;('Output, All Schools'!$C$3+1),"X","")</f>
        <v/>
      </c>
      <c r="I217" s="29" t="str">
        <f>IF('School Data'!G217="","",'School Data'!G217)</f>
        <v/>
      </c>
      <c r="J217" s="29" t="str">
        <f t="shared" si="34"/>
        <v/>
      </c>
      <c r="L217" s="29" t="str">
        <f t="shared" si="35"/>
        <v/>
      </c>
      <c r="M217" s="29" t="str">
        <f t="shared" si="36"/>
        <v/>
      </c>
      <c r="N217" s="28" t="str">
        <f>IF(H217="X",IF(M217&gt;'Output, All Schools'!$C$8,"N","Y"),"")</f>
        <v/>
      </c>
      <c r="O217" s="30" t="str">
        <f>IF('School Data'!I217="","",'School Data'!I217)</f>
        <v/>
      </c>
      <c r="P217" s="30" t="str">
        <f t="shared" si="37"/>
        <v/>
      </c>
      <c r="Q217" s="29" t="str">
        <f t="shared" si="38"/>
        <v/>
      </c>
      <c r="R217" s="31" t="str">
        <f>IF(H217="X",IF(Q217&gt;'Output, All Schools'!$C$9,"N","Y"),"")</f>
        <v/>
      </c>
      <c r="S217" s="32" t="str">
        <f>IF('School Data'!J217="","",'School Data'!J217)</f>
        <v/>
      </c>
      <c r="T217" s="49" t="str">
        <f t="shared" si="39"/>
        <v/>
      </c>
      <c r="U217" s="32" t="str">
        <f>IF('School Data'!K217="","",'School Data'!K217)</f>
        <v/>
      </c>
      <c r="V217" s="49" t="str">
        <f t="shared" si="40"/>
        <v/>
      </c>
      <c r="W217" s="54" t="str">
        <f t="shared" si="41"/>
        <v/>
      </c>
      <c r="X217" s="28" t="str">
        <f>IF(H217="X",IF(W217&lt;'Output, All Schools'!$C$14,"N","Y"),"")</f>
        <v/>
      </c>
      <c r="Y217" s="32" t="str">
        <f>IF('School Data'!L217="","",'School Data'!L217)</f>
        <v/>
      </c>
      <c r="Z217" s="49" t="str">
        <f t="shared" si="42"/>
        <v/>
      </c>
      <c r="AA217" s="55" t="str">
        <f t="shared" si="43"/>
        <v/>
      </c>
      <c r="AB217" s="31" t="str">
        <f>IF(H217="X",IF(AA217&lt;'Output, All Schools'!$C$15,"N","Y"),"")</f>
        <v/>
      </c>
    </row>
    <row r="218" spans="1:28" x14ac:dyDescent="0.25">
      <c r="A218" s="20" t="str">
        <f t="shared" si="33"/>
        <v/>
      </c>
      <c r="B218" s="20" t="str">
        <f>IF('School Data'!A218="","",'School Data'!A218)</f>
        <v/>
      </c>
      <c r="C218" s="20" t="str">
        <f>IF('School Data'!B218="","",'School Data'!B218)</f>
        <v/>
      </c>
      <c r="D218" s="20" t="str">
        <f>IF('School Data'!C218="","",'School Data'!C218)</f>
        <v/>
      </c>
      <c r="E218" s="20" t="str">
        <f>IF('School Data'!D218="","",'School Data'!D218)</f>
        <v/>
      </c>
      <c r="F218" s="20" t="str">
        <f>IF('School Data'!E218="","",'School Data'!E218)</f>
        <v/>
      </c>
      <c r="G218" s="52" t="str">
        <f>IF('School Data'!F218="","",'School Data'!F218)</f>
        <v/>
      </c>
      <c r="H218" s="28" t="str">
        <f>IF(A218&lt;('Output, All Schools'!$C$3+1),"X","")</f>
        <v/>
      </c>
      <c r="I218" s="29" t="str">
        <f>IF('School Data'!G218="","",'School Data'!G218)</f>
        <v/>
      </c>
      <c r="J218" s="29" t="str">
        <f t="shared" si="34"/>
        <v/>
      </c>
      <c r="L218" s="29" t="str">
        <f t="shared" si="35"/>
        <v/>
      </c>
      <c r="M218" s="29" t="str">
        <f t="shared" si="36"/>
        <v/>
      </c>
      <c r="N218" s="28" t="str">
        <f>IF(H218="X",IF(M218&gt;'Output, All Schools'!$C$8,"N","Y"),"")</f>
        <v/>
      </c>
      <c r="O218" s="30" t="str">
        <f>IF('School Data'!I218="","",'School Data'!I218)</f>
        <v/>
      </c>
      <c r="P218" s="30" t="str">
        <f t="shared" si="37"/>
        <v/>
      </c>
      <c r="Q218" s="29" t="str">
        <f t="shared" si="38"/>
        <v/>
      </c>
      <c r="R218" s="31" t="str">
        <f>IF(H218="X",IF(Q218&gt;'Output, All Schools'!$C$9,"N","Y"),"")</f>
        <v/>
      </c>
      <c r="S218" s="32" t="str">
        <f>IF('School Data'!J218="","",'School Data'!J218)</f>
        <v/>
      </c>
      <c r="T218" s="49" t="str">
        <f t="shared" si="39"/>
        <v/>
      </c>
      <c r="U218" s="32" t="str">
        <f>IF('School Data'!K218="","",'School Data'!K218)</f>
        <v/>
      </c>
      <c r="V218" s="49" t="str">
        <f t="shared" si="40"/>
        <v/>
      </c>
      <c r="W218" s="54" t="str">
        <f t="shared" si="41"/>
        <v/>
      </c>
      <c r="X218" s="28" t="str">
        <f>IF(H218="X",IF(W218&lt;'Output, All Schools'!$C$14,"N","Y"),"")</f>
        <v/>
      </c>
      <c r="Y218" s="32" t="str">
        <f>IF('School Data'!L218="","",'School Data'!L218)</f>
        <v/>
      </c>
      <c r="Z218" s="49" t="str">
        <f t="shared" si="42"/>
        <v/>
      </c>
      <c r="AA218" s="55" t="str">
        <f t="shared" si="43"/>
        <v/>
      </c>
      <c r="AB218" s="31" t="str">
        <f>IF(H218="X",IF(AA218&lt;'Output, All Schools'!$C$15,"N","Y"),"")</f>
        <v/>
      </c>
    </row>
    <row r="219" spans="1:28" x14ac:dyDescent="0.25">
      <c r="A219" s="20" t="str">
        <f t="shared" si="33"/>
        <v/>
      </c>
      <c r="B219" s="20" t="str">
        <f>IF('School Data'!A219="","",'School Data'!A219)</f>
        <v/>
      </c>
      <c r="C219" s="20" t="str">
        <f>IF('School Data'!B219="","",'School Data'!B219)</f>
        <v/>
      </c>
      <c r="D219" s="20" t="str">
        <f>IF('School Data'!C219="","",'School Data'!C219)</f>
        <v/>
      </c>
      <c r="E219" s="20" t="str">
        <f>IF('School Data'!D219="","",'School Data'!D219)</f>
        <v/>
      </c>
      <c r="F219" s="20" t="str">
        <f>IF('School Data'!E219="","",'School Data'!E219)</f>
        <v/>
      </c>
      <c r="G219" s="52" t="str">
        <f>IF('School Data'!F219="","",'School Data'!F219)</f>
        <v/>
      </c>
      <c r="H219" s="28" t="str">
        <f>IF(A219&lt;('Output, All Schools'!$C$3+1),"X","")</f>
        <v/>
      </c>
      <c r="I219" s="29" t="str">
        <f>IF('School Data'!G219="","",'School Data'!G219)</f>
        <v/>
      </c>
      <c r="J219" s="29" t="str">
        <f t="shared" si="34"/>
        <v/>
      </c>
      <c r="L219" s="29" t="str">
        <f t="shared" si="35"/>
        <v/>
      </c>
      <c r="M219" s="29" t="str">
        <f t="shared" si="36"/>
        <v/>
      </c>
      <c r="N219" s="28" t="str">
        <f>IF(H219="X",IF(M219&gt;'Output, All Schools'!$C$8,"N","Y"),"")</f>
        <v/>
      </c>
      <c r="O219" s="30" t="str">
        <f>IF('School Data'!I219="","",'School Data'!I219)</f>
        <v/>
      </c>
      <c r="P219" s="30" t="str">
        <f t="shared" si="37"/>
        <v/>
      </c>
      <c r="Q219" s="29" t="str">
        <f t="shared" si="38"/>
        <v/>
      </c>
      <c r="R219" s="31" t="str">
        <f>IF(H219="X",IF(Q219&gt;'Output, All Schools'!$C$9,"N","Y"),"")</f>
        <v/>
      </c>
      <c r="S219" s="32" t="str">
        <f>IF('School Data'!J219="","",'School Data'!J219)</f>
        <v/>
      </c>
      <c r="T219" s="49" t="str">
        <f t="shared" si="39"/>
        <v/>
      </c>
      <c r="U219" s="32" t="str">
        <f>IF('School Data'!K219="","",'School Data'!K219)</f>
        <v/>
      </c>
      <c r="V219" s="49" t="str">
        <f t="shared" si="40"/>
        <v/>
      </c>
      <c r="W219" s="54" t="str">
        <f t="shared" si="41"/>
        <v/>
      </c>
      <c r="X219" s="28" t="str">
        <f>IF(H219="X",IF(W219&lt;'Output, All Schools'!$C$14,"N","Y"),"")</f>
        <v/>
      </c>
      <c r="Y219" s="32" t="str">
        <f>IF('School Data'!L219="","",'School Data'!L219)</f>
        <v/>
      </c>
      <c r="Z219" s="49" t="str">
        <f t="shared" si="42"/>
        <v/>
      </c>
      <c r="AA219" s="55" t="str">
        <f t="shared" si="43"/>
        <v/>
      </c>
      <c r="AB219" s="31" t="str">
        <f>IF(H219="X",IF(AA219&lt;'Output, All Schools'!$C$15,"N","Y"),"")</f>
        <v/>
      </c>
    </row>
    <row r="220" spans="1:28" x14ac:dyDescent="0.25">
      <c r="A220" s="20" t="str">
        <f t="shared" si="33"/>
        <v/>
      </c>
      <c r="B220" s="20" t="str">
        <f>IF('School Data'!A220="","",'School Data'!A220)</f>
        <v/>
      </c>
      <c r="C220" s="20" t="str">
        <f>IF('School Data'!B220="","",'School Data'!B220)</f>
        <v/>
      </c>
      <c r="D220" s="20" t="str">
        <f>IF('School Data'!C220="","",'School Data'!C220)</f>
        <v/>
      </c>
      <c r="E220" s="20" t="str">
        <f>IF('School Data'!D220="","",'School Data'!D220)</f>
        <v/>
      </c>
      <c r="F220" s="20" t="str">
        <f>IF('School Data'!E220="","",'School Data'!E220)</f>
        <v/>
      </c>
      <c r="G220" s="52" t="str">
        <f>IF('School Data'!F220="","",'School Data'!F220)</f>
        <v/>
      </c>
      <c r="H220" s="28" t="str">
        <f>IF(A220&lt;('Output, All Schools'!$C$3+1),"X","")</f>
        <v/>
      </c>
      <c r="I220" s="29" t="str">
        <f>IF('School Data'!G220="","",'School Data'!G220)</f>
        <v/>
      </c>
      <c r="J220" s="29" t="str">
        <f t="shared" si="34"/>
        <v/>
      </c>
      <c r="L220" s="29" t="str">
        <f t="shared" si="35"/>
        <v/>
      </c>
      <c r="M220" s="29" t="str">
        <f t="shared" si="36"/>
        <v/>
      </c>
      <c r="N220" s="28" t="str">
        <f>IF(H220="X",IF(M220&gt;'Output, All Schools'!$C$8,"N","Y"),"")</f>
        <v/>
      </c>
      <c r="O220" s="30" t="str">
        <f>IF('School Data'!I220="","",'School Data'!I220)</f>
        <v/>
      </c>
      <c r="P220" s="30" t="str">
        <f t="shared" si="37"/>
        <v/>
      </c>
      <c r="Q220" s="29" t="str">
        <f t="shared" si="38"/>
        <v/>
      </c>
      <c r="R220" s="31" t="str">
        <f>IF(H220="X",IF(Q220&gt;'Output, All Schools'!$C$9,"N","Y"),"")</f>
        <v/>
      </c>
      <c r="S220" s="32" t="str">
        <f>IF('School Data'!J220="","",'School Data'!J220)</f>
        <v/>
      </c>
      <c r="T220" s="49" t="str">
        <f t="shared" si="39"/>
        <v/>
      </c>
      <c r="U220" s="32" t="str">
        <f>IF('School Data'!K220="","",'School Data'!K220)</f>
        <v/>
      </c>
      <c r="V220" s="49" t="str">
        <f t="shared" si="40"/>
        <v/>
      </c>
      <c r="W220" s="54" t="str">
        <f t="shared" si="41"/>
        <v/>
      </c>
      <c r="X220" s="28" t="str">
        <f>IF(H220="X",IF(W220&lt;'Output, All Schools'!$C$14,"N","Y"),"")</f>
        <v/>
      </c>
      <c r="Y220" s="32" t="str">
        <f>IF('School Data'!L220="","",'School Data'!L220)</f>
        <v/>
      </c>
      <c r="Z220" s="49" t="str">
        <f t="shared" si="42"/>
        <v/>
      </c>
      <c r="AA220" s="55" t="str">
        <f t="shared" si="43"/>
        <v/>
      </c>
      <c r="AB220" s="31" t="str">
        <f>IF(H220="X",IF(AA220&lt;'Output, All Schools'!$C$15,"N","Y"),"")</f>
        <v/>
      </c>
    </row>
    <row r="221" spans="1:28" x14ac:dyDescent="0.25">
      <c r="A221" s="20" t="str">
        <f t="shared" si="33"/>
        <v/>
      </c>
      <c r="B221" s="20" t="str">
        <f>IF('School Data'!A221="","",'School Data'!A221)</f>
        <v/>
      </c>
      <c r="C221" s="20" t="str">
        <f>IF('School Data'!B221="","",'School Data'!B221)</f>
        <v/>
      </c>
      <c r="D221" s="20" t="str">
        <f>IF('School Data'!C221="","",'School Data'!C221)</f>
        <v/>
      </c>
      <c r="E221" s="20" t="str">
        <f>IF('School Data'!D221="","",'School Data'!D221)</f>
        <v/>
      </c>
      <c r="F221" s="20" t="str">
        <f>IF('School Data'!E221="","",'School Data'!E221)</f>
        <v/>
      </c>
      <c r="G221" s="52" t="str">
        <f>IF('School Data'!F221="","",'School Data'!F221)</f>
        <v/>
      </c>
      <c r="H221" s="28" t="str">
        <f>IF(A221&lt;('Output, All Schools'!$C$3+1),"X","")</f>
        <v/>
      </c>
      <c r="I221" s="29" t="str">
        <f>IF('School Data'!G221="","",'School Data'!G221)</f>
        <v/>
      </c>
      <c r="J221" s="29" t="str">
        <f t="shared" si="34"/>
        <v/>
      </c>
      <c r="L221" s="29" t="str">
        <f t="shared" si="35"/>
        <v/>
      </c>
      <c r="M221" s="29" t="str">
        <f t="shared" si="36"/>
        <v/>
      </c>
      <c r="N221" s="28" t="str">
        <f>IF(H221="X",IF(M221&gt;'Output, All Schools'!$C$8,"N","Y"),"")</f>
        <v/>
      </c>
      <c r="O221" s="30" t="str">
        <f>IF('School Data'!I221="","",'School Data'!I221)</f>
        <v/>
      </c>
      <c r="P221" s="30" t="str">
        <f t="shared" si="37"/>
        <v/>
      </c>
      <c r="Q221" s="29" t="str">
        <f t="shared" si="38"/>
        <v/>
      </c>
      <c r="R221" s="31" t="str">
        <f>IF(H221="X",IF(Q221&gt;'Output, All Schools'!$C$9,"N","Y"),"")</f>
        <v/>
      </c>
      <c r="S221" s="32" t="str">
        <f>IF('School Data'!J221="","",'School Data'!J221)</f>
        <v/>
      </c>
      <c r="T221" s="49" t="str">
        <f t="shared" si="39"/>
        <v/>
      </c>
      <c r="U221" s="32" t="str">
        <f>IF('School Data'!K221="","",'School Data'!K221)</f>
        <v/>
      </c>
      <c r="V221" s="49" t="str">
        <f t="shared" si="40"/>
        <v/>
      </c>
      <c r="W221" s="54" t="str">
        <f t="shared" si="41"/>
        <v/>
      </c>
      <c r="X221" s="28" t="str">
        <f>IF(H221="X",IF(W221&lt;'Output, All Schools'!$C$14,"N","Y"),"")</f>
        <v/>
      </c>
      <c r="Y221" s="32" t="str">
        <f>IF('School Data'!L221="","",'School Data'!L221)</f>
        <v/>
      </c>
      <c r="Z221" s="49" t="str">
        <f t="shared" si="42"/>
        <v/>
      </c>
      <c r="AA221" s="55" t="str">
        <f t="shared" si="43"/>
        <v/>
      </c>
      <c r="AB221" s="31" t="str">
        <f>IF(H221="X",IF(AA221&lt;'Output, All Schools'!$C$15,"N","Y"),"")</f>
        <v/>
      </c>
    </row>
    <row r="222" spans="1:28" x14ac:dyDescent="0.25">
      <c r="A222" s="20" t="str">
        <f t="shared" si="33"/>
        <v/>
      </c>
      <c r="B222" s="20" t="str">
        <f>IF('School Data'!A222="","",'School Data'!A222)</f>
        <v/>
      </c>
      <c r="C222" s="20" t="str">
        <f>IF('School Data'!B222="","",'School Data'!B222)</f>
        <v/>
      </c>
      <c r="D222" s="20" t="str">
        <f>IF('School Data'!C222="","",'School Data'!C222)</f>
        <v/>
      </c>
      <c r="E222" s="20" t="str">
        <f>IF('School Data'!D222="","",'School Data'!D222)</f>
        <v/>
      </c>
      <c r="F222" s="20" t="str">
        <f>IF('School Data'!E222="","",'School Data'!E222)</f>
        <v/>
      </c>
      <c r="G222" s="52" t="str">
        <f>IF('School Data'!F222="","",'School Data'!F222)</f>
        <v/>
      </c>
      <c r="H222" s="28" t="str">
        <f>IF(A222&lt;('Output, All Schools'!$C$3+1),"X","")</f>
        <v/>
      </c>
      <c r="I222" s="29" t="str">
        <f>IF('School Data'!G222="","",'School Data'!G222)</f>
        <v/>
      </c>
      <c r="J222" s="29" t="str">
        <f t="shared" si="34"/>
        <v/>
      </c>
      <c r="L222" s="29" t="str">
        <f t="shared" si="35"/>
        <v/>
      </c>
      <c r="M222" s="29" t="str">
        <f t="shared" si="36"/>
        <v/>
      </c>
      <c r="N222" s="28" t="str">
        <f>IF(H222="X",IF(M222&gt;'Output, All Schools'!$C$8,"N","Y"),"")</f>
        <v/>
      </c>
      <c r="O222" s="30" t="str">
        <f>IF('School Data'!I222="","",'School Data'!I222)</f>
        <v/>
      </c>
      <c r="P222" s="30" t="str">
        <f t="shared" si="37"/>
        <v/>
      </c>
      <c r="Q222" s="29" t="str">
        <f t="shared" si="38"/>
        <v/>
      </c>
      <c r="R222" s="31" t="str">
        <f>IF(H222="X",IF(Q222&gt;'Output, All Schools'!$C$9,"N","Y"),"")</f>
        <v/>
      </c>
      <c r="S222" s="32" t="str">
        <f>IF('School Data'!J222="","",'School Data'!J222)</f>
        <v/>
      </c>
      <c r="T222" s="49" t="str">
        <f t="shared" si="39"/>
        <v/>
      </c>
      <c r="U222" s="32" t="str">
        <f>IF('School Data'!K222="","",'School Data'!K222)</f>
        <v/>
      </c>
      <c r="V222" s="49" t="str">
        <f t="shared" si="40"/>
        <v/>
      </c>
      <c r="W222" s="54" t="str">
        <f t="shared" si="41"/>
        <v/>
      </c>
      <c r="X222" s="28" t="str">
        <f>IF(H222="X",IF(W222&lt;'Output, All Schools'!$C$14,"N","Y"),"")</f>
        <v/>
      </c>
      <c r="Y222" s="32" t="str">
        <f>IF('School Data'!L222="","",'School Data'!L222)</f>
        <v/>
      </c>
      <c r="Z222" s="49" t="str">
        <f t="shared" si="42"/>
        <v/>
      </c>
      <c r="AA222" s="55" t="str">
        <f t="shared" si="43"/>
        <v/>
      </c>
      <c r="AB222" s="31" t="str">
        <f>IF(H222="X",IF(AA222&lt;'Output, All Schools'!$C$15,"N","Y"),"")</f>
        <v/>
      </c>
    </row>
    <row r="223" spans="1:28" x14ac:dyDescent="0.25">
      <c r="A223" s="20" t="str">
        <f t="shared" si="33"/>
        <v/>
      </c>
      <c r="B223" s="20" t="str">
        <f>IF('School Data'!A223="","",'School Data'!A223)</f>
        <v/>
      </c>
      <c r="C223" s="20" t="str">
        <f>IF('School Data'!B223="","",'School Data'!B223)</f>
        <v/>
      </c>
      <c r="D223" s="20" t="str">
        <f>IF('School Data'!C223="","",'School Data'!C223)</f>
        <v/>
      </c>
      <c r="E223" s="20" t="str">
        <f>IF('School Data'!D223="","",'School Data'!D223)</f>
        <v/>
      </c>
      <c r="F223" s="20" t="str">
        <f>IF('School Data'!E223="","",'School Data'!E223)</f>
        <v/>
      </c>
      <c r="G223" s="52" t="str">
        <f>IF('School Data'!F223="","",'School Data'!F223)</f>
        <v/>
      </c>
      <c r="H223" s="28" t="str">
        <f>IF(A223&lt;('Output, All Schools'!$C$3+1),"X","")</f>
        <v/>
      </c>
      <c r="I223" s="29" t="str">
        <f>IF('School Data'!G223="","",'School Data'!G223)</f>
        <v/>
      </c>
      <c r="J223" s="29" t="str">
        <f t="shared" si="34"/>
        <v/>
      </c>
      <c r="L223" s="29" t="str">
        <f t="shared" si="35"/>
        <v/>
      </c>
      <c r="M223" s="29" t="str">
        <f t="shared" si="36"/>
        <v/>
      </c>
      <c r="N223" s="28" t="str">
        <f>IF(H223="X",IF(M223&gt;'Output, All Schools'!$C$8,"N","Y"),"")</f>
        <v/>
      </c>
      <c r="O223" s="30" t="str">
        <f>IF('School Data'!I223="","",'School Data'!I223)</f>
        <v/>
      </c>
      <c r="P223" s="30" t="str">
        <f t="shared" si="37"/>
        <v/>
      </c>
      <c r="Q223" s="29" t="str">
        <f t="shared" si="38"/>
        <v/>
      </c>
      <c r="R223" s="31" t="str">
        <f>IF(H223="X",IF(Q223&gt;'Output, All Schools'!$C$9,"N","Y"),"")</f>
        <v/>
      </c>
      <c r="S223" s="32" t="str">
        <f>IF('School Data'!J223="","",'School Data'!J223)</f>
        <v/>
      </c>
      <c r="T223" s="49" t="str">
        <f t="shared" si="39"/>
        <v/>
      </c>
      <c r="U223" s="32" t="str">
        <f>IF('School Data'!K223="","",'School Data'!K223)</f>
        <v/>
      </c>
      <c r="V223" s="49" t="str">
        <f t="shared" si="40"/>
        <v/>
      </c>
      <c r="W223" s="54" t="str">
        <f t="shared" si="41"/>
        <v/>
      </c>
      <c r="X223" s="28" t="str">
        <f>IF(H223="X",IF(W223&lt;'Output, All Schools'!$C$14,"N","Y"),"")</f>
        <v/>
      </c>
      <c r="Y223" s="32" t="str">
        <f>IF('School Data'!L223="","",'School Data'!L223)</f>
        <v/>
      </c>
      <c r="Z223" s="49" t="str">
        <f t="shared" si="42"/>
        <v/>
      </c>
      <c r="AA223" s="55" t="str">
        <f t="shared" si="43"/>
        <v/>
      </c>
      <c r="AB223" s="31" t="str">
        <f>IF(H223="X",IF(AA223&lt;'Output, All Schools'!$C$15,"N","Y"),"")</f>
        <v/>
      </c>
    </row>
    <row r="224" spans="1:28" x14ac:dyDescent="0.25">
      <c r="A224" s="20" t="str">
        <f t="shared" si="33"/>
        <v/>
      </c>
      <c r="B224" s="20" t="str">
        <f>IF('School Data'!A224="","",'School Data'!A224)</f>
        <v/>
      </c>
      <c r="C224" s="20" t="str">
        <f>IF('School Data'!B224="","",'School Data'!B224)</f>
        <v/>
      </c>
      <c r="D224" s="20" t="str">
        <f>IF('School Data'!C224="","",'School Data'!C224)</f>
        <v/>
      </c>
      <c r="E224" s="20" t="str">
        <f>IF('School Data'!D224="","",'School Data'!D224)</f>
        <v/>
      </c>
      <c r="F224" s="20" t="str">
        <f>IF('School Data'!E224="","",'School Data'!E224)</f>
        <v/>
      </c>
      <c r="G224" s="52" t="str">
        <f>IF('School Data'!F224="","",'School Data'!F224)</f>
        <v/>
      </c>
      <c r="H224" s="28" t="str">
        <f>IF(A224&lt;('Output, All Schools'!$C$3+1),"X","")</f>
        <v/>
      </c>
      <c r="I224" s="29" t="str">
        <f>IF('School Data'!G224="","",'School Data'!G224)</f>
        <v/>
      </c>
      <c r="J224" s="29" t="str">
        <f t="shared" si="34"/>
        <v/>
      </c>
      <c r="L224" s="29" t="str">
        <f t="shared" si="35"/>
        <v/>
      </c>
      <c r="M224" s="29" t="str">
        <f t="shared" si="36"/>
        <v/>
      </c>
      <c r="N224" s="28" t="str">
        <f>IF(H224="X",IF(M224&gt;'Output, All Schools'!$C$8,"N","Y"),"")</f>
        <v/>
      </c>
      <c r="O224" s="30" t="str">
        <f>IF('School Data'!I224="","",'School Data'!I224)</f>
        <v/>
      </c>
      <c r="P224" s="30" t="str">
        <f t="shared" si="37"/>
        <v/>
      </c>
      <c r="Q224" s="29" t="str">
        <f t="shared" si="38"/>
        <v/>
      </c>
      <c r="R224" s="31" t="str">
        <f>IF(H224="X",IF(Q224&gt;'Output, All Schools'!$C$9,"N","Y"),"")</f>
        <v/>
      </c>
      <c r="S224" s="32" t="str">
        <f>IF('School Data'!J224="","",'School Data'!J224)</f>
        <v/>
      </c>
      <c r="T224" s="49" t="str">
        <f t="shared" si="39"/>
        <v/>
      </c>
      <c r="U224" s="32" t="str">
        <f>IF('School Data'!K224="","",'School Data'!K224)</f>
        <v/>
      </c>
      <c r="V224" s="49" t="str">
        <f t="shared" si="40"/>
        <v/>
      </c>
      <c r="W224" s="54" t="str">
        <f t="shared" si="41"/>
        <v/>
      </c>
      <c r="X224" s="28" t="str">
        <f>IF(H224="X",IF(W224&lt;'Output, All Schools'!$C$14,"N","Y"),"")</f>
        <v/>
      </c>
      <c r="Y224" s="32" t="str">
        <f>IF('School Data'!L224="","",'School Data'!L224)</f>
        <v/>
      </c>
      <c r="Z224" s="49" t="str">
        <f t="shared" si="42"/>
        <v/>
      </c>
      <c r="AA224" s="55" t="str">
        <f t="shared" si="43"/>
        <v/>
      </c>
      <c r="AB224" s="31" t="str">
        <f>IF(H224="X",IF(AA224&lt;'Output, All Schools'!$C$15,"N","Y"),"")</f>
        <v/>
      </c>
    </row>
    <row r="225" spans="1:28" x14ac:dyDescent="0.25">
      <c r="A225" s="20" t="str">
        <f t="shared" si="33"/>
        <v/>
      </c>
      <c r="B225" s="20" t="str">
        <f>IF('School Data'!A225="","",'School Data'!A225)</f>
        <v/>
      </c>
      <c r="C225" s="20" t="str">
        <f>IF('School Data'!B225="","",'School Data'!B225)</f>
        <v/>
      </c>
      <c r="D225" s="20" t="str">
        <f>IF('School Data'!C225="","",'School Data'!C225)</f>
        <v/>
      </c>
      <c r="E225" s="20" t="str">
        <f>IF('School Data'!D225="","",'School Data'!D225)</f>
        <v/>
      </c>
      <c r="F225" s="20" t="str">
        <f>IF('School Data'!E225="","",'School Data'!E225)</f>
        <v/>
      </c>
      <c r="G225" s="52" t="str">
        <f>IF('School Data'!F225="","",'School Data'!F225)</f>
        <v/>
      </c>
      <c r="H225" s="28" t="str">
        <f>IF(A225&lt;('Output, All Schools'!$C$3+1),"X","")</f>
        <v/>
      </c>
      <c r="I225" s="29" t="str">
        <f>IF('School Data'!G225="","",'School Data'!G225)</f>
        <v/>
      </c>
      <c r="J225" s="29" t="str">
        <f t="shared" si="34"/>
        <v/>
      </c>
      <c r="L225" s="29" t="str">
        <f t="shared" si="35"/>
        <v/>
      </c>
      <c r="M225" s="29" t="str">
        <f t="shared" si="36"/>
        <v/>
      </c>
      <c r="N225" s="28" t="str">
        <f>IF(H225="X",IF(M225&gt;'Output, All Schools'!$C$8,"N","Y"),"")</f>
        <v/>
      </c>
      <c r="O225" s="30" t="str">
        <f>IF('School Data'!I225="","",'School Data'!I225)</f>
        <v/>
      </c>
      <c r="P225" s="30" t="str">
        <f t="shared" si="37"/>
        <v/>
      </c>
      <c r="Q225" s="29" t="str">
        <f t="shared" si="38"/>
        <v/>
      </c>
      <c r="R225" s="31" t="str">
        <f>IF(H225="X",IF(Q225&gt;'Output, All Schools'!$C$9,"N","Y"),"")</f>
        <v/>
      </c>
      <c r="S225" s="32" t="str">
        <f>IF('School Data'!J225="","",'School Data'!J225)</f>
        <v/>
      </c>
      <c r="T225" s="49" t="str">
        <f t="shared" si="39"/>
        <v/>
      </c>
      <c r="U225" s="32" t="str">
        <f>IF('School Data'!K225="","",'School Data'!K225)</f>
        <v/>
      </c>
      <c r="V225" s="49" t="str">
        <f t="shared" si="40"/>
        <v/>
      </c>
      <c r="W225" s="54" t="str">
        <f t="shared" si="41"/>
        <v/>
      </c>
      <c r="X225" s="28" t="str">
        <f>IF(H225="X",IF(W225&lt;'Output, All Schools'!$C$14,"N","Y"),"")</f>
        <v/>
      </c>
      <c r="Y225" s="32" t="str">
        <f>IF('School Data'!L225="","",'School Data'!L225)</f>
        <v/>
      </c>
      <c r="Z225" s="49" t="str">
        <f t="shared" si="42"/>
        <v/>
      </c>
      <c r="AA225" s="55" t="str">
        <f t="shared" si="43"/>
        <v/>
      </c>
      <c r="AB225" s="31" t="str">
        <f>IF(H225="X",IF(AA225&lt;'Output, All Schools'!$C$15,"N","Y"),"")</f>
        <v/>
      </c>
    </row>
    <row r="226" spans="1:28" x14ac:dyDescent="0.25">
      <c r="A226" s="20" t="str">
        <f t="shared" si="33"/>
        <v/>
      </c>
      <c r="B226" s="20" t="str">
        <f>IF('School Data'!A226="","",'School Data'!A226)</f>
        <v/>
      </c>
      <c r="C226" s="20" t="str">
        <f>IF('School Data'!B226="","",'School Data'!B226)</f>
        <v/>
      </c>
      <c r="D226" s="20" t="str">
        <f>IF('School Data'!C226="","",'School Data'!C226)</f>
        <v/>
      </c>
      <c r="E226" s="20" t="str">
        <f>IF('School Data'!D226="","",'School Data'!D226)</f>
        <v/>
      </c>
      <c r="F226" s="20" t="str">
        <f>IF('School Data'!E226="","",'School Data'!E226)</f>
        <v/>
      </c>
      <c r="G226" s="52" t="str">
        <f>IF('School Data'!F226="","",'School Data'!F226)</f>
        <v/>
      </c>
      <c r="H226" s="28" t="str">
        <f>IF(A226&lt;('Output, All Schools'!$C$3+1),"X","")</f>
        <v/>
      </c>
      <c r="I226" s="29" t="str">
        <f>IF('School Data'!G226="","",'School Data'!G226)</f>
        <v/>
      </c>
      <c r="J226" s="29" t="str">
        <f t="shared" si="34"/>
        <v/>
      </c>
      <c r="L226" s="29" t="str">
        <f t="shared" si="35"/>
        <v/>
      </c>
      <c r="M226" s="29" t="str">
        <f t="shared" si="36"/>
        <v/>
      </c>
      <c r="N226" s="28" t="str">
        <f>IF(H226="X",IF(M226&gt;'Output, All Schools'!$C$8,"N","Y"),"")</f>
        <v/>
      </c>
      <c r="O226" s="30" t="str">
        <f>IF('School Data'!I226="","",'School Data'!I226)</f>
        <v/>
      </c>
      <c r="P226" s="30" t="str">
        <f t="shared" si="37"/>
        <v/>
      </c>
      <c r="Q226" s="29" t="str">
        <f t="shared" si="38"/>
        <v/>
      </c>
      <c r="R226" s="31" t="str">
        <f>IF(H226="X",IF(Q226&gt;'Output, All Schools'!$C$9,"N","Y"),"")</f>
        <v/>
      </c>
      <c r="S226" s="32" t="str">
        <f>IF('School Data'!J226="","",'School Data'!J226)</f>
        <v/>
      </c>
      <c r="T226" s="49" t="str">
        <f t="shared" si="39"/>
        <v/>
      </c>
      <c r="U226" s="32" t="str">
        <f>IF('School Data'!K226="","",'School Data'!K226)</f>
        <v/>
      </c>
      <c r="V226" s="49" t="str">
        <f t="shared" si="40"/>
        <v/>
      </c>
      <c r="W226" s="54" t="str">
        <f t="shared" si="41"/>
        <v/>
      </c>
      <c r="X226" s="28" t="str">
        <f>IF(H226="X",IF(W226&lt;'Output, All Schools'!$C$14,"N","Y"),"")</f>
        <v/>
      </c>
      <c r="Y226" s="32" t="str">
        <f>IF('School Data'!L226="","",'School Data'!L226)</f>
        <v/>
      </c>
      <c r="Z226" s="49" t="str">
        <f t="shared" si="42"/>
        <v/>
      </c>
      <c r="AA226" s="55" t="str">
        <f t="shared" si="43"/>
        <v/>
      </c>
      <c r="AB226" s="31" t="str">
        <f>IF(H226="X",IF(AA226&lt;'Output, All Schools'!$C$15,"N","Y"),"")</f>
        <v/>
      </c>
    </row>
    <row r="227" spans="1:28" x14ac:dyDescent="0.25">
      <c r="A227" s="20" t="str">
        <f t="shared" si="33"/>
        <v/>
      </c>
      <c r="B227" s="20" t="str">
        <f>IF('School Data'!A227="","",'School Data'!A227)</f>
        <v/>
      </c>
      <c r="C227" s="20" t="str">
        <f>IF('School Data'!B227="","",'School Data'!B227)</f>
        <v/>
      </c>
      <c r="D227" s="20" t="str">
        <f>IF('School Data'!C227="","",'School Data'!C227)</f>
        <v/>
      </c>
      <c r="E227" s="20" t="str">
        <f>IF('School Data'!D227="","",'School Data'!D227)</f>
        <v/>
      </c>
      <c r="F227" s="20" t="str">
        <f>IF('School Data'!E227="","",'School Data'!E227)</f>
        <v/>
      </c>
      <c r="G227" s="52" t="str">
        <f>IF('School Data'!F227="","",'School Data'!F227)</f>
        <v/>
      </c>
      <c r="H227" s="28" t="str">
        <f>IF(A227&lt;('Output, All Schools'!$C$3+1),"X","")</f>
        <v/>
      </c>
      <c r="I227" s="29" t="str">
        <f>IF('School Data'!G227="","",'School Data'!G227)</f>
        <v/>
      </c>
      <c r="J227" s="29" t="str">
        <f t="shared" si="34"/>
        <v/>
      </c>
      <c r="L227" s="29" t="str">
        <f t="shared" si="35"/>
        <v/>
      </c>
      <c r="M227" s="29" t="str">
        <f t="shared" si="36"/>
        <v/>
      </c>
      <c r="N227" s="28" t="str">
        <f>IF(H227="X",IF(M227&gt;'Output, All Schools'!$C$8,"N","Y"),"")</f>
        <v/>
      </c>
      <c r="O227" s="30" t="str">
        <f>IF('School Data'!I227="","",'School Data'!I227)</f>
        <v/>
      </c>
      <c r="P227" s="30" t="str">
        <f t="shared" si="37"/>
        <v/>
      </c>
      <c r="Q227" s="29" t="str">
        <f t="shared" si="38"/>
        <v/>
      </c>
      <c r="R227" s="31" t="str">
        <f>IF(H227="X",IF(Q227&gt;'Output, All Schools'!$C$9,"N","Y"),"")</f>
        <v/>
      </c>
      <c r="S227" s="32" t="str">
        <f>IF('School Data'!J227="","",'School Data'!J227)</f>
        <v/>
      </c>
      <c r="T227" s="49" t="str">
        <f t="shared" si="39"/>
        <v/>
      </c>
      <c r="U227" s="32" t="str">
        <f>IF('School Data'!K227="","",'School Data'!K227)</f>
        <v/>
      </c>
      <c r="V227" s="49" t="str">
        <f t="shared" si="40"/>
        <v/>
      </c>
      <c r="W227" s="54" t="str">
        <f t="shared" si="41"/>
        <v/>
      </c>
      <c r="X227" s="28" t="str">
        <f>IF(H227="X",IF(W227&lt;'Output, All Schools'!$C$14,"N","Y"),"")</f>
        <v/>
      </c>
      <c r="Y227" s="32" t="str">
        <f>IF('School Data'!L227="","",'School Data'!L227)</f>
        <v/>
      </c>
      <c r="Z227" s="49" t="str">
        <f t="shared" si="42"/>
        <v/>
      </c>
      <c r="AA227" s="55" t="str">
        <f t="shared" si="43"/>
        <v/>
      </c>
      <c r="AB227" s="31" t="str">
        <f>IF(H227="X",IF(AA227&lt;'Output, All Schools'!$C$15,"N","Y"),"")</f>
        <v/>
      </c>
    </row>
    <row r="228" spans="1:28" x14ac:dyDescent="0.25">
      <c r="A228" s="20" t="str">
        <f t="shared" si="33"/>
        <v/>
      </c>
      <c r="B228" s="20" t="str">
        <f>IF('School Data'!A228="","",'School Data'!A228)</f>
        <v/>
      </c>
      <c r="C228" s="20" t="str">
        <f>IF('School Data'!B228="","",'School Data'!B228)</f>
        <v/>
      </c>
      <c r="D228" s="20" t="str">
        <f>IF('School Data'!C228="","",'School Data'!C228)</f>
        <v/>
      </c>
      <c r="E228" s="20" t="str">
        <f>IF('School Data'!D228="","",'School Data'!D228)</f>
        <v/>
      </c>
      <c r="F228" s="20" t="str">
        <f>IF('School Data'!E228="","",'School Data'!E228)</f>
        <v/>
      </c>
      <c r="G228" s="52" t="str">
        <f>IF('School Data'!F228="","",'School Data'!F228)</f>
        <v/>
      </c>
      <c r="H228" s="28" t="str">
        <f>IF(A228&lt;('Output, All Schools'!$C$3+1),"X","")</f>
        <v/>
      </c>
      <c r="I228" s="29" t="str">
        <f>IF('School Data'!G228="","",'School Data'!G228)</f>
        <v/>
      </c>
      <c r="J228" s="29" t="str">
        <f t="shared" si="34"/>
        <v/>
      </c>
      <c r="L228" s="29" t="str">
        <f t="shared" si="35"/>
        <v/>
      </c>
      <c r="M228" s="29" t="str">
        <f t="shared" si="36"/>
        <v/>
      </c>
      <c r="N228" s="28" t="str">
        <f>IF(H228="X",IF(M228&gt;'Output, All Schools'!$C$8,"N","Y"),"")</f>
        <v/>
      </c>
      <c r="O228" s="30" t="str">
        <f>IF('School Data'!I228="","",'School Data'!I228)</f>
        <v/>
      </c>
      <c r="P228" s="30" t="str">
        <f t="shared" si="37"/>
        <v/>
      </c>
      <c r="Q228" s="29" t="str">
        <f t="shared" si="38"/>
        <v/>
      </c>
      <c r="R228" s="31" t="str">
        <f>IF(H228="X",IF(Q228&gt;'Output, All Schools'!$C$9,"N","Y"),"")</f>
        <v/>
      </c>
      <c r="S228" s="32" t="str">
        <f>IF('School Data'!J228="","",'School Data'!J228)</f>
        <v/>
      </c>
      <c r="T228" s="49" t="str">
        <f t="shared" si="39"/>
        <v/>
      </c>
      <c r="U228" s="32" t="str">
        <f>IF('School Data'!K228="","",'School Data'!K228)</f>
        <v/>
      </c>
      <c r="V228" s="49" t="str">
        <f t="shared" si="40"/>
        <v/>
      </c>
      <c r="W228" s="54" t="str">
        <f t="shared" si="41"/>
        <v/>
      </c>
      <c r="X228" s="28" t="str">
        <f>IF(H228="X",IF(W228&lt;'Output, All Schools'!$C$14,"N","Y"),"")</f>
        <v/>
      </c>
      <c r="Y228" s="32" t="str">
        <f>IF('School Data'!L228="","",'School Data'!L228)</f>
        <v/>
      </c>
      <c r="Z228" s="49" t="str">
        <f t="shared" si="42"/>
        <v/>
      </c>
      <c r="AA228" s="55" t="str">
        <f t="shared" si="43"/>
        <v/>
      </c>
      <c r="AB228" s="31" t="str">
        <f>IF(H228="X",IF(AA228&lt;'Output, All Schools'!$C$15,"N","Y"),"")</f>
        <v/>
      </c>
    </row>
    <row r="229" spans="1:28" x14ac:dyDescent="0.25">
      <c r="A229" s="20" t="str">
        <f t="shared" si="33"/>
        <v/>
      </c>
      <c r="B229" s="20" t="str">
        <f>IF('School Data'!A229="","",'School Data'!A229)</f>
        <v/>
      </c>
      <c r="C229" s="20" t="str">
        <f>IF('School Data'!B229="","",'School Data'!B229)</f>
        <v/>
      </c>
      <c r="D229" s="20" t="str">
        <f>IF('School Data'!C229="","",'School Data'!C229)</f>
        <v/>
      </c>
      <c r="E229" s="20" t="str">
        <f>IF('School Data'!D229="","",'School Data'!D229)</f>
        <v/>
      </c>
      <c r="F229" s="20" t="str">
        <f>IF('School Data'!E229="","",'School Data'!E229)</f>
        <v/>
      </c>
      <c r="G229" s="52" t="str">
        <f>IF('School Data'!F229="","",'School Data'!F229)</f>
        <v/>
      </c>
      <c r="H229" s="28" t="str">
        <f>IF(A229&lt;('Output, All Schools'!$C$3+1),"X","")</f>
        <v/>
      </c>
      <c r="I229" s="29" t="str">
        <f>IF('School Data'!G229="","",'School Data'!G229)</f>
        <v/>
      </c>
      <c r="J229" s="29" t="str">
        <f t="shared" si="34"/>
        <v/>
      </c>
      <c r="L229" s="29" t="str">
        <f t="shared" si="35"/>
        <v/>
      </c>
      <c r="M229" s="29" t="str">
        <f t="shared" si="36"/>
        <v/>
      </c>
      <c r="N229" s="28" t="str">
        <f>IF(H229="X",IF(M229&gt;'Output, All Schools'!$C$8,"N","Y"),"")</f>
        <v/>
      </c>
      <c r="O229" s="30" t="str">
        <f>IF('School Data'!I229="","",'School Data'!I229)</f>
        <v/>
      </c>
      <c r="P229" s="30" t="str">
        <f t="shared" si="37"/>
        <v/>
      </c>
      <c r="Q229" s="29" t="str">
        <f t="shared" si="38"/>
        <v/>
      </c>
      <c r="R229" s="31" t="str">
        <f>IF(H229="X",IF(Q229&gt;'Output, All Schools'!$C$9,"N","Y"),"")</f>
        <v/>
      </c>
      <c r="S229" s="32" t="str">
        <f>IF('School Data'!J229="","",'School Data'!J229)</f>
        <v/>
      </c>
      <c r="T229" s="49" t="str">
        <f t="shared" si="39"/>
        <v/>
      </c>
      <c r="U229" s="32" t="str">
        <f>IF('School Data'!K229="","",'School Data'!K229)</f>
        <v/>
      </c>
      <c r="V229" s="49" t="str">
        <f t="shared" si="40"/>
        <v/>
      </c>
      <c r="W229" s="54" t="str">
        <f t="shared" si="41"/>
        <v/>
      </c>
      <c r="X229" s="28" t="str">
        <f>IF(H229="X",IF(W229&lt;'Output, All Schools'!$C$14,"N","Y"),"")</f>
        <v/>
      </c>
      <c r="Y229" s="32" t="str">
        <f>IF('School Data'!L229="","",'School Data'!L229)</f>
        <v/>
      </c>
      <c r="Z229" s="49" t="str">
        <f t="shared" si="42"/>
        <v/>
      </c>
      <c r="AA229" s="55" t="str">
        <f t="shared" si="43"/>
        <v/>
      </c>
      <c r="AB229" s="31" t="str">
        <f>IF(H229="X",IF(AA229&lt;'Output, All Schools'!$C$15,"N","Y"),"")</f>
        <v/>
      </c>
    </row>
    <row r="230" spans="1:28" x14ac:dyDescent="0.25">
      <c r="A230" s="20" t="str">
        <f t="shared" si="33"/>
        <v/>
      </c>
      <c r="B230" s="20" t="str">
        <f>IF('School Data'!A230="","",'School Data'!A230)</f>
        <v/>
      </c>
      <c r="C230" s="20" t="str">
        <f>IF('School Data'!B230="","",'School Data'!B230)</f>
        <v/>
      </c>
      <c r="D230" s="20" t="str">
        <f>IF('School Data'!C230="","",'School Data'!C230)</f>
        <v/>
      </c>
      <c r="E230" s="20" t="str">
        <f>IF('School Data'!D230="","",'School Data'!D230)</f>
        <v/>
      </c>
      <c r="F230" s="20" t="str">
        <f>IF('School Data'!E230="","",'School Data'!E230)</f>
        <v/>
      </c>
      <c r="G230" s="52" t="str">
        <f>IF('School Data'!F230="","",'School Data'!F230)</f>
        <v/>
      </c>
      <c r="H230" s="28" t="str">
        <f>IF(A230&lt;('Output, All Schools'!$C$3+1),"X","")</f>
        <v/>
      </c>
      <c r="I230" s="29" t="str">
        <f>IF('School Data'!G230="","",'School Data'!G230)</f>
        <v/>
      </c>
      <c r="J230" s="29" t="str">
        <f t="shared" si="34"/>
        <v/>
      </c>
      <c r="L230" s="29" t="str">
        <f t="shared" si="35"/>
        <v/>
      </c>
      <c r="M230" s="29" t="str">
        <f t="shared" si="36"/>
        <v/>
      </c>
      <c r="N230" s="28" t="str">
        <f>IF(H230="X",IF(M230&gt;'Output, All Schools'!$C$8,"N","Y"),"")</f>
        <v/>
      </c>
      <c r="O230" s="30" t="str">
        <f>IF('School Data'!I230="","",'School Data'!I230)</f>
        <v/>
      </c>
      <c r="P230" s="30" t="str">
        <f t="shared" si="37"/>
        <v/>
      </c>
      <c r="Q230" s="29" t="str">
        <f t="shared" si="38"/>
        <v/>
      </c>
      <c r="R230" s="31" t="str">
        <f>IF(H230="X",IF(Q230&gt;'Output, All Schools'!$C$9,"N","Y"),"")</f>
        <v/>
      </c>
      <c r="S230" s="32" t="str">
        <f>IF('School Data'!J230="","",'School Data'!J230)</f>
        <v/>
      </c>
      <c r="T230" s="49" t="str">
        <f t="shared" si="39"/>
        <v/>
      </c>
      <c r="U230" s="32" t="str">
        <f>IF('School Data'!K230="","",'School Data'!K230)</f>
        <v/>
      </c>
      <c r="V230" s="49" t="str">
        <f t="shared" si="40"/>
        <v/>
      </c>
      <c r="W230" s="54" t="str">
        <f t="shared" si="41"/>
        <v/>
      </c>
      <c r="X230" s="28" t="str">
        <f>IF(H230="X",IF(W230&lt;'Output, All Schools'!$C$14,"N","Y"),"")</f>
        <v/>
      </c>
      <c r="Y230" s="32" t="str">
        <f>IF('School Data'!L230="","",'School Data'!L230)</f>
        <v/>
      </c>
      <c r="Z230" s="49" t="str">
        <f t="shared" si="42"/>
        <v/>
      </c>
      <c r="AA230" s="55" t="str">
        <f t="shared" si="43"/>
        <v/>
      </c>
      <c r="AB230" s="31" t="str">
        <f>IF(H230="X",IF(AA230&lt;'Output, All Schools'!$C$15,"N","Y"),"")</f>
        <v/>
      </c>
    </row>
    <row r="231" spans="1:28" x14ac:dyDescent="0.25">
      <c r="A231" s="20" t="str">
        <f t="shared" si="33"/>
        <v/>
      </c>
      <c r="B231" s="20" t="str">
        <f>IF('School Data'!A231="","",'School Data'!A231)</f>
        <v/>
      </c>
      <c r="C231" s="20" t="str">
        <f>IF('School Data'!B231="","",'School Data'!B231)</f>
        <v/>
      </c>
      <c r="D231" s="20" t="str">
        <f>IF('School Data'!C231="","",'School Data'!C231)</f>
        <v/>
      </c>
      <c r="E231" s="20" t="str">
        <f>IF('School Data'!D231="","",'School Data'!D231)</f>
        <v/>
      </c>
      <c r="F231" s="20" t="str">
        <f>IF('School Data'!E231="","",'School Data'!E231)</f>
        <v/>
      </c>
      <c r="G231" s="52" t="str">
        <f>IF('School Data'!F231="","",'School Data'!F231)</f>
        <v/>
      </c>
      <c r="H231" s="28" t="str">
        <f>IF(A231&lt;('Output, All Schools'!$C$3+1),"X","")</f>
        <v/>
      </c>
      <c r="I231" s="29" t="str">
        <f>IF('School Data'!G231="","",'School Data'!G231)</f>
        <v/>
      </c>
      <c r="J231" s="29" t="str">
        <f t="shared" si="34"/>
        <v/>
      </c>
      <c r="L231" s="29" t="str">
        <f t="shared" si="35"/>
        <v/>
      </c>
      <c r="M231" s="29" t="str">
        <f t="shared" si="36"/>
        <v/>
      </c>
      <c r="N231" s="28" t="str">
        <f>IF(H231="X",IF(M231&gt;'Output, All Schools'!$C$8,"N","Y"),"")</f>
        <v/>
      </c>
      <c r="O231" s="30" t="str">
        <f>IF('School Data'!I231="","",'School Data'!I231)</f>
        <v/>
      </c>
      <c r="P231" s="30" t="str">
        <f t="shared" si="37"/>
        <v/>
      </c>
      <c r="Q231" s="29" t="str">
        <f t="shared" si="38"/>
        <v/>
      </c>
      <c r="R231" s="31" t="str">
        <f>IF(H231="X",IF(Q231&gt;'Output, All Schools'!$C$9,"N","Y"),"")</f>
        <v/>
      </c>
      <c r="S231" s="32" t="str">
        <f>IF('School Data'!J231="","",'School Data'!J231)</f>
        <v/>
      </c>
      <c r="T231" s="49" t="str">
        <f t="shared" si="39"/>
        <v/>
      </c>
      <c r="U231" s="32" t="str">
        <f>IF('School Data'!K231="","",'School Data'!K231)</f>
        <v/>
      </c>
      <c r="V231" s="49" t="str">
        <f t="shared" si="40"/>
        <v/>
      </c>
      <c r="W231" s="54" t="str">
        <f t="shared" si="41"/>
        <v/>
      </c>
      <c r="X231" s="28" t="str">
        <f>IF(H231="X",IF(W231&lt;'Output, All Schools'!$C$14,"N","Y"),"")</f>
        <v/>
      </c>
      <c r="Y231" s="32" t="str">
        <f>IF('School Data'!L231="","",'School Data'!L231)</f>
        <v/>
      </c>
      <c r="Z231" s="49" t="str">
        <f t="shared" si="42"/>
        <v/>
      </c>
      <c r="AA231" s="55" t="str">
        <f t="shared" si="43"/>
        <v/>
      </c>
      <c r="AB231" s="31" t="str">
        <f>IF(H231="X",IF(AA231&lt;'Output, All Schools'!$C$15,"N","Y"),"")</f>
        <v/>
      </c>
    </row>
    <row r="232" spans="1:28" x14ac:dyDescent="0.25">
      <c r="A232" s="20" t="str">
        <f t="shared" si="33"/>
        <v/>
      </c>
      <c r="B232" s="20" t="str">
        <f>IF('School Data'!A232="","",'School Data'!A232)</f>
        <v/>
      </c>
      <c r="C232" s="20" t="str">
        <f>IF('School Data'!B232="","",'School Data'!B232)</f>
        <v/>
      </c>
      <c r="D232" s="20" t="str">
        <f>IF('School Data'!C232="","",'School Data'!C232)</f>
        <v/>
      </c>
      <c r="E232" s="20" t="str">
        <f>IF('School Data'!D232="","",'School Data'!D232)</f>
        <v/>
      </c>
      <c r="F232" s="20" t="str">
        <f>IF('School Data'!E232="","",'School Data'!E232)</f>
        <v/>
      </c>
      <c r="G232" s="52" t="str">
        <f>IF('School Data'!F232="","",'School Data'!F232)</f>
        <v/>
      </c>
      <c r="H232" s="28" t="str">
        <f>IF(A232&lt;('Output, All Schools'!$C$3+1),"X","")</f>
        <v/>
      </c>
      <c r="I232" s="29" t="str">
        <f>IF('School Data'!G232="","",'School Data'!G232)</f>
        <v/>
      </c>
      <c r="J232" s="29" t="str">
        <f t="shared" si="34"/>
        <v/>
      </c>
      <c r="L232" s="29" t="str">
        <f t="shared" si="35"/>
        <v/>
      </c>
      <c r="M232" s="29" t="str">
        <f t="shared" si="36"/>
        <v/>
      </c>
      <c r="N232" s="28" t="str">
        <f>IF(H232="X",IF(M232&gt;'Output, All Schools'!$C$8,"N","Y"),"")</f>
        <v/>
      </c>
      <c r="O232" s="30" t="str">
        <f>IF('School Data'!I232="","",'School Data'!I232)</f>
        <v/>
      </c>
      <c r="P232" s="30" t="str">
        <f t="shared" si="37"/>
        <v/>
      </c>
      <c r="Q232" s="29" t="str">
        <f t="shared" si="38"/>
        <v/>
      </c>
      <c r="R232" s="31" t="str">
        <f>IF(H232="X",IF(Q232&gt;'Output, All Schools'!$C$9,"N","Y"),"")</f>
        <v/>
      </c>
      <c r="S232" s="32" t="str">
        <f>IF('School Data'!J232="","",'School Data'!J232)</f>
        <v/>
      </c>
      <c r="T232" s="49" t="str">
        <f t="shared" si="39"/>
        <v/>
      </c>
      <c r="U232" s="32" t="str">
        <f>IF('School Data'!K232="","",'School Data'!K232)</f>
        <v/>
      </c>
      <c r="V232" s="49" t="str">
        <f t="shared" si="40"/>
        <v/>
      </c>
      <c r="W232" s="54" t="str">
        <f t="shared" si="41"/>
        <v/>
      </c>
      <c r="X232" s="28" t="str">
        <f>IF(H232="X",IF(W232&lt;'Output, All Schools'!$C$14,"N","Y"),"")</f>
        <v/>
      </c>
      <c r="Y232" s="32" t="str">
        <f>IF('School Data'!L232="","",'School Data'!L232)</f>
        <v/>
      </c>
      <c r="Z232" s="49" t="str">
        <f t="shared" si="42"/>
        <v/>
      </c>
      <c r="AA232" s="55" t="str">
        <f t="shared" si="43"/>
        <v/>
      </c>
      <c r="AB232" s="31" t="str">
        <f>IF(H232="X",IF(AA232&lt;'Output, All Schools'!$C$15,"N","Y"),"")</f>
        <v/>
      </c>
    </row>
    <row r="233" spans="1:28" x14ac:dyDescent="0.25">
      <c r="A233" s="20" t="str">
        <f t="shared" si="33"/>
        <v/>
      </c>
      <c r="B233" s="20" t="str">
        <f>IF('School Data'!A233="","",'School Data'!A233)</f>
        <v/>
      </c>
      <c r="C233" s="20" t="str">
        <f>IF('School Data'!B233="","",'School Data'!B233)</f>
        <v/>
      </c>
      <c r="D233" s="20" t="str">
        <f>IF('School Data'!C233="","",'School Data'!C233)</f>
        <v/>
      </c>
      <c r="E233" s="20" t="str">
        <f>IF('School Data'!D233="","",'School Data'!D233)</f>
        <v/>
      </c>
      <c r="F233" s="20" t="str">
        <f>IF('School Data'!E233="","",'School Data'!E233)</f>
        <v/>
      </c>
      <c r="G233" s="52" t="str">
        <f>IF('School Data'!F233="","",'School Data'!F233)</f>
        <v/>
      </c>
      <c r="H233" s="28" t="str">
        <f>IF(A233&lt;('Output, All Schools'!$C$3+1),"X","")</f>
        <v/>
      </c>
      <c r="I233" s="29" t="str">
        <f>IF('School Data'!G233="","",'School Data'!G233)</f>
        <v/>
      </c>
      <c r="J233" s="29" t="str">
        <f t="shared" si="34"/>
        <v/>
      </c>
      <c r="L233" s="29" t="str">
        <f t="shared" si="35"/>
        <v/>
      </c>
      <c r="M233" s="29" t="str">
        <f t="shared" si="36"/>
        <v/>
      </c>
      <c r="N233" s="28" t="str">
        <f>IF(H233="X",IF(M233&gt;'Output, All Schools'!$C$8,"N","Y"),"")</f>
        <v/>
      </c>
      <c r="O233" s="30" t="str">
        <f>IF('School Data'!I233="","",'School Data'!I233)</f>
        <v/>
      </c>
      <c r="P233" s="30" t="str">
        <f t="shared" si="37"/>
        <v/>
      </c>
      <c r="Q233" s="29" t="str">
        <f t="shared" si="38"/>
        <v/>
      </c>
      <c r="R233" s="31" t="str">
        <f>IF(H233="X",IF(Q233&gt;'Output, All Schools'!$C$9,"N","Y"),"")</f>
        <v/>
      </c>
      <c r="S233" s="32" t="str">
        <f>IF('School Data'!J233="","",'School Data'!J233)</f>
        <v/>
      </c>
      <c r="T233" s="49" t="str">
        <f t="shared" si="39"/>
        <v/>
      </c>
      <c r="U233" s="32" t="str">
        <f>IF('School Data'!K233="","",'School Data'!K233)</f>
        <v/>
      </c>
      <c r="V233" s="49" t="str">
        <f t="shared" si="40"/>
        <v/>
      </c>
      <c r="W233" s="54" t="str">
        <f t="shared" si="41"/>
        <v/>
      </c>
      <c r="X233" s="28" t="str">
        <f>IF(H233="X",IF(W233&lt;'Output, All Schools'!$C$14,"N","Y"),"")</f>
        <v/>
      </c>
      <c r="Y233" s="32" t="str">
        <f>IF('School Data'!L233="","",'School Data'!L233)</f>
        <v/>
      </c>
      <c r="Z233" s="49" t="str">
        <f t="shared" si="42"/>
        <v/>
      </c>
      <c r="AA233" s="55" t="str">
        <f t="shared" si="43"/>
        <v/>
      </c>
      <c r="AB233" s="31" t="str">
        <f>IF(H233="X",IF(AA233&lt;'Output, All Schools'!$C$15,"N","Y"),"")</f>
        <v/>
      </c>
    </row>
    <row r="234" spans="1:28" x14ac:dyDescent="0.25">
      <c r="A234" s="20" t="str">
        <f t="shared" si="33"/>
        <v/>
      </c>
      <c r="B234" s="20" t="str">
        <f>IF('School Data'!A234="","",'School Data'!A234)</f>
        <v/>
      </c>
      <c r="C234" s="20" t="str">
        <f>IF('School Data'!B234="","",'School Data'!B234)</f>
        <v/>
      </c>
      <c r="D234" s="20" t="str">
        <f>IF('School Data'!C234="","",'School Data'!C234)</f>
        <v/>
      </c>
      <c r="E234" s="20" t="str">
        <f>IF('School Data'!D234="","",'School Data'!D234)</f>
        <v/>
      </c>
      <c r="F234" s="20" t="str">
        <f>IF('School Data'!E234="","",'School Data'!E234)</f>
        <v/>
      </c>
      <c r="G234" s="52" t="str">
        <f>IF('School Data'!F234="","",'School Data'!F234)</f>
        <v/>
      </c>
      <c r="H234" s="28" t="str">
        <f>IF(A234&lt;('Output, All Schools'!$C$3+1),"X","")</f>
        <v/>
      </c>
      <c r="I234" s="29" t="str">
        <f>IF('School Data'!G234="","",'School Data'!G234)</f>
        <v/>
      </c>
      <c r="J234" s="29" t="str">
        <f t="shared" si="34"/>
        <v/>
      </c>
      <c r="L234" s="29" t="str">
        <f t="shared" si="35"/>
        <v/>
      </c>
      <c r="M234" s="29" t="str">
        <f t="shared" si="36"/>
        <v/>
      </c>
      <c r="N234" s="28" t="str">
        <f>IF(H234="X",IF(M234&gt;'Output, All Schools'!$C$8,"N","Y"),"")</f>
        <v/>
      </c>
      <c r="O234" s="30" t="str">
        <f>IF('School Data'!I234="","",'School Data'!I234)</f>
        <v/>
      </c>
      <c r="P234" s="30" t="str">
        <f t="shared" si="37"/>
        <v/>
      </c>
      <c r="Q234" s="29" t="str">
        <f t="shared" si="38"/>
        <v/>
      </c>
      <c r="R234" s="31" t="str">
        <f>IF(H234="X",IF(Q234&gt;'Output, All Schools'!$C$9,"N","Y"),"")</f>
        <v/>
      </c>
      <c r="S234" s="32" t="str">
        <f>IF('School Data'!J234="","",'School Data'!J234)</f>
        <v/>
      </c>
      <c r="T234" s="49" t="str">
        <f t="shared" si="39"/>
        <v/>
      </c>
      <c r="U234" s="32" t="str">
        <f>IF('School Data'!K234="","",'School Data'!K234)</f>
        <v/>
      </c>
      <c r="V234" s="49" t="str">
        <f t="shared" si="40"/>
        <v/>
      </c>
      <c r="W234" s="54" t="str">
        <f t="shared" si="41"/>
        <v/>
      </c>
      <c r="X234" s="28" t="str">
        <f>IF(H234="X",IF(W234&lt;'Output, All Schools'!$C$14,"N","Y"),"")</f>
        <v/>
      </c>
      <c r="Y234" s="32" t="str">
        <f>IF('School Data'!L234="","",'School Data'!L234)</f>
        <v/>
      </c>
      <c r="Z234" s="49" t="str">
        <f t="shared" si="42"/>
        <v/>
      </c>
      <c r="AA234" s="55" t="str">
        <f t="shared" si="43"/>
        <v/>
      </c>
      <c r="AB234" s="31" t="str">
        <f>IF(H234="X",IF(AA234&lt;'Output, All Schools'!$C$15,"N","Y"),"")</f>
        <v/>
      </c>
    </row>
    <row r="235" spans="1:28" x14ac:dyDescent="0.25">
      <c r="A235" s="20" t="str">
        <f t="shared" si="33"/>
        <v/>
      </c>
      <c r="B235" s="20" t="str">
        <f>IF('School Data'!A235="","",'School Data'!A235)</f>
        <v/>
      </c>
      <c r="C235" s="20" t="str">
        <f>IF('School Data'!B235="","",'School Data'!B235)</f>
        <v/>
      </c>
      <c r="D235" s="20" t="str">
        <f>IF('School Data'!C235="","",'School Data'!C235)</f>
        <v/>
      </c>
      <c r="E235" s="20" t="str">
        <f>IF('School Data'!D235="","",'School Data'!D235)</f>
        <v/>
      </c>
      <c r="F235" s="20" t="str">
        <f>IF('School Data'!E235="","",'School Data'!E235)</f>
        <v/>
      </c>
      <c r="G235" s="52" t="str">
        <f>IF('School Data'!F235="","",'School Data'!F235)</f>
        <v/>
      </c>
      <c r="H235" s="28" t="str">
        <f>IF(A235&lt;('Output, All Schools'!$C$3+1),"X","")</f>
        <v/>
      </c>
      <c r="I235" s="29" t="str">
        <f>IF('School Data'!G235="","",'School Data'!G235)</f>
        <v/>
      </c>
      <c r="J235" s="29" t="str">
        <f t="shared" si="34"/>
        <v/>
      </c>
      <c r="L235" s="29" t="str">
        <f t="shared" si="35"/>
        <v/>
      </c>
      <c r="M235" s="29" t="str">
        <f t="shared" si="36"/>
        <v/>
      </c>
      <c r="N235" s="28" t="str">
        <f>IF(H235="X",IF(M235&gt;'Output, All Schools'!$C$8,"N","Y"),"")</f>
        <v/>
      </c>
      <c r="O235" s="30" t="str">
        <f>IF('School Data'!I235="","",'School Data'!I235)</f>
        <v/>
      </c>
      <c r="P235" s="30" t="str">
        <f t="shared" si="37"/>
        <v/>
      </c>
      <c r="Q235" s="29" t="str">
        <f t="shared" si="38"/>
        <v/>
      </c>
      <c r="R235" s="31" t="str">
        <f>IF(H235="X",IF(Q235&gt;'Output, All Schools'!$C$9,"N","Y"),"")</f>
        <v/>
      </c>
      <c r="S235" s="32" t="str">
        <f>IF('School Data'!J235="","",'School Data'!J235)</f>
        <v/>
      </c>
      <c r="T235" s="49" t="str">
        <f t="shared" si="39"/>
        <v/>
      </c>
      <c r="U235" s="32" t="str">
        <f>IF('School Data'!K235="","",'School Data'!K235)</f>
        <v/>
      </c>
      <c r="V235" s="49" t="str">
        <f t="shared" si="40"/>
        <v/>
      </c>
      <c r="W235" s="54" t="str">
        <f t="shared" si="41"/>
        <v/>
      </c>
      <c r="X235" s="28" t="str">
        <f>IF(H235="X",IF(W235&lt;'Output, All Schools'!$C$14,"N","Y"),"")</f>
        <v/>
      </c>
      <c r="Y235" s="32" t="str">
        <f>IF('School Data'!L235="","",'School Data'!L235)</f>
        <v/>
      </c>
      <c r="Z235" s="49" t="str">
        <f t="shared" si="42"/>
        <v/>
      </c>
      <c r="AA235" s="55" t="str">
        <f t="shared" si="43"/>
        <v/>
      </c>
      <c r="AB235" s="31" t="str">
        <f>IF(H235="X",IF(AA235&lt;'Output, All Schools'!$C$15,"N","Y"),"")</f>
        <v/>
      </c>
    </row>
    <row r="236" spans="1:28" x14ac:dyDescent="0.25">
      <c r="A236" s="20" t="str">
        <f t="shared" si="33"/>
        <v/>
      </c>
      <c r="B236" s="20" t="str">
        <f>IF('School Data'!A236="","",'School Data'!A236)</f>
        <v/>
      </c>
      <c r="C236" s="20" t="str">
        <f>IF('School Data'!B236="","",'School Data'!B236)</f>
        <v/>
      </c>
      <c r="D236" s="20" t="str">
        <f>IF('School Data'!C236="","",'School Data'!C236)</f>
        <v/>
      </c>
      <c r="E236" s="20" t="str">
        <f>IF('School Data'!D236="","",'School Data'!D236)</f>
        <v/>
      </c>
      <c r="F236" s="20" t="str">
        <f>IF('School Data'!E236="","",'School Data'!E236)</f>
        <v/>
      </c>
      <c r="G236" s="52" t="str">
        <f>IF('School Data'!F236="","",'School Data'!F236)</f>
        <v/>
      </c>
      <c r="H236" s="28" t="str">
        <f>IF(A236&lt;('Output, All Schools'!$C$3+1),"X","")</f>
        <v/>
      </c>
      <c r="I236" s="29" t="str">
        <f>IF('School Data'!G236="","",'School Data'!G236)</f>
        <v/>
      </c>
      <c r="J236" s="29" t="str">
        <f t="shared" si="34"/>
        <v/>
      </c>
      <c r="L236" s="29" t="str">
        <f t="shared" si="35"/>
        <v/>
      </c>
      <c r="M236" s="29" t="str">
        <f t="shared" si="36"/>
        <v/>
      </c>
      <c r="N236" s="28" t="str">
        <f>IF(H236="X",IF(M236&gt;'Output, All Schools'!$C$8,"N","Y"),"")</f>
        <v/>
      </c>
      <c r="O236" s="30" t="str">
        <f>IF('School Data'!I236="","",'School Data'!I236)</f>
        <v/>
      </c>
      <c r="P236" s="30" t="str">
        <f t="shared" si="37"/>
        <v/>
      </c>
      <c r="Q236" s="29" t="str">
        <f t="shared" si="38"/>
        <v/>
      </c>
      <c r="R236" s="31" t="str">
        <f>IF(H236="X",IF(Q236&gt;'Output, All Schools'!$C$9,"N","Y"),"")</f>
        <v/>
      </c>
      <c r="S236" s="32" t="str">
        <f>IF('School Data'!J236="","",'School Data'!J236)</f>
        <v/>
      </c>
      <c r="T236" s="49" t="str">
        <f t="shared" si="39"/>
        <v/>
      </c>
      <c r="U236" s="32" t="str">
        <f>IF('School Data'!K236="","",'School Data'!K236)</f>
        <v/>
      </c>
      <c r="V236" s="49" t="str">
        <f t="shared" si="40"/>
        <v/>
      </c>
      <c r="W236" s="54" t="str">
        <f t="shared" si="41"/>
        <v/>
      </c>
      <c r="X236" s="28" t="str">
        <f>IF(H236="X",IF(W236&lt;'Output, All Schools'!$C$14,"N","Y"),"")</f>
        <v/>
      </c>
      <c r="Y236" s="32" t="str">
        <f>IF('School Data'!L236="","",'School Data'!L236)</f>
        <v/>
      </c>
      <c r="Z236" s="49" t="str">
        <f t="shared" si="42"/>
        <v/>
      </c>
      <c r="AA236" s="55" t="str">
        <f t="shared" si="43"/>
        <v/>
      </c>
      <c r="AB236" s="31" t="str">
        <f>IF(H236="X",IF(AA236&lt;'Output, All Schools'!$C$15,"N","Y"),"")</f>
        <v/>
      </c>
    </row>
    <row r="237" spans="1:28" x14ac:dyDescent="0.25">
      <c r="A237" s="20" t="str">
        <f t="shared" si="33"/>
        <v/>
      </c>
      <c r="B237" s="20" t="str">
        <f>IF('School Data'!A237="","",'School Data'!A237)</f>
        <v/>
      </c>
      <c r="C237" s="20" t="str">
        <f>IF('School Data'!B237="","",'School Data'!B237)</f>
        <v/>
      </c>
      <c r="D237" s="20" t="str">
        <f>IF('School Data'!C237="","",'School Data'!C237)</f>
        <v/>
      </c>
      <c r="E237" s="20" t="str">
        <f>IF('School Data'!D237="","",'School Data'!D237)</f>
        <v/>
      </c>
      <c r="F237" s="20" t="str">
        <f>IF('School Data'!E237="","",'School Data'!E237)</f>
        <v/>
      </c>
      <c r="G237" s="52" t="str">
        <f>IF('School Data'!F237="","",'School Data'!F237)</f>
        <v/>
      </c>
      <c r="H237" s="28" t="str">
        <f>IF(A237&lt;('Output, All Schools'!$C$3+1),"X","")</f>
        <v/>
      </c>
      <c r="I237" s="29" t="str">
        <f>IF('School Data'!G237="","",'School Data'!G237)</f>
        <v/>
      </c>
      <c r="J237" s="29" t="str">
        <f t="shared" si="34"/>
        <v/>
      </c>
      <c r="L237" s="29" t="str">
        <f t="shared" si="35"/>
        <v/>
      </c>
      <c r="M237" s="29" t="str">
        <f t="shared" si="36"/>
        <v/>
      </c>
      <c r="N237" s="28" t="str">
        <f>IF(H237="X",IF(M237&gt;'Output, All Schools'!$C$8,"N","Y"),"")</f>
        <v/>
      </c>
      <c r="O237" s="30" t="str">
        <f>IF('School Data'!I237="","",'School Data'!I237)</f>
        <v/>
      </c>
      <c r="P237" s="30" t="str">
        <f t="shared" si="37"/>
        <v/>
      </c>
      <c r="Q237" s="29" t="str">
        <f t="shared" si="38"/>
        <v/>
      </c>
      <c r="R237" s="31" t="str">
        <f>IF(H237="X",IF(Q237&gt;'Output, All Schools'!$C$9,"N","Y"),"")</f>
        <v/>
      </c>
      <c r="S237" s="32" t="str">
        <f>IF('School Data'!J237="","",'School Data'!J237)</f>
        <v/>
      </c>
      <c r="T237" s="49" t="str">
        <f t="shared" si="39"/>
        <v/>
      </c>
      <c r="U237" s="32" t="str">
        <f>IF('School Data'!K237="","",'School Data'!K237)</f>
        <v/>
      </c>
      <c r="V237" s="49" t="str">
        <f t="shared" si="40"/>
        <v/>
      </c>
      <c r="W237" s="54" t="str">
        <f t="shared" si="41"/>
        <v/>
      </c>
      <c r="X237" s="28" t="str">
        <f>IF(H237="X",IF(W237&lt;'Output, All Schools'!$C$14,"N","Y"),"")</f>
        <v/>
      </c>
      <c r="Y237" s="32" t="str">
        <f>IF('School Data'!L237="","",'School Data'!L237)</f>
        <v/>
      </c>
      <c r="Z237" s="49" t="str">
        <f t="shared" si="42"/>
        <v/>
      </c>
      <c r="AA237" s="55" t="str">
        <f t="shared" si="43"/>
        <v/>
      </c>
      <c r="AB237" s="31" t="str">
        <f>IF(H237="X",IF(AA237&lt;'Output, All Schools'!$C$15,"N","Y"),"")</f>
        <v/>
      </c>
    </row>
    <row r="238" spans="1:28" x14ac:dyDescent="0.25">
      <c r="A238" s="20" t="str">
        <f t="shared" si="33"/>
        <v/>
      </c>
      <c r="B238" s="20" t="str">
        <f>IF('School Data'!A238="","",'School Data'!A238)</f>
        <v/>
      </c>
      <c r="C238" s="20" t="str">
        <f>IF('School Data'!B238="","",'School Data'!B238)</f>
        <v/>
      </c>
      <c r="D238" s="20" t="str">
        <f>IF('School Data'!C238="","",'School Data'!C238)</f>
        <v/>
      </c>
      <c r="E238" s="20" t="str">
        <f>IF('School Data'!D238="","",'School Data'!D238)</f>
        <v/>
      </c>
      <c r="F238" s="20" t="str">
        <f>IF('School Data'!E238="","",'School Data'!E238)</f>
        <v/>
      </c>
      <c r="G238" s="52" t="str">
        <f>IF('School Data'!F238="","",'School Data'!F238)</f>
        <v/>
      </c>
      <c r="H238" s="28" t="str">
        <f>IF(A238&lt;('Output, All Schools'!$C$3+1),"X","")</f>
        <v/>
      </c>
      <c r="I238" s="29" t="str">
        <f>IF('School Data'!G238="","",'School Data'!G238)</f>
        <v/>
      </c>
      <c r="J238" s="29" t="str">
        <f t="shared" si="34"/>
        <v/>
      </c>
      <c r="L238" s="29" t="str">
        <f t="shared" si="35"/>
        <v/>
      </c>
      <c r="M238" s="29" t="str">
        <f t="shared" si="36"/>
        <v/>
      </c>
      <c r="N238" s="28" t="str">
        <f>IF(H238="X",IF(M238&gt;'Output, All Schools'!$C$8,"N","Y"),"")</f>
        <v/>
      </c>
      <c r="O238" s="30" t="str">
        <f>IF('School Data'!I238="","",'School Data'!I238)</f>
        <v/>
      </c>
      <c r="P238" s="30" t="str">
        <f t="shared" si="37"/>
        <v/>
      </c>
      <c r="Q238" s="29" t="str">
        <f t="shared" si="38"/>
        <v/>
      </c>
      <c r="R238" s="31" t="str">
        <f>IF(H238="X",IF(Q238&gt;'Output, All Schools'!$C$9,"N","Y"),"")</f>
        <v/>
      </c>
      <c r="S238" s="32" t="str">
        <f>IF('School Data'!J238="","",'School Data'!J238)</f>
        <v/>
      </c>
      <c r="T238" s="49" t="str">
        <f t="shared" si="39"/>
        <v/>
      </c>
      <c r="U238" s="32" t="str">
        <f>IF('School Data'!K238="","",'School Data'!K238)</f>
        <v/>
      </c>
      <c r="V238" s="49" t="str">
        <f t="shared" si="40"/>
        <v/>
      </c>
      <c r="W238" s="54" t="str">
        <f t="shared" si="41"/>
        <v/>
      </c>
      <c r="X238" s="28" t="str">
        <f>IF(H238="X",IF(W238&lt;'Output, All Schools'!$C$14,"N","Y"),"")</f>
        <v/>
      </c>
      <c r="Y238" s="32" t="str">
        <f>IF('School Data'!L238="","",'School Data'!L238)</f>
        <v/>
      </c>
      <c r="Z238" s="49" t="str">
        <f t="shared" si="42"/>
        <v/>
      </c>
      <c r="AA238" s="55" t="str">
        <f t="shared" si="43"/>
        <v/>
      </c>
      <c r="AB238" s="31" t="str">
        <f>IF(H238="X",IF(AA238&lt;'Output, All Schools'!$C$15,"N","Y"),"")</f>
        <v/>
      </c>
    </row>
    <row r="239" spans="1:28" x14ac:dyDescent="0.25">
      <c r="A239" s="20" t="str">
        <f t="shared" si="33"/>
        <v/>
      </c>
      <c r="B239" s="20" t="str">
        <f>IF('School Data'!A239="","",'School Data'!A239)</f>
        <v/>
      </c>
      <c r="C239" s="20" t="str">
        <f>IF('School Data'!B239="","",'School Data'!B239)</f>
        <v/>
      </c>
      <c r="D239" s="20" t="str">
        <f>IF('School Data'!C239="","",'School Data'!C239)</f>
        <v/>
      </c>
      <c r="E239" s="20" t="str">
        <f>IF('School Data'!D239="","",'School Data'!D239)</f>
        <v/>
      </c>
      <c r="F239" s="20" t="str">
        <f>IF('School Data'!E239="","",'School Data'!E239)</f>
        <v/>
      </c>
      <c r="G239" s="52" t="str">
        <f>IF('School Data'!F239="","",'School Data'!F239)</f>
        <v/>
      </c>
      <c r="H239" s="28" t="str">
        <f>IF(A239&lt;('Output, All Schools'!$C$3+1),"X","")</f>
        <v/>
      </c>
      <c r="I239" s="29" t="str">
        <f>IF('School Data'!G239="","",'School Data'!G239)</f>
        <v/>
      </c>
      <c r="J239" s="29" t="str">
        <f t="shared" si="34"/>
        <v/>
      </c>
      <c r="L239" s="29" t="str">
        <f t="shared" si="35"/>
        <v/>
      </c>
      <c r="M239" s="29" t="str">
        <f t="shared" si="36"/>
        <v/>
      </c>
      <c r="N239" s="28" t="str">
        <f>IF(H239="X",IF(M239&gt;'Output, All Schools'!$C$8,"N","Y"),"")</f>
        <v/>
      </c>
      <c r="O239" s="30" t="str">
        <f>IF('School Data'!I239="","",'School Data'!I239)</f>
        <v/>
      </c>
      <c r="P239" s="30" t="str">
        <f t="shared" si="37"/>
        <v/>
      </c>
      <c r="Q239" s="29" t="str">
        <f t="shared" si="38"/>
        <v/>
      </c>
      <c r="R239" s="31" t="str">
        <f>IF(H239="X",IF(Q239&gt;'Output, All Schools'!$C$9,"N","Y"),"")</f>
        <v/>
      </c>
      <c r="S239" s="32" t="str">
        <f>IF('School Data'!J239="","",'School Data'!J239)</f>
        <v/>
      </c>
      <c r="T239" s="49" t="str">
        <f t="shared" si="39"/>
        <v/>
      </c>
      <c r="U239" s="32" t="str">
        <f>IF('School Data'!K239="","",'School Data'!K239)</f>
        <v/>
      </c>
      <c r="V239" s="49" t="str">
        <f t="shared" si="40"/>
        <v/>
      </c>
      <c r="W239" s="54" t="str">
        <f t="shared" si="41"/>
        <v/>
      </c>
      <c r="X239" s="28" t="str">
        <f>IF(H239="X",IF(W239&lt;'Output, All Schools'!$C$14,"N","Y"),"")</f>
        <v/>
      </c>
      <c r="Y239" s="32" t="str">
        <f>IF('School Data'!L239="","",'School Data'!L239)</f>
        <v/>
      </c>
      <c r="Z239" s="49" t="str">
        <f t="shared" si="42"/>
        <v/>
      </c>
      <c r="AA239" s="55" t="str">
        <f t="shared" si="43"/>
        <v/>
      </c>
      <c r="AB239" s="31" t="str">
        <f>IF(H239="X",IF(AA239&lt;'Output, All Schools'!$C$15,"N","Y"),"")</f>
        <v/>
      </c>
    </row>
    <row r="240" spans="1:28" x14ac:dyDescent="0.25">
      <c r="A240" s="20" t="str">
        <f t="shared" si="33"/>
        <v/>
      </c>
      <c r="B240" s="20" t="str">
        <f>IF('School Data'!A240="","",'School Data'!A240)</f>
        <v/>
      </c>
      <c r="C240" s="20" t="str">
        <f>IF('School Data'!B240="","",'School Data'!B240)</f>
        <v/>
      </c>
      <c r="D240" s="20" t="str">
        <f>IF('School Data'!C240="","",'School Data'!C240)</f>
        <v/>
      </c>
      <c r="E240" s="20" t="str">
        <f>IF('School Data'!D240="","",'School Data'!D240)</f>
        <v/>
      </c>
      <c r="F240" s="20" t="str">
        <f>IF('School Data'!E240="","",'School Data'!E240)</f>
        <v/>
      </c>
      <c r="G240" s="52" t="str">
        <f>IF('School Data'!F240="","",'School Data'!F240)</f>
        <v/>
      </c>
      <c r="H240" s="28" t="str">
        <f>IF(A240&lt;('Output, All Schools'!$C$3+1),"X","")</f>
        <v/>
      </c>
      <c r="I240" s="29" t="str">
        <f>IF('School Data'!G240="","",'School Data'!G240)</f>
        <v/>
      </c>
      <c r="J240" s="29" t="str">
        <f t="shared" si="34"/>
        <v/>
      </c>
      <c r="L240" s="29" t="str">
        <f t="shared" si="35"/>
        <v/>
      </c>
      <c r="M240" s="29" t="str">
        <f t="shared" si="36"/>
        <v/>
      </c>
      <c r="N240" s="28" t="str">
        <f>IF(H240="X",IF(M240&gt;'Output, All Schools'!$C$8,"N","Y"),"")</f>
        <v/>
      </c>
      <c r="O240" s="30" t="str">
        <f>IF('School Data'!I240="","",'School Data'!I240)</f>
        <v/>
      </c>
      <c r="P240" s="30" t="str">
        <f t="shared" si="37"/>
        <v/>
      </c>
      <c r="Q240" s="29" t="str">
        <f t="shared" si="38"/>
        <v/>
      </c>
      <c r="R240" s="31" t="str">
        <f>IF(H240="X",IF(Q240&gt;'Output, All Schools'!$C$9,"N","Y"),"")</f>
        <v/>
      </c>
      <c r="S240" s="32" t="str">
        <f>IF('School Data'!J240="","",'School Data'!J240)</f>
        <v/>
      </c>
      <c r="T240" s="49" t="str">
        <f t="shared" si="39"/>
        <v/>
      </c>
      <c r="U240" s="32" t="str">
        <f>IF('School Data'!K240="","",'School Data'!K240)</f>
        <v/>
      </c>
      <c r="V240" s="49" t="str">
        <f t="shared" si="40"/>
        <v/>
      </c>
      <c r="W240" s="54" t="str">
        <f t="shared" si="41"/>
        <v/>
      </c>
      <c r="X240" s="28" t="str">
        <f>IF(H240="X",IF(W240&lt;'Output, All Schools'!$C$14,"N","Y"),"")</f>
        <v/>
      </c>
      <c r="Y240" s="32" t="str">
        <f>IF('School Data'!L240="","",'School Data'!L240)</f>
        <v/>
      </c>
      <c r="Z240" s="49" t="str">
        <f t="shared" si="42"/>
        <v/>
      </c>
      <c r="AA240" s="55" t="str">
        <f t="shared" si="43"/>
        <v/>
      </c>
      <c r="AB240" s="31" t="str">
        <f>IF(H240="X",IF(AA240&lt;'Output, All Schools'!$C$15,"N","Y"),"")</f>
        <v/>
      </c>
    </row>
    <row r="241" spans="1:28" x14ac:dyDescent="0.25">
      <c r="A241" s="20" t="str">
        <f t="shared" si="33"/>
        <v/>
      </c>
      <c r="B241" s="20" t="str">
        <f>IF('School Data'!A241="","",'School Data'!A241)</f>
        <v/>
      </c>
      <c r="C241" s="20" t="str">
        <f>IF('School Data'!B241="","",'School Data'!B241)</f>
        <v/>
      </c>
      <c r="D241" s="20" t="str">
        <f>IF('School Data'!C241="","",'School Data'!C241)</f>
        <v/>
      </c>
      <c r="E241" s="20" t="str">
        <f>IF('School Data'!D241="","",'School Data'!D241)</f>
        <v/>
      </c>
      <c r="F241" s="20" t="str">
        <f>IF('School Data'!E241="","",'School Data'!E241)</f>
        <v/>
      </c>
      <c r="G241" s="52" t="str">
        <f>IF('School Data'!F241="","",'School Data'!F241)</f>
        <v/>
      </c>
      <c r="H241" s="28" t="str">
        <f>IF(A241&lt;('Output, All Schools'!$C$3+1),"X","")</f>
        <v/>
      </c>
      <c r="I241" s="29" t="str">
        <f>IF('School Data'!G241="","",'School Data'!G241)</f>
        <v/>
      </c>
      <c r="J241" s="29" t="str">
        <f t="shared" si="34"/>
        <v/>
      </c>
      <c r="L241" s="29" t="str">
        <f t="shared" si="35"/>
        <v/>
      </c>
      <c r="M241" s="29" t="str">
        <f t="shared" si="36"/>
        <v/>
      </c>
      <c r="N241" s="28" t="str">
        <f>IF(H241="X",IF(M241&gt;'Output, All Schools'!$C$8,"N","Y"),"")</f>
        <v/>
      </c>
      <c r="O241" s="30" t="str">
        <f>IF('School Data'!I241="","",'School Data'!I241)</f>
        <v/>
      </c>
      <c r="P241" s="30" t="str">
        <f t="shared" si="37"/>
        <v/>
      </c>
      <c r="Q241" s="29" t="str">
        <f t="shared" si="38"/>
        <v/>
      </c>
      <c r="R241" s="31" t="str">
        <f>IF(H241="X",IF(Q241&gt;'Output, All Schools'!$C$9,"N","Y"),"")</f>
        <v/>
      </c>
      <c r="S241" s="32" t="str">
        <f>IF('School Data'!J241="","",'School Data'!J241)</f>
        <v/>
      </c>
      <c r="T241" s="49" t="str">
        <f t="shared" si="39"/>
        <v/>
      </c>
      <c r="U241" s="32" t="str">
        <f>IF('School Data'!K241="","",'School Data'!K241)</f>
        <v/>
      </c>
      <c r="V241" s="49" t="str">
        <f t="shared" si="40"/>
        <v/>
      </c>
      <c r="W241" s="54" t="str">
        <f t="shared" si="41"/>
        <v/>
      </c>
      <c r="X241" s="28" t="str">
        <f>IF(H241="X",IF(W241&lt;'Output, All Schools'!$C$14,"N","Y"),"")</f>
        <v/>
      </c>
      <c r="Y241" s="32" t="str">
        <f>IF('School Data'!L241="","",'School Data'!L241)</f>
        <v/>
      </c>
      <c r="Z241" s="49" t="str">
        <f t="shared" si="42"/>
        <v/>
      </c>
      <c r="AA241" s="55" t="str">
        <f t="shared" si="43"/>
        <v/>
      </c>
      <c r="AB241" s="31" t="str">
        <f>IF(H241="X",IF(AA241&lt;'Output, All Schools'!$C$15,"N","Y"),"")</f>
        <v/>
      </c>
    </row>
    <row r="242" spans="1:28" x14ac:dyDescent="0.25">
      <c r="A242" s="20" t="str">
        <f t="shared" si="33"/>
        <v/>
      </c>
      <c r="B242" s="20" t="str">
        <f>IF('School Data'!A242="","",'School Data'!A242)</f>
        <v/>
      </c>
      <c r="C242" s="20" t="str">
        <f>IF('School Data'!B242="","",'School Data'!B242)</f>
        <v/>
      </c>
      <c r="D242" s="20" t="str">
        <f>IF('School Data'!C242="","",'School Data'!C242)</f>
        <v/>
      </c>
      <c r="E242" s="20" t="str">
        <f>IF('School Data'!D242="","",'School Data'!D242)</f>
        <v/>
      </c>
      <c r="F242" s="20" t="str">
        <f>IF('School Data'!E242="","",'School Data'!E242)</f>
        <v/>
      </c>
      <c r="G242" s="52" t="str">
        <f>IF('School Data'!F242="","",'School Data'!F242)</f>
        <v/>
      </c>
      <c r="H242" s="28" t="str">
        <f>IF(A242&lt;('Output, All Schools'!$C$3+1),"X","")</f>
        <v/>
      </c>
      <c r="I242" s="29" t="str">
        <f>IF('School Data'!G242="","",'School Data'!G242)</f>
        <v/>
      </c>
      <c r="J242" s="29" t="str">
        <f t="shared" si="34"/>
        <v/>
      </c>
      <c r="L242" s="29" t="str">
        <f t="shared" si="35"/>
        <v/>
      </c>
      <c r="M242" s="29" t="str">
        <f t="shared" si="36"/>
        <v/>
      </c>
      <c r="N242" s="28" t="str">
        <f>IF(H242="X",IF(M242&gt;'Output, All Schools'!$C$8,"N","Y"),"")</f>
        <v/>
      </c>
      <c r="O242" s="30" t="str">
        <f>IF('School Data'!I242="","",'School Data'!I242)</f>
        <v/>
      </c>
      <c r="P242" s="30" t="str">
        <f t="shared" si="37"/>
        <v/>
      </c>
      <c r="Q242" s="29" t="str">
        <f t="shared" si="38"/>
        <v/>
      </c>
      <c r="R242" s="31" t="str">
        <f>IF(H242="X",IF(Q242&gt;'Output, All Schools'!$C$9,"N","Y"),"")</f>
        <v/>
      </c>
      <c r="S242" s="32" t="str">
        <f>IF('School Data'!J242="","",'School Data'!J242)</f>
        <v/>
      </c>
      <c r="T242" s="49" t="str">
        <f t="shared" si="39"/>
        <v/>
      </c>
      <c r="U242" s="32" t="str">
        <f>IF('School Data'!K242="","",'School Data'!K242)</f>
        <v/>
      </c>
      <c r="V242" s="49" t="str">
        <f t="shared" si="40"/>
        <v/>
      </c>
      <c r="W242" s="54" t="str">
        <f t="shared" si="41"/>
        <v/>
      </c>
      <c r="X242" s="28" t="str">
        <f>IF(H242="X",IF(W242&lt;'Output, All Schools'!$C$14,"N","Y"),"")</f>
        <v/>
      </c>
      <c r="Y242" s="32" t="str">
        <f>IF('School Data'!L242="","",'School Data'!L242)</f>
        <v/>
      </c>
      <c r="Z242" s="49" t="str">
        <f t="shared" si="42"/>
        <v/>
      </c>
      <c r="AA242" s="55" t="str">
        <f t="shared" si="43"/>
        <v/>
      </c>
      <c r="AB242" s="31" t="str">
        <f>IF(H242="X",IF(AA242&lt;'Output, All Schools'!$C$15,"N","Y"),"")</f>
        <v/>
      </c>
    </row>
    <row r="243" spans="1:28" x14ac:dyDescent="0.25">
      <c r="A243" s="20" t="str">
        <f t="shared" si="33"/>
        <v/>
      </c>
      <c r="B243" s="20" t="str">
        <f>IF('School Data'!A243="","",'School Data'!A243)</f>
        <v/>
      </c>
      <c r="C243" s="20" t="str">
        <f>IF('School Data'!B243="","",'School Data'!B243)</f>
        <v/>
      </c>
      <c r="D243" s="20" t="str">
        <f>IF('School Data'!C243="","",'School Data'!C243)</f>
        <v/>
      </c>
      <c r="E243" s="20" t="str">
        <f>IF('School Data'!D243="","",'School Data'!D243)</f>
        <v/>
      </c>
      <c r="F243" s="20" t="str">
        <f>IF('School Data'!E243="","",'School Data'!E243)</f>
        <v/>
      </c>
      <c r="G243" s="52" t="str">
        <f>IF('School Data'!F243="","",'School Data'!F243)</f>
        <v/>
      </c>
      <c r="H243" s="28" t="str">
        <f>IF(A243&lt;('Output, All Schools'!$C$3+1),"X","")</f>
        <v/>
      </c>
      <c r="I243" s="29" t="str">
        <f>IF('School Data'!G243="","",'School Data'!G243)</f>
        <v/>
      </c>
      <c r="J243" s="29" t="str">
        <f t="shared" si="34"/>
        <v/>
      </c>
      <c r="L243" s="29" t="str">
        <f t="shared" si="35"/>
        <v/>
      </c>
      <c r="M243" s="29" t="str">
        <f t="shared" si="36"/>
        <v/>
      </c>
      <c r="N243" s="28" t="str">
        <f>IF(H243="X",IF(M243&gt;'Output, All Schools'!$C$8,"N","Y"),"")</f>
        <v/>
      </c>
      <c r="O243" s="30" t="str">
        <f>IF('School Data'!I243="","",'School Data'!I243)</f>
        <v/>
      </c>
      <c r="P243" s="30" t="str">
        <f t="shared" si="37"/>
        <v/>
      </c>
      <c r="Q243" s="29" t="str">
        <f t="shared" si="38"/>
        <v/>
      </c>
      <c r="R243" s="31" t="str">
        <f>IF(H243="X",IF(Q243&gt;'Output, All Schools'!$C$9,"N","Y"),"")</f>
        <v/>
      </c>
      <c r="S243" s="32" t="str">
        <f>IF('School Data'!J243="","",'School Data'!J243)</f>
        <v/>
      </c>
      <c r="T243" s="49" t="str">
        <f t="shared" si="39"/>
        <v/>
      </c>
      <c r="U243" s="32" t="str">
        <f>IF('School Data'!K243="","",'School Data'!K243)</f>
        <v/>
      </c>
      <c r="V243" s="49" t="str">
        <f t="shared" si="40"/>
        <v/>
      </c>
      <c r="W243" s="54" t="str">
        <f t="shared" si="41"/>
        <v/>
      </c>
      <c r="X243" s="28" t="str">
        <f>IF(H243="X",IF(W243&lt;'Output, All Schools'!$C$14,"N","Y"),"")</f>
        <v/>
      </c>
      <c r="Y243" s="32" t="str">
        <f>IF('School Data'!L243="","",'School Data'!L243)</f>
        <v/>
      </c>
      <c r="Z243" s="49" t="str">
        <f t="shared" si="42"/>
        <v/>
      </c>
      <c r="AA243" s="55" t="str">
        <f t="shared" si="43"/>
        <v/>
      </c>
      <c r="AB243" s="31" t="str">
        <f>IF(H243="X",IF(AA243&lt;'Output, All Schools'!$C$15,"N","Y"),"")</f>
        <v/>
      </c>
    </row>
    <row r="244" spans="1:28" x14ac:dyDescent="0.25">
      <c r="A244" s="20" t="str">
        <f t="shared" si="33"/>
        <v/>
      </c>
      <c r="B244" s="20" t="str">
        <f>IF('School Data'!A244="","",'School Data'!A244)</f>
        <v/>
      </c>
      <c r="C244" s="20" t="str">
        <f>IF('School Data'!B244="","",'School Data'!B244)</f>
        <v/>
      </c>
      <c r="D244" s="20" t="str">
        <f>IF('School Data'!C244="","",'School Data'!C244)</f>
        <v/>
      </c>
      <c r="E244" s="20" t="str">
        <f>IF('School Data'!D244="","",'School Data'!D244)</f>
        <v/>
      </c>
      <c r="F244" s="20" t="str">
        <f>IF('School Data'!E244="","",'School Data'!E244)</f>
        <v/>
      </c>
      <c r="G244" s="52" t="str">
        <f>IF('School Data'!F244="","",'School Data'!F244)</f>
        <v/>
      </c>
      <c r="H244" s="28" t="str">
        <f>IF(A244&lt;('Output, All Schools'!$C$3+1),"X","")</f>
        <v/>
      </c>
      <c r="I244" s="29" t="str">
        <f>IF('School Data'!G244="","",'School Data'!G244)</f>
        <v/>
      </c>
      <c r="J244" s="29" t="str">
        <f t="shared" si="34"/>
        <v/>
      </c>
      <c r="L244" s="29" t="str">
        <f t="shared" si="35"/>
        <v/>
      </c>
      <c r="M244" s="29" t="str">
        <f t="shared" si="36"/>
        <v/>
      </c>
      <c r="N244" s="28" t="str">
        <f>IF(H244="X",IF(M244&gt;'Output, All Schools'!$C$8,"N","Y"),"")</f>
        <v/>
      </c>
      <c r="O244" s="30" t="str">
        <f>IF('School Data'!I244="","",'School Data'!I244)</f>
        <v/>
      </c>
      <c r="P244" s="30" t="str">
        <f t="shared" si="37"/>
        <v/>
      </c>
      <c r="Q244" s="29" t="str">
        <f t="shared" si="38"/>
        <v/>
      </c>
      <c r="R244" s="31" t="str">
        <f>IF(H244="X",IF(Q244&gt;'Output, All Schools'!$C$9,"N","Y"),"")</f>
        <v/>
      </c>
      <c r="S244" s="32" t="str">
        <f>IF('School Data'!J244="","",'School Data'!J244)</f>
        <v/>
      </c>
      <c r="T244" s="49" t="str">
        <f t="shared" si="39"/>
        <v/>
      </c>
      <c r="U244" s="32" t="str">
        <f>IF('School Data'!K244="","",'School Data'!K244)</f>
        <v/>
      </c>
      <c r="V244" s="49" t="str">
        <f t="shared" si="40"/>
        <v/>
      </c>
      <c r="W244" s="54" t="str">
        <f t="shared" si="41"/>
        <v/>
      </c>
      <c r="X244" s="28" t="str">
        <f>IF(H244="X",IF(W244&lt;'Output, All Schools'!$C$14,"N","Y"),"")</f>
        <v/>
      </c>
      <c r="Y244" s="32" t="str">
        <f>IF('School Data'!L244="","",'School Data'!L244)</f>
        <v/>
      </c>
      <c r="Z244" s="49" t="str">
        <f t="shared" si="42"/>
        <v/>
      </c>
      <c r="AA244" s="55" t="str">
        <f t="shared" si="43"/>
        <v/>
      </c>
      <c r="AB244" s="31" t="str">
        <f>IF(H244="X",IF(AA244&lt;'Output, All Schools'!$C$15,"N","Y"),"")</f>
        <v/>
      </c>
    </row>
    <row r="245" spans="1:28" x14ac:dyDescent="0.25">
      <c r="A245" s="20" t="str">
        <f t="shared" si="33"/>
        <v/>
      </c>
      <c r="B245" s="20" t="str">
        <f>IF('School Data'!A245="","",'School Data'!A245)</f>
        <v/>
      </c>
      <c r="C245" s="20" t="str">
        <f>IF('School Data'!B245="","",'School Data'!B245)</f>
        <v/>
      </c>
      <c r="D245" s="20" t="str">
        <f>IF('School Data'!C245="","",'School Data'!C245)</f>
        <v/>
      </c>
      <c r="E245" s="20" t="str">
        <f>IF('School Data'!D245="","",'School Data'!D245)</f>
        <v/>
      </c>
      <c r="F245" s="20" t="str">
        <f>IF('School Data'!E245="","",'School Data'!E245)</f>
        <v/>
      </c>
      <c r="G245" s="52" t="str">
        <f>IF('School Data'!F245="","",'School Data'!F245)</f>
        <v/>
      </c>
      <c r="H245" s="28" t="str">
        <f>IF(A245&lt;('Output, All Schools'!$C$3+1),"X","")</f>
        <v/>
      </c>
      <c r="I245" s="29" t="str">
        <f>IF('School Data'!G245="","",'School Data'!G245)</f>
        <v/>
      </c>
      <c r="J245" s="29" t="str">
        <f t="shared" si="34"/>
        <v/>
      </c>
      <c r="L245" s="29" t="str">
        <f t="shared" si="35"/>
        <v/>
      </c>
      <c r="M245" s="29" t="str">
        <f t="shared" si="36"/>
        <v/>
      </c>
      <c r="N245" s="28" t="str">
        <f>IF(H245="X",IF(M245&gt;'Output, All Schools'!$C$8,"N","Y"),"")</f>
        <v/>
      </c>
      <c r="O245" s="30" t="str">
        <f>IF('School Data'!I245="","",'School Data'!I245)</f>
        <v/>
      </c>
      <c r="P245" s="30" t="str">
        <f t="shared" si="37"/>
        <v/>
      </c>
      <c r="Q245" s="29" t="str">
        <f t="shared" si="38"/>
        <v/>
      </c>
      <c r="R245" s="31" t="str">
        <f>IF(H245="X",IF(Q245&gt;'Output, All Schools'!$C$9,"N","Y"),"")</f>
        <v/>
      </c>
      <c r="S245" s="32" t="str">
        <f>IF('School Data'!J245="","",'School Data'!J245)</f>
        <v/>
      </c>
      <c r="T245" s="49" t="str">
        <f t="shared" si="39"/>
        <v/>
      </c>
      <c r="U245" s="32" t="str">
        <f>IF('School Data'!K245="","",'School Data'!K245)</f>
        <v/>
      </c>
      <c r="V245" s="49" t="str">
        <f t="shared" si="40"/>
        <v/>
      </c>
      <c r="W245" s="54" t="str">
        <f t="shared" si="41"/>
        <v/>
      </c>
      <c r="X245" s="28" t="str">
        <f>IF(H245="X",IF(W245&lt;'Output, All Schools'!$C$14,"N","Y"),"")</f>
        <v/>
      </c>
      <c r="Y245" s="32" t="str">
        <f>IF('School Data'!L245="","",'School Data'!L245)</f>
        <v/>
      </c>
      <c r="Z245" s="49" t="str">
        <f t="shared" si="42"/>
        <v/>
      </c>
      <c r="AA245" s="55" t="str">
        <f t="shared" si="43"/>
        <v/>
      </c>
      <c r="AB245" s="31" t="str">
        <f>IF(H245="X",IF(AA245&lt;'Output, All Schools'!$C$15,"N","Y"),"")</f>
        <v/>
      </c>
    </row>
    <row r="246" spans="1:28" x14ac:dyDescent="0.25">
      <c r="A246" s="20" t="str">
        <f t="shared" si="33"/>
        <v/>
      </c>
      <c r="B246" s="20" t="str">
        <f>IF('School Data'!A246="","",'School Data'!A246)</f>
        <v/>
      </c>
      <c r="C246" s="20" t="str">
        <f>IF('School Data'!B246="","",'School Data'!B246)</f>
        <v/>
      </c>
      <c r="D246" s="20" t="str">
        <f>IF('School Data'!C246="","",'School Data'!C246)</f>
        <v/>
      </c>
      <c r="E246" s="20" t="str">
        <f>IF('School Data'!D246="","",'School Data'!D246)</f>
        <v/>
      </c>
      <c r="F246" s="20" t="str">
        <f>IF('School Data'!E246="","",'School Data'!E246)</f>
        <v/>
      </c>
      <c r="G246" s="52" t="str">
        <f>IF('School Data'!F246="","",'School Data'!F246)</f>
        <v/>
      </c>
      <c r="H246" s="28" t="str">
        <f>IF(A246&lt;('Output, All Schools'!$C$3+1),"X","")</f>
        <v/>
      </c>
      <c r="I246" s="29" t="str">
        <f>IF('School Data'!G246="","",'School Data'!G246)</f>
        <v/>
      </c>
      <c r="J246" s="29" t="str">
        <f t="shared" si="34"/>
        <v/>
      </c>
      <c r="L246" s="29" t="str">
        <f t="shared" si="35"/>
        <v/>
      </c>
      <c r="M246" s="29" t="str">
        <f t="shared" si="36"/>
        <v/>
      </c>
      <c r="N246" s="28" t="str">
        <f>IF(H246="X",IF(M246&gt;'Output, All Schools'!$C$8,"N","Y"),"")</f>
        <v/>
      </c>
      <c r="O246" s="30" t="str">
        <f>IF('School Data'!I246="","",'School Data'!I246)</f>
        <v/>
      </c>
      <c r="P246" s="30" t="str">
        <f t="shared" si="37"/>
        <v/>
      </c>
      <c r="Q246" s="29" t="str">
        <f t="shared" si="38"/>
        <v/>
      </c>
      <c r="R246" s="31" t="str">
        <f>IF(H246="X",IF(Q246&gt;'Output, All Schools'!$C$9,"N","Y"),"")</f>
        <v/>
      </c>
      <c r="S246" s="32" t="str">
        <f>IF('School Data'!J246="","",'School Data'!J246)</f>
        <v/>
      </c>
      <c r="T246" s="49" t="str">
        <f t="shared" si="39"/>
        <v/>
      </c>
      <c r="U246" s="32" t="str">
        <f>IF('School Data'!K246="","",'School Data'!K246)</f>
        <v/>
      </c>
      <c r="V246" s="49" t="str">
        <f t="shared" si="40"/>
        <v/>
      </c>
      <c r="W246" s="54" t="str">
        <f t="shared" si="41"/>
        <v/>
      </c>
      <c r="X246" s="28" t="str">
        <f>IF(H246="X",IF(W246&lt;'Output, All Schools'!$C$14,"N","Y"),"")</f>
        <v/>
      </c>
      <c r="Y246" s="32" t="str">
        <f>IF('School Data'!L246="","",'School Data'!L246)</f>
        <v/>
      </c>
      <c r="Z246" s="49" t="str">
        <f t="shared" si="42"/>
        <v/>
      </c>
      <c r="AA246" s="55" t="str">
        <f t="shared" si="43"/>
        <v/>
      </c>
      <c r="AB246" s="31" t="str">
        <f>IF(H246="X",IF(AA246&lt;'Output, All Schools'!$C$15,"N","Y"),"")</f>
        <v/>
      </c>
    </row>
    <row r="247" spans="1:28" x14ac:dyDescent="0.25">
      <c r="A247" s="20" t="str">
        <f t="shared" si="33"/>
        <v/>
      </c>
      <c r="B247" s="20" t="str">
        <f>IF('School Data'!A247="","",'School Data'!A247)</f>
        <v/>
      </c>
      <c r="C247" s="20" t="str">
        <f>IF('School Data'!B247="","",'School Data'!B247)</f>
        <v/>
      </c>
      <c r="D247" s="20" t="str">
        <f>IF('School Data'!C247="","",'School Data'!C247)</f>
        <v/>
      </c>
      <c r="E247" s="20" t="str">
        <f>IF('School Data'!D247="","",'School Data'!D247)</f>
        <v/>
      </c>
      <c r="F247" s="20" t="str">
        <f>IF('School Data'!E247="","",'School Data'!E247)</f>
        <v/>
      </c>
      <c r="G247" s="52" t="str">
        <f>IF('School Data'!F247="","",'School Data'!F247)</f>
        <v/>
      </c>
      <c r="H247" s="28" t="str">
        <f>IF(A247&lt;('Output, All Schools'!$C$3+1),"X","")</f>
        <v/>
      </c>
      <c r="I247" s="29" t="str">
        <f>IF('School Data'!G247="","",'School Data'!G247)</f>
        <v/>
      </c>
      <c r="J247" s="29" t="str">
        <f t="shared" si="34"/>
        <v/>
      </c>
      <c r="L247" s="29" t="str">
        <f t="shared" si="35"/>
        <v/>
      </c>
      <c r="M247" s="29" t="str">
        <f t="shared" si="36"/>
        <v/>
      </c>
      <c r="N247" s="28" t="str">
        <f>IF(H247="X",IF(M247&gt;'Output, All Schools'!$C$8,"N","Y"),"")</f>
        <v/>
      </c>
      <c r="O247" s="30" t="str">
        <f>IF('School Data'!I247="","",'School Data'!I247)</f>
        <v/>
      </c>
      <c r="P247" s="30" t="str">
        <f t="shared" si="37"/>
        <v/>
      </c>
      <c r="Q247" s="29" t="str">
        <f t="shared" si="38"/>
        <v/>
      </c>
      <c r="R247" s="31" t="str">
        <f>IF(H247="X",IF(Q247&gt;'Output, All Schools'!$C$9,"N","Y"),"")</f>
        <v/>
      </c>
      <c r="S247" s="32" t="str">
        <f>IF('School Data'!J247="","",'School Data'!J247)</f>
        <v/>
      </c>
      <c r="T247" s="49" t="str">
        <f t="shared" si="39"/>
        <v/>
      </c>
      <c r="U247" s="32" t="str">
        <f>IF('School Data'!K247="","",'School Data'!K247)</f>
        <v/>
      </c>
      <c r="V247" s="49" t="str">
        <f t="shared" si="40"/>
        <v/>
      </c>
      <c r="W247" s="54" t="str">
        <f t="shared" si="41"/>
        <v/>
      </c>
      <c r="X247" s="28" t="str">
        <f>IF(H247="X",IF(W247&lt;'Output, All Schools'!$C$14,"N","Y"),"")</f>
        <v/>
      </c>
      <c r="Y247" s="32" t="str">
        <f>IF('School Data'!L247="","",'School Data'!L247)</f>
        <v/>
      </c>
      <c r="Z247" s="49" t="str">
        <f t="shared" si="42"/>
        <v/>
      </c>
      <c r="AA247" s="55" t="str">
        <f t="shared" si="43"/>
        <v/>
      </c>
      <c r="AB247" s="31" t="str">
        <f>IF(H247="X",IF(AA247&lt;'Output, All Schools'!$C$15,"N","Y"),"")</f>
        <v/>
      </c>
    </row>
    <row r="248" spans="1:28" x14ac:dyDescent="0.25">
      <c r="A248" s="20" t="str">
        <f t="shared" si="33"/>
        <v/>
      </c>
      <c r="B248" s="20" t="str">
        <f>IF('School Data'!A248="","",'School Data'!A248)</f>
        <v/>
      </c>
      <c r="C248" s="20" t="str">
        <f>IF('School Data'!B248="","",'School Data'!B248)</f>
        <v/>
      </c>
      <c r="D248" s="20" t="str">
        <f>IF('School Data'!C248="","",'School Data'!C248)</f>
        <v/>
      </c>
      <c r="E248" s="20" t="str">
        <f>IF('School Data'!D248="","",'School Data'!D248)</f>
        <v/>
      </c>
      <c r="F248" s="20" t="str">
        <f>IF('School Data'!E248="","",'School Data'!E248)</f>
        <v/>
      </c>
      <c r="G248" s="52" t="str">
        <f>IF('School Data'!F248="","",'School Data'!F248)</f>
        <v/>
      </c>
      <c r="H248" s="28" t="str">
        <f>IF(A248&lt;('Output, All Schools'!$C$3+1),"X","")</f>
        <v/>
      </c>
      <c r="I248" s="29" t="str">
        <f>IF('School Data'!G248="","",'School Data'!G248)</f>
        <v/>
      </c>
      <c r="J248" s="29" t="str">
        <f t="shared" si="34"/>
        <v/>
      </c>
      <c r="L248" s="29" t="str">
        <f t="shared" si="35"/>
        <v/>
      </c>
      <c r="M248" s="29" t="str">
        <f t="shared" si="36"/>
        <v/>
      </c>
      <c r="N248" s="28" t="str">
        <f>IF(H248="X",IF(M248&gt;'Output, All Schools'!$C$8,"N","Y"),"")</f>
        <v/>
      </c>
      <c r="O248" s="30" t="str">
        <f>IF('School Data'!I248="","",'School Data'!I248)</f>
        <v/>
      </c>
      <c r="P248" s="30" t="str">
        <f t="shared" si="37"/>
        <v/>
      </c>
      <c r="Q248" s="29" t="str">
        <f t="shared" si="38"/>
        <v/>
      </c>
      <c r="R248" s="31" t="str">
        <f>IF(H248="X",IF(Q248&gt;'Output, All Schools'!$C$9,"N","Y"),"")</f>
        <v/>
      </c>
      <c r="S248" s="32" t="str">
        <f>IF('School Data'!J248="","",'School Data'!J248)</f>
        <v/>
      </c>
      <c r="T248" s="49" t="str">
        <f t="shared" si="39"/>
        <v/>
      </c>
      <c r="U248" s="32" t="str">
        <f>IF('School Data'!K248="","",'School Data'!K248)</f>
        <v/>
      </c>
      <c r="V248" s="49" t="str">
        <f t="shared" si="40"/>
        <v/>
      </c>
      <c r="W248" s="54" t="str">
        <f t="shared" si="41"/>
        <v/>
      </c>
      <c r="X248" s="28" t="str">
        <f>IF(H248="X",IF(W248&lt;'Output, All Schools'!$C$14,"N","Y"),"")</f>
        <v/>
      </c>
      <c r="Y248" s="32" t="str">
        <f>IF('School Data'!L248="","",'School Data'!L248)</f>
        <v/>
      </c>
      <c r="Z248" s="49" t="str">
        <f t="shared" si="42"/>
        <v/>
      </c>
      <c r="AA248" s="55" t="str">
        <f t="shared" si="43"/>
        <v/>
      </c>
      <c r="AB248" s="31" t="str">
        <f>IF(H248="X",IF(AA248&lt;'Output, All Schools'!$C$15,"N","Y"),"")</f>
        <v/>
      </c>
    </row>
    <row r="249" spans="1:28" x14ac:dyDescent="0.25">
      <c r="A249" s="20" t="str">
        <f t="shared" si="33"/>
        <v/>
      </c>
      <c r="B249" s="20" t="str">
        <f>IF('School Data'!A249="","",'School Data'!A249)</f>
        <v/>
      </c>
      <c r="C249" s="20" t="str">
        <f>IF('School Data'!B249="","",'School Data'!B249)</f>
        <v/>
      </c>
      <c r="D249" s="20" t="str">
        <f>IF('School Data'!C249="","",'School Data'!C249)</f>
        <v/>
      </c>
      <c r="E249" s="20" t="str">
        <f>IF('School Data'!D249="","",'School Data'!D249)</f>
        <v/>
      </c>
      <c r="F249" s="20" t="str">
        <f>IF('School Data'!E249="","",'School Data'!E249)</f>
        <v/>
      </c>
      <c r="G249" s="52" t="str">
        <f>IF('School Data'!F249="","",'School Data'!F249)</f>
        <v/>
      </c>
      <c r="H249" s="28" t="str">
        <f>IF(A249&lt;('Output, All Schools'!$C$3+1),"X","")</f>
        <v/>
      </c>
      <c r="I249" s="29" t="str">
        <f>IF('School Data'!G249="","",'School Data'!G249)</f>
        <v/>
      </c>
      <c r="J249" s="29" t="str">
        <f t="shared" si="34"/>
        <v/>
      </c>
      <c r="L249" s="29" t="str">
        <f t="shared" si="35"/>
        <v/>
      </c>
      <c r="M249" s="29" t="str">
        <f t="shared" si="36"/>
        <v/>
      </c>
      <c r="N249" s="28" t="str">
        <f>IF(H249="X",IF(M249&gt;'Output, All Schools'!$C$8,"N","Y"),"")</f>
        <v/>
      </c>
      <c r="O249" s="30" t="str">
        <f>IF('School Data'!I249="","",'School Data'!I249)</f>
        <v/>
      </c>
      <c r="P249" s="30" t="str">
        <f t="shared" si="37"/>
        <v/>
      </c>
      <c r="Q249" s="29" t="str">
        <f t="shared" si="38"/>
        <v/>
      </c>
      <c r="R249" s="31" t="str">
        <f>IF(H249="X",IF(Q249&gt;'Output, All Schools'!$C$9,"N","Y"),"")</f>
        <v/>
      </c>
      <c r="S249" s="32" t="str">
        <f>IF('School Data'!J249="","",'School Data'!J249)</f>
        <v/>
      </c>
      <c r="T249" s="49" t="str">
        <f t="shared" si="39"/>
        <v/>
      </c>
      <c r="U249" s="32" t="str">
        <f>IF('School Data'!K249="","",'School Data'!K249)</f>
        <v/>
      </c>
      <c r="V249" s="49" t="str">
        <f t="shared" si="40"/>
        <v/>
      </c>
      <c r="W249" s="54" t="str">
        <f t="shared" si="41"/>
        <v/>
      </c>
      <c r="X249" s="28" t="str">
        <f>IF(H249="X",IF(W249&lt;'Output, All Schools'!$C$14,"N","Y"),"")</f>
        <v/>
      </c>
      <c r="Y249" s="32" t="str">
        <f>IF('School Data'!L249="","",'School Data'!L249)</f>
        <v/>
      </c>
      <c r="Z249" s="49" t="str">
        <f t="shared" si="42"/>
        <v/>
      </c>
      <c r="AA249" s="55" t="str">
        <f t="shared" si="43"/>
        <v/>
      </c>
      <c r="AB249" s="31" t="str">
        <f>IF(H249="X",IF(AA249&lt;'Output, All Schools'!$C$15,"N","Y"),"")</f>
        <v/>
      </c>
    </row>
    <row r="250" spans="1:28" x14ac:dyDescent="0.25">
      <c r="A250" s="20" t="str">
        <f t="shared" si="33"/>
        <v/>
      </c>
      <c r="B250" s="20" t="str">
        <f>IF('School Data'!A250="","",'School Data'!A250)</f>
        <v/>
      </c>
      <c r="C250" s="20" t="str">
        <f>IF('School Data'!B250="","",'School Data'!B250)</f>
        <v/>
      </c>
      <c r="D250" s="20" t="str">
        <f>IF('School Data'!C250="","",'School Data'!C250)</f>
        <v/>
      </c>
      <c r="E250" s="20" t="str">
        <f>IF('School Data'!D250="","",'School Data'!D250)</f>
        <v/>
      </c>
      <c r="F250" s="20" t="str">
        <f>IF('School Data'!E250="","",'School Data'!E250)</f>
        <v/>
      </c>
      <c r="G250" s="52" t="str">
        <f>IF('School Data'!F250="","",'School Data'!F250)</f>
        <v/>
      </c>
      <c r="H250" s="28" t="str">
        <f>IF(A250&lt;('Output, All Schools'!$C$3+1),"X","")</f>
        <v/>
      </c>
      <c r="I250" s="29" t="str">
        <f>IF('School Data'!G250="","",'School Data'!G250)</f>
        <v/>
      </c>
      <c r="J250" s="29" t="str">
        <f t="shared" si="34"/>
        <v/>
      </c>
      <c r="L250" s="29" t="str">
        <f t="shared" si="35"/>
        <v/>
      </c>
      <c r="M250" s="29" t="str">
        <f t="shared" si="36"/>
        <v/>
      </c>
      <c r="N250" s="28" t="str">
        <f>IF(H250="X",IF(M250&gt;'Output, All Schools'!$C$8,"N","Y"),"")</f>
        <v/>
      </c>
      <c r="O250" s="30" t="str">
        <f>IF('School Data'!I250="","",'School Data'!I250)</f>
        <v/>
      </c>
      <c r="P250" s="30" t="str">
        <f t="shared" si="37"/>
        <v/>
      </c>
      <c r="Q250" s="29" t="str">
        <f t="shared" si="38"/>
        <v/>
      </c>
      <c r="R250" s="31" t="str">
        <f>IF(H250="X",IF(Q250&gt;'Output, All Schools'!$C$9,"N","Y"),"")</f>
        <v/>
      </c>
      <c r="S250" s="32" t="str">
        <f>IF('School Data'!J250="","",'School Data'!J250)</f>
        <v/>
      </c>
      <c r="T250" s="49" t="str">
        <f t="shared" si="39"/>
        <v/>
      </c>
      <c r="U250" s="32" t="str">
        <f>IF('School Data'!K250="","",'School Data'!K250)</f>
        <v/>
      </c>
      <c r="V250" s="49" t="str">
        <f t="shared" si="40"/>
        <v/>
      </c>
      <c r="W250" s="54" t="str">
        <f t="shared" si="41"/>
        <v/>
      </c>
      <c r="X250" s="28" t="str">
        <f>IF(H250="X",IF(W250&lt;'Output, All Schools'!$C$14,"N","Y"),"")</f>
        <v/>
      </c>
      <c r="Y250" s="32" t="str">
        <f>IF('School Data'!L250="","",'School Data'!L250)</f>
        <v/>
      </c>
      <c r="Z250" s="49" t="str">
        <f t="shared" si="42"/>
        <v/>
      </c>
      <c r="AA250" s="55" t="str">
        <f t="shared" si="43"/>
        <v/>
      </c>
      <c r="AB250" s="31" t="str">
        <f>IF(H250="X",IF(AA250&lt;'Output, All Schools'!$C$15,"N","Y"),"")</f>
        <v/>
      </c>
    </row>
    <row r="251" spans="1:28" x14ac:dyDescent="0.25">
      <c r="A251" s="20" t="str">
        <f t="shared" si="33"/>
        <v/>
      </c>
      <c r="B251" s="20" t="str">
        <f>IF('School Data'!A251="","",'School Data'!A251)</f>
        <v/>
      </c>
      <c r="C251" s="20" t="str">
        <f>IF('School Data'!B251="","",'School Data'!B251)</f>
        <v/>
      </c>
      <c r="D251" s="20" t="str">
        <f>IF('School Data'!C251="","",'School Data'!C251)</f>
        <v/>
      </c>
      <c r="E251" s="20" t="str">
        <f>IF('School Data'!D251="","",'School Data'!D251)</f>
        <v/>
      </c>
      <c r="F251" s="20" t="str">
        <f>IF('School Data'!E251="","",'School Data'!E251)</f>
        <v/>
      </c>
      <c r="G251" s="52" t="str">
        <f>IF('School Data'!F251="","",'School Data'!F251)</f>
        <v/>
      </c>
      <c r="H251" s="28" t="str">
        <f>IF(A251&lt;('Output, All Schools'!$C$3+1),"X","")</f>
        <v/>
      </c>
      <c r="I251" s="29" t="str">
        <f>IF('School Data'!G251="","",'School Data'!G251)</f>
        <v/>
      </c>
      <c r="J251" s="29" t="str">
        <f t="shared" si="34"/>
        <v/>
      </c>
      <c r="L251" s="29" t="str">
        <f t="shared" si="35"/>
        <v/>
      </c>
      <c r="M251" s="29" t="str">
        <f t="shared" si="36"/>
        <v/>
      </c>
      <c r="N251" s="28" t="str">
        <f>IF(H251="X",IF(M251&gt;'Output, All Schools'!$C$8,"N","Y"),"")</f>
        <v/>
      </c>
      <c r="O251" s="30" t="str">
        <f>IF('School Data'!I251="","",'School Data'!I251)</f>
        <v/>
      </c>
      <c r="P251" s="30" t="str">
        <f t="shared" si="37"/>
        <v/>
      </c>
      <c r="Q251" s="29" t="str">
        <f t="shared" si="38"/>
        <v/>
      </c>
      <c r="R251" s="31" t="str">
        <f>IF(H251="X",IF(Q251&gt;'Output, All Schools'!$C$9,"N","Y"),"")</f>
        <v/>
      </c>
      <c r="S251" s="32" t="str">
        <f>IF('School Data'!J251="","",'School Data'!J251)</f>
        <v/>
      </c>
      <c r="T251" s="49" t="str">
        <f t="shared" si="39"/>
        <v/>
      </c>
      <c r="U251" s="32" t="str">
        <f>IF('School Data'!K251="","",'School Data'!K251)</f>
        <v/>
      </c>
      <c r="V251" s="49" t="str">
        <f t="shared" si="40"/>
        <v/>
      </c>
      <c r="W251" s="54" t="str">
        <f t="shared" si="41"/>
        <v/>
      </c>
      <c r="X251" s="28" t="str">
        <f>IF(H251="X",IF(W251&lt;'Output, All Schools'!$C$14,"N","Y"),"")</f>
        <v/>
      </c>
      <c r="Y251" s="32" t="str">
        <f>IF('School Data'!L251="","",'School Data'!L251)</f>
        <v/>
      </c>
      <c r="Z251" s="49" t="str">
        <f t="shared" si="42"/>
        <v/>
      </c>
      <c r="AA251" s="55" t="str">
        <f t="shared" si="43"/>
        <v/>
      </c>
      <c r="AB251" s="31" t="str">
        <f>IF(H251="X",IF(AA251&lt;'Output, All Schools'!$C$15,"N","Y"),"")</f>
        <v/>
      </c>
    </row>
    <row r="252" spans="1:28" x14ac:dyDescent="0.25">
      <c r="A252" s="20" t="str">
        <f t="shared" si="33"/>
        <v/>
      </c>
      <c r="B252" s="20" t="str">
        <f>IF('School Data'!A252="","",'School Data'!A252)</f>
        <v/>
      </c>
      <c r="C252" s="20" t="str">
        <f>IF('School Data'!B252="","",'School Data'!B252)</f>
        <v/>
      </c>
      <c r="D252" s="20" t="str">
        <f>IF('School Data'!C252="","",'School Data'!C252)</f>
        <v/>
      </c>
      <c r="E252" s="20" t="str">
        <f>IF('School Data'!D252="","",'School Data'!D252)</f>
        <v/>
      </c>
      <c r="F252" s="20" t="str">
        <f>IF('School Data'!E252="","",'School Data'!E252)</f>
        <v/>
      </c>
      <c r="G252" s="52" t="str">
        <f>IF('School Data'!F252="","",'School Data'!F252)</f>
        <v/>
      </c>
      <c r="H252" s="28" t="str">
        <f>IF(A252&lt;('Output, All Schools'!$C$3+1),"X","")</f>
        <v/>
      </c>
      <c r="I252" s="29" t="str">
        <f>IF('School Data'!G252="","",'School Data'!G252)</f>
        <v/>
      </c>
      <c r="J252" s="29" t="str">
        <f t="shared" si="34"/>
        <v/>
      </c>
      <c r="L252" s="29" t="str">
        <f t="shared" si="35"/>
        <v/>
      </c>
      <c r="M252" s="29" t="str">
        <f t="shared" si="36"/>
        <v/>
      </c>
      <c r="N252" s="28" t="str">
        <f>IF(H252="X",IF(M252&gt;'Output, All Schools'!$C$8,"N","Y"),"")</f>
        <v/>
      </c>
      <c r="O252" s="30" t="str">
        <f>IF('School Data'!I252="","",'School Data'!I252)</f>
        <v/>
      </c>
      <c r="P252" s="30" t="str">
        <f t="shared" si="37"/>
        <v/>
      </c>
      <c r="Q252" s="29" t="str">
        <f t="shared" si="38"/>
        <v/>
      </c>
      <c r="R252" s="31" t="str">
        <f>IF(H252="X",IF(Q252&gt;'Output, All Schools'!$C$9,"N","Y"),"")</f>
        <v/>
      </c>
      <c r="S252" s="32" t="str">
        <f>IF('School Data'!J252="","",'School Data'!J252)</f>
        <v/>
      </c>
      <c r="T252" s="49" t="str">
        <f t="shared" si="39"/>
        <v/>
      </c>
      <c r="U252" s="32" t="str">
        <f>IF('School Data'!K252="","",'School Data'!K252)</f>
        <v/>
      </c>
      <c r="V252" s="49" t="str">
        <f t="shared" si="40"/>
        <v/>
      </c>
      <c r="W252" s="54" t="str">
        <f t="shared" si="41"/>
        <v/>
      </c>
      <c r="X252" s="28" t="str">
        <f>IF(H252="X",IF(W252&lt;'Output, All Schools'!$C$14,"N","Y"),"")</f>
        <v/>
      </c>
      <c r="Y252" s="32" t="str">
        <f>IF('School Data'!L252="","",'School Data'!L252)</f>
        <v/>
      </c>
      <c r="Z252" s="49" t="str">
        <f t="shared" si="42"/>
        <v/>
      </c>
      <c r="AA252" s="55" t="str">
        <f t="shared" si="43"/>
        <v/>
      </c>
      <c r="AB252" s="31" t="str">
        <f>IF(H252="X",IF(AA252&lt;'Output, All Schools'!$C$15,"N","Y"),"")</f>
        <v/>
      </c>
    </row>
    <row r="253" spans="1:28" x14ac:dyDescent="0.25">
      <c r="A253" s="20" t="str">
        <f t="shared" si="33"/>
        <v/>
      </c>
      <c r="B253" s="20" t="str">
        <f>IF('School Data'!A253="","",'School Data'!A253)</f>
        <v/>
      </c>
      <c r="C253" s="20" t="str">
        <f>IF('School Data'!B253="","",'School Data'!B253)</f>
        <v/>
      </c>
      <c r="D253" s="20" t="str">
        <f>IF('School Data'!C253="","",'School Data'!C253)</f>
        <v/>
      </c>
      <c r="E253" s="20" t="str">
        <f>IF('School Data'!D253="","",'School Data'!D253)</f>
        <v/>
      </c>
      <c r="F253" s="20" t="str">
        <f>IF('School Data'!E253="","",'School Data'!E253)</f>
        <v/>
      </c>
      <c r="G253" s="52" t="str">
        <f>IF('School Data'!F253="","",'School Data'!F253)</f>
        <v/>
      </c>
      <c r="H253" s="28" t="str">
        <f>IF(A253&lt;('Output, All Schools'!$C$3+1),"X","")</f>
        <v/>
      </c>
      <c r="I253" s="29" t="str">
        <f>IF('School Data'!G253="","",'School Data'!G253)</f>
        <v/>
      </c>
      <c r="J253" s="29" t="str">
        <f t="shared" si="34"/>
        <v/>
      </c>
      <c r="L253" s="29" t="str">
        <f t="shared" si="35"/>
        <v/>
      </c>
      <c r="M253" s="29" t="str">
        <f t="shared" si="36"/>
        <v/>
      </c>
      <c r="N253" s="28" t="str">
        <f>IF(H253="X",IF(M253&gt;'Output, All Schools'!$C$8,"N","Y"),"")</f>
        <v/>
      </c>
      <c r="O253" s="30" t="str">
        <f>IF('School Data'!I253="","",'School Data'!I253)</f>
        <v/>
      </c>
      <c r="P253" s="30" t="str">
        <f t="shared" si="37"/>
        <v/>
      </c>
      <c r="Q253" s="29" t="str">
        <f t="shared" si="38"/>
        <v/>
      </c>
      <c r="R253" s="31" t="str">
        <f>IF(H253="X",IF(Q253&gt;'Output, All Schools'!$C$9,"N","Y"),"")</f>
        <v/>
      </c>
      <c r="S253" s="32" t="str">
        <f>IF('School Data'!J253="","",'School Data'!J253)</f>
        <v/>
      </c>
      <c r="T253" s="49" t="str">
        <f t="shared" si="39"/>
        <v/>
      </c>
      <c r="U253" s="32" t="str">
        <f>IF('School Data'!K253="","",'School Data'!K253)</f>
        <v/>
      </c>
      <c r="V253" s="49" t="str">
        <f t="shared" si="40"/>
        <v/>
      </c>
      <c r="W253" s="54" t="str">
        <f t="shared" si="41"/>
        <v/>
      </c>
      <c r="X253" s="28" t="str">
        <f>IF(H253="X",IF(W253&lt;'Output, All Schools'!$C$14,"N","Y"),"")</f>
        <v/>
      </c>
      <c r="Y253" s="32" t="str">
        <f>IF('School Data'!L253="","",'School Data'!L253)</f>
        <v/>
      </c>
      <c r="Z253" s="49" t="str">
        <f t="shared" si="42"/>
        <v/>
      </c>
      <c r="AA253" s="55" t="str">
        <f t="shared" si="43"/>
        <v/>
      </c>
      <c r="AB253" s="31" t="str">
        <f>IF(H253="X",IF(AA253&lt;'Output, All Schools'!$C$15,"N","Y"),"")</f>
        <v/>
      </c>
    </row>
    <row r="254" spans="1:28" x14ac:dyDescent="0.25">
      <c r="A254" s="20" t="str">
        <f t="shared" si="33"/>
        <v/>
      </c>
      <c r="B254" s="20" t="str">
        <f>IF('School Data'!A254="","",'School Data'!A254)</f>
        <v/>
      </c>
      <c r="C254" s="20" t="str">
        <f>IF('School Data'!B254="","",'School Data'!B254)</f>
        <v/>
      </c>
      <c r="D254" s="20" t="str">
        <f>IF('School Data'!C254="","",'School Data'!C254)</f>
        <v/>
      </c>
      <c r="E254" s="20" t="str">
        <f>IF('School Data'!D254="","",'School Data'!D254)</f>
        <v/>
      </c>
      <c r="F254" s="20" t="str">
        <f>IF('School Data'!E254="","",'School Data'!E254)</f>
        <v/>
      </c>
      <c r="G254" s="52" t="str">
        <f>IF('School Data'!F254="","",'School Data'!F254)</f>
        <v/>
      </c>
      <c r="H254" s="28" t="str">
        <f>IF(A254&lt;('Output, All Schools'!$C$3+1),"X","")</f>
        <v/>
      </c>
      <c r="I254" s="29" t="str">
        <f>IF('School Data'!G254="","",'School Data'!G254)</f>
        <v/>
      </c>
      <c r="J254" s="29" t="str">
        <f t="shared" si="34"/>
        <v/>
      </c>
      <c r="L254" s="29" t="str">
        <f t="shared" si="35"/>
        <v/>
      </c>
      <c r="M254" s="29" t="str">
        <f t="shared" si="36"/>
        <v/>
      </c>
      <c r="N254" s="28" t="str">
        <f>IF(H254="X",IF(M254&gt;'Output, All Schools'!$C$8,"N","Y"),"")</f>
        <v/>
      </c>
      <c r="O254" s="30" t="str">
        <f>IF('School Data'!I254="","",'School Data'!I254)</f>
        <v/>
      </c>
      <c r="P254" s="30" t="str">
        <f t="shared" si="37"/>
        <v/>
      </c>
      <c r="Q254" s="29" t="str">
        <f t="shared" si="38"/>
        <v/>
      </c>
      <c r="R254" s="31" t="str">
        <f>IF(H254="X",IF(Q254&gt;'Output, All Schools'!$C$9,"N","Y"),"")</f>
        <v/>
      </c>
      <c r="S254" s="32" t="str">
        <f>IF('School Data'!J254="","",'School Data'!J254)</f>
        <v/>
      </c>
      <c r="T254" s="49" t="str">
        <f t="shared" si="39"/>
        <v/>
      </c>
      <c r="U254" s="32" t="str">
        <f>IF('School Data'!K254="","",'School Data'!K254)</f>
        <v/>
      </c>
      <c r="V254" s="49" t="str">
        <f t="shared" si="40"/>
        <v/>
      </c>
      <c r="W254" s="54" t="str">
        <f t="shared" si="41"/>
        <v/>
      </c>
      <c r="X254" s="28" t="str">
        <f>IF(H254="X",IF(W254&lt;'Output, All Schools'!$C$14,"N","Y"),"")</f>
        <v/>
      </c>
      <c r="Y254" s="32" t="str">
        <f>IF('School Data'!L254="","",'School Data'!L254)</f>
        <v/>
      </c>
      <c r="Z254" s="49" t="str">
        <f t="shared" si="42"/>
        <v/>
      </c>
      <c r="AA254" s="55" t="str">
        <f t="shared" si="43"/>
        <v/>
      </c>
      <c r="AB254" s="31" t="str">
        <f>IF(H254="X",IF(AA254&lt;'Output, All Schools'!$C$15,"N","Y"),"")</f>
        <v/>
      </c>
    </row>
    <row r="255" spans="1:28" x14ac:dyDescent="0.25">
      <c r="A255" s="20" t="str">
        <f t="shared" si="33"/>
        <v/>
      </c>
      <c r="B255" s="20" t="str">
        <f>IF('School Data'!A255="","",'School Data'!A255)</f>
        <v/>
      </c>
      <c r="C255" s="20" t="str">
        <f>IF('School Data'!B255="","",'School Data'!B255)</f>
        <v/>
      </c>
      <c r="D255" s="20" t="str">
        <f>IF('School Data'!C255="","",'School Data'!C255)</f>
        <v/>
      </c>
      <c r="E255" s="20" t="str">
        <f>IF('School Data'!D255="","",'School Data'!D255)</f>
        <v/>
      </c>
      <c r="F255" s="20" t="str">
        <f>IF('School Data'!E255="","",'School Data'!E255)</f>
        <v/>
      </c>
      <c r="G255" s="52" t="str">
        <f>IF('School Data'!F255="","",'School Data'!F255)</f>
        <v/>
      </c>
      <c r="H255" s="28" t="str">
        <f>IF(A255&lt;('Output, All Schools'!$C$3+1),"X","")</f>
        <v/>
      </c>
      <c r="I255" s="29" t="str">
        <f>IF('School Data'!G255="","",'School Data'!G255)</f>
        <v/>
      </c>
      <c r="J255" s="29" t="str">
        <f t="shared" si="34"/>
        <v/>
      </c>
      <c r="L255" s="29" t="str">
        <f t="shared" si="35"/>
        <v/>
      </c>
      <c r="M255" s="29" t="str">
        <f t="shared" si="36"/>
        <v/>
      </c>
      <c r="N255" s="28" t="str">
        <f>IF(H255="X",IF(M255&gt;'Output, All Schools'!$C$8,"N","Y"),"")</f>
        <v/>
      </c>
      <c r="O255" s="30" t="str">
        <f>IF('School Data'!I255="","",'School Data'!I255)</f>
        <v/>
      </c>
      <c r="P255" s="30" t="str">
        <f t="shared" si="37"/>
        <v/>
      </c>
      <c r="Q255" s="29" t="str">
        <f t="shared" si="38"/>
        <v/>
      </c>
      <c r="R255" s="31" t="str">
        <f>IF(H255="X",IF(Q255&gt;'Output, All Schools'!$C$9,"N","Y"),"")</f>
        <v/>
      </c>
      <c r="S255" s="32" t="str">
        <f>IF('School Data'!J255="","",'School Data'!J255)</f>
        <v/>
      </c>
      <c r="T255" s="49" t="str">
        <f t="shared" si="39"/>
        <v/>
      </c>
      <c r="U255" s="32" t="str">
        <f>IF('School Data'!K255="","",'School Data'!K255)</f>
        <v/>
      </c>
      <c r="V255" s="49" t="str">
        <f t="shared" si="40"/>
        <v/>
      </c>
      <c r="W255" s="54" t="str">
        <f t="shared" si="41"/>
        <v/>
      </c>
      <c r="X255" s="28" t="str">
        <f>IF(H255="X",IF(W255&lt;'Output, All Schools'!$C$14,"N","Y"),"")</f>
        <v/>
      </c>
      <c r="Y255" s="32" t="str">
        <f>IF('School Data'!L255="","",'School Data'!L255)</f>
        <v/>
      </c>
      <c r="Z255" s="49" t="str">
        <f t="shared" si="42"/>
        <v/>
      </c>
      <c r="AA255" s="55" t="str">
        <f t="shared" si="43"/>
        <v/>
      </c>
      <c r="AB255" s="31" t="str">
        <f>IF(H255="X",IF(AA255&lt;'Output, All Schools'!$C$15,"N","Y"),"")</f>
        <v/>
      </c>
    </row>
    <row r="256" spans="1:28" x14ac:dyDescent="0.25">
      <c r="A256" s="20" t="str">
        <f t="shared" si="33"/>
        <v/>
      </c>
      <c r="B256" s="20" t="str">
        <f>IF('School Data'!A256="","",'School Data'!A256)</f>
        <v/>
      </c>
      <c r="C256" s="20" t="str">
        <f>IF('School Data'!B256="","",'School Data'!B256)</f>
        <v/>
      </c>
      <c r="D256" s="20" t="str">
        <f>IF('School Data'!C256="","",'School Data'!C256)</f>
        <v/>
      </c>
      <c r="E256" s="20" t="str">
        <f>IF('School Data'!D256="","",'School Data'!D256)</f>
        <v/>
      </c>
      <c r="F256" s="20" t="str">
        <f>IF('School Data'!E256="","",'School Data'!E256)</f>
        <v/>
      </c>
      <c r="G256" s="52" t="str">
        <f>IF('School Data'!F256="","",'School Data'!F256)</f>
        <v/>
      </c>
      <c r="H256" s="28" t="str">
        <f>IF(A256&lt;('Output, All Schools'!$C$3+1),"X","")</f>
        <v/>
      </c>
      <c r="I256" s="29" t="str">
        <f>IF('School Data'!G256="","",'School Data'!G256)</f>
        <v/>
      </c>
      <c r="J256" s="29" t="str">
        <f t="shared" si="34"/>
        <v/>
      </c>
      <c r="L256" s="29" t="str">
        <f t="shared" si="35"/>
        <v/>
      </c>
      <c r="M256" s="29" t="str">
        <f t="shared" si="36"/>
        <v/>
      </c>
      <c r="N256" s="28" t="str">
        <f>IF(H256="X",IF(M256&gt;'Output, All Schools'!$C$8,"N","Y"),"")</f>
        <v/>
      </c>
      <c r="O256" s="30" t="str">
        <f>IF('School Data'!I256="","",'School Data'!I256)</f>
        <v/>
      </c>
      <c r="P256" s="30" t="str">
        <f t="shared" si="37"/>
        <v/>
      </c>
      <c r="Q256" s="29" t="str">
        <f t="shared" si="38"/>
        <v/>
      </c>
      <c r="R256" s="31" t="str">
        <f>IF(H256="X",IF(Q256&gt;'Output, All Schools'!$C$9,"N","Y"),"")</f>
        <v/>
      </c>
      <c r="S256" s="32" t="str">
        <f>IF('School Data'!J256="","",'School Data'!J256)</f>
        <v/>
      </c>
      <c r="T256" s="49" t="str">
        <f t="shared" si="39"/>
        <v/>
      </c>
      <c r="U256" s="32" t="str">
        <f>IF('School Data'!K256="","",'School Data'!K256)</f>
        <v/>
      </c>
      <c r="V256" s="49" t="str">
        <f t="shared" si="40"/>
        <v/>
      </c>
      <c r="W256" s="54" t="str">
        <f t="shared" si="41"/>
        <v/>
      </c>
      <c r="X256" s="28" t="str">
        <f>IF(H256="X",IF(W256&lt;'Output, All Schools'!$C$14,"N","Y"),"")</f>
        <v/>
      </c>
      <c r="Y256" s="32" t="str">
        <f>IF('School Data'!L256="","",'School Data'!L256)</f>
        <v/>
      </c>
      <c r="Z256" s="49" t="str">
        <f t="shared" si="42"/>
        <v/>
      </c>
      <c r="AA256" s="55" t="str">
        <f t="shared" si="43"/>
        <v/>
      </c>
      <c r="AB256" s="31" t="str">
        <f>IF(H256="X",IF(AA256&lt;'Output, All Schools'!$C$15,"N","Y"),"")</f>
        <v/>
      </c>
    </row>
    <row r="257" spans="1:28" x14ac:dyDescent="0.25">
      <c r="A257" s="20" t="str">
        <f t="shared" si="33"/>
        <v/>
      </c>
      <c r="B257" s="20" t="str">
        <f>IF('School Data'!A257="","",'School Data'!A257)</f>
        <v/>
      </c>
      <c r="C257" s="20" t="str">
        <f>IF('School Data'!B257="","",'School Data'!B257)</f>
        <v/>
      </c>
      <c r="D257" s="20" t="str">
        <f>IF('School Data'!C257="","",'School Data'!C257)</f>
        <v/>
      </c>
      <c r="E257" s="20" t="str">
        <f>IF('School Data'!D257="","",'School Data'!D257)</f>
        <v/>
      </c>
      <c r="F257" s="20" t="str">
        <f>IF('School Data'!E257="","",'School Data'!E257)</f>
        <v/>
      </c>
      <c r="G257" s="52" t="str">
        <f>IF('School Data'!F257="","",'School Data'!F257)</f>
        <v/>
      </c>
      <c r="H257" s="28" t="str">
        <f>IF(A257&lt;('Output, All Schools'!$C$3+1),"X","")</f>
        <v/>
      </c>
      <c r="I257" s="29" t="str">
        <f>IF('School Data'!G257="","",'School Data'!G257)</f>
        <v/>
      </c>
      <c r="J257" s="29" t="str">
        <f t="shared" si="34"/>
        <v/>
      </c>
      <c r="L257" s="29" t="str">
        <f t="shared" si="35"/>
        <v/>
      </c>
      <c r="M257" s="29" t="str">
        <f t="shared" si="36"/>
        <v/>
      </c>
      <c r="N257" s="28" t="str">
        <f>IF(H257="X",IF(M257&gt;'Output, All Schools'!$C$8,"N","Y"),"")</f>
        <v/>
      </c>
      <c r="O257" s="30" t="str">
        <f>IF('School Data'!I257="","",'School Data'!I257)</f>
        <v/>
      </c>
      <c r="P257" s="30" t="str">
        <f t="shared" si="37"/>
        <v/>
      </c>
      <c r="Q257" s="29" t="str">
        <f t="shared" si="38"/>
        <v/>
      </c>
      <c r="R257" s="31" t="str">
        <f>IF(H257="X",IF(Q257&gt;'Output, All Schools'!$C$9,"N","Y"),"")</f>
        <v/>
      </c>
      <c r="S257" s="32" t="str">
        <f>IF('School Data'!J257="","",'School Data'!J257)</f>
        <v/>
      </c>
      <c r="T257" s="49" t="str">
        <f t="shared" si="39"/>
        <v/>
      </c>
      <c r="U257" s="32" t="str">
        <f>IF('School Data'!K257="","",'School Data'!K257)</f>
        <v/>
      </c>
      <c r="V257" s="49" t="str">
        <f t="shared" si="40"/>
        <v/>
      </c>
      <c r="W257" s="54" t="str">
        <f t="shared" si="41"/>
        <v/>
      </c>
      <c r="X257" s="28" t="str">
        <f>IF(H257="X",IF(W257&lt;'Output, All Schools'!$C$14,"N","Y"),"")</f>
        <v/>
      </c>
      <c r="Y257" s="32" t="str">
        <f>IF('School Data'!L257="","",'School Data'!L257)</f>
        <v/>
      </c>
      <c r="Z257" s="49" t="str">
        <f t="shared" si="42"/>
        <v/>
      </c>
      <c r="AA257" s="55" t="str">
        <f t="shared" si="43"/>
        <v/>
      </c>
      <c r="AB257" s="31" t="str">
        <f>IF(H257="X",IF(AA257&lt;'Output, All Schools'!$C$15,"N","Y"),"")</f>
        <v/>
      </c>
    </row>
    <row r="258" spans="1:28" x14ac:dyDescent="0.25">
      <c r="A258" s="20" t="str">
        <f t="shared" si="33"/>
        <v/>
      </c>
      <c r="B258" s="20" t="str">
        <f>IF('School Data'!A258="","",'School Data'!A258)</f>
        <v/>
      </c>
      <c r="C258" s="20" t="str">
        <f>IF('School Data'!B258="","",'School Data'!B258)</f>
        <v/>
      </c>
      <c r="D258" s="20" t="str">
        <f>IF('School Data'!C258="","",'School Data'!C258)</f>
        <v/>
      </c>
      <c r="E258" s="20" t="str">
        <f>IF('School Data'!D258="","",'School Data'!D258)</f>
        <v/>
      </c>
      <c r="F258" s="20" t="str">
        <f>IF('School Data'!E258="","",'School Data'!E258)</f>
        <v/>
      </c>
      <c r="G258" s="52" t="str">
        <f>IF('School Data'!F258="","",'School Data'!F258)</f>
        <v/>
      </c>
      <c r="H258" s="28" t="str">
        <f>IF(A258&lt;('Output, All Schools'!$C$3+1),"X","")</f>
        <v/>
      </c>
      <c r="I258" s="29" t="str">
        <f>IF('School Data'!G258="","",'School Data'!G258)</f>
        <v/>
      </c>
      <c r="J258" s="29" t="str">
        <f t="shared" si="34"/>
        <v/>
      </c>
      <c r="L258" s="29" t="str">
        <f t="shared" si="35"/>
        <v/>
      </c>
      <c r="M258" s="29" t="str">
        <f t="shared" si="36"/>
        <v/>
      </c>
      <c r="N258" s="28" t="str">
        <f>IF(H258="X",IF(M258&gt;'Output, All Schools'!$C$8,"N","Y"),"")</f>
        <v/>
      </c>
      <c r="O258" s="30" t="str">
        <f>IF('School Data'!I258="","",'School Data'!I258)</f>
        <v/>
      </c>
      <c r="P258" s="30" t="str">
        <f t="shared" si="37"/>
        <v/>
      </c>
      <c r="Q258" s="29" t="str">
        <f t="shared" si="38"/>
        <v/>
      </c>
      <c r="R258" s="31" t="str">
        <f>IF(H258="X",IF(Q258&gt;'Output, All Schools'!$C$9,"N","Y"),"")</f>
        <v/>
      </c>
      <c r="S258" s="32" t="str">
        <f>IF('School Data'!J258="","",'School Data'!J258)</f>
        <v/>
      </c>
      <c r="T258" s="49" t="str">
        <f t="shared" si="39"/>
        <v/>
      </c>
      <c r="U258" s="32" t="str">
        <f>IF('School Data'!K258="","",'School Data'!K258)</f>
        <v/>
      </c>
      <c r="V258" s="49" t="str">
        <f t="shared" si="40"/>
        <v/>
      </c>
      <c r="W258" s="54" t="str">
        <f t="shared" si="41"/>
        <v/>
      </c>
      <c r="X258" s="28" t="str">
        <f>IF(H258="X",IF(W258&lt;'Output, All Schools'!$C$14,"N","Y"),"")</f>
        <v/>
      </c>
      <c r="Y258" s="32" t="str">
        <f>IF('School Data'!L258="","",'School Data'!L258)</f>
        <v/>
      </c>
      <c r="Z258" s="49" t="str">
        <f t="shared" si="42"/>
        <v/>
      </c>
      <c r="AA258" s="55" t="str">
        <f t="shared" si="43"/>
        <v/>
      </c>
      <c r="AB258" s="31" t="str">
        <f>IF(H258="X",IF(AA258&lt;'Output, All Schools'!$C$15,"N","Y"),"")</f>
        <v/>
      </c>
    </row>
    <row r="259" spans="1:28" x14ac:dyDescent="0.25">
      <c r="A259" s="20" t="str">
        <f t="shared" si="33"/>
        <v/>
      </c>
      <c r="B259" s="20" t="str">
        <f>IF('School Data'!A259="","",'School Data'!A259)</f>
        <v/>
      </c>
      <c r="C259" s="20" t="str">
        <f>IF('School Data'!B259="","",'School Data'!B259)</f>
        <v/>
      </c>
      <c r="D259" s="20" t="str">
        <f>IF('School Data'!C259="","",'School Data'!C259)</f>
        <v/>
      </c>
      <c r="E259" s="20" t="str">
        <f>IF('School Data'!D259="","",'School Data'!D259)</f>
        <v/>
      </c>
      <c r="F259" s="20" t="str">
        <f>IF('School Data'!E259="","",'School Data'!E259)</f>
        <v/>
      </c>
      <c r="G259" s="52" t="str">
        <f>IF('School Data'!F259="","",'School Data'!F259)</f>
        <v/>
      </c>
      <c r="H259" s="28" t="str">
        <f>IF(A259&lt;('Output, All Schools'!$C$3+1),"X","")</f>
        <v/>
      </c>
      <c r="I259" s="29" t="str">
        <f>IF('School Data'!G259="","",'School Data'!G259)</f>
        <v/>
      </c>
      <c r="J259" s="29" t="str">
        <f t="shared" si="34"/>
        <v/>
      </c>
      <c r="L259" s="29" t="str">
        <f t="shared" si="35"/>
        <v/>
      </c>
      <c r="M259" s="29" t="str">
        <f t="shared" si="36"/>
        <v/>
      </c>
      <c r="N259" s="28" t="str">
        <f>IF(H259="X",IF(M259&gt;'Output, All Schools'!$C$8,"N","Y"),"")</f>
        <v/>
      </c>
      <c r="O259" s="30" t="str">
        <f>IF('School Data'!I259="","",'School Data'!I259)</f>
        <v/>
      </c>
      <c r="P259" s="30" t="str">
        <f t="shared" si="37"/>
        <v/>
      </c>
      <c r="Q259" s="29" t="str">
        <f t="shared" si="38"/>
        <v/>
      </c>
      <c r="R259" s="31" t="str">
        <f>IF(H259="X",IF(Q259&gt;'Output, All Schools'!$C$9,"N","Y"),"")</f>
        <v/>
      </c>
      <c r="S259" s="32" t="str">
        <f>IF('School Data'!J259="","",'School Data'!J259)</f>
        <v/>
      </c>
      <c r="T259" s="49" t="str">
        <f t="shared" si="39"/>
        <v/>
      </c>
      <c r="U259" s="32" t="str">
        <f>IF('School Data'!K259="","",'School Data'!K259)</f>
        <v/>
      </c>
      <c r="V259" s="49" t="str">
        <f t="shared" si="40"/>
        <v/>
      </c>
      <c r="W259" s="54" t="str">
        <f t="shared" si="41"/>
        <v/>
      </c>
      <c r="X259" s="28" t="str">
        <f>IF(H259="X",IF(W259&lt;'Output, All Schools'!$C$14,"N","Y"),"")</f>
        <v/>
      </c>
      <c r="Y259" s="32" t="str">
        <f>IF('School Data'!L259="","",'School Data'!L259)</f>
        <v/>
      </c>
      <c r="Z259" s="49" t="str">
        <f t="shared" si="42"/>
        <v/>
      </c>
      <c r="AA259" s="55" t="str">
        <f t="shared" si="43"/>
        <v/>
      </c>
      <c r="AB259" s="31" t="str">
        <f>IF(H259="X",IF(AA259&lt;'Output, All Schools'!$C$15,"N","Y"),"")</f>
        <v/>
      </c>
    </row>
    <row r="260" spans="1:28" x14ac:dyDescent="0.25">
      <c r="A260" s="20" t="str">
        <f t="shared" ref="A260" si="44">IFERROR(RANK(G260,G:G,0),"")</f>
        <v/>
      </c>
      <c r="B260" s="20" t="str">
        <f>IF('School Data'!A260="","",'School Data'!A260)</f>
        <v/>
      </c>
      <c r="C260" s="20" t="str">
        <f>IF('School Data'!B260="","",'School Data'!B260)</f>
        <v/>
      </c>
      <c r="D260" s="20" t="str">
        <f>IF('School Data'!C260="","",'School Data'!C260)</f>
        <v/>
      </c>
      <c r="E260" s="20" t="str">
        <f>IF('School Data'!D260="","",'School Data'!D260)</f>
        <v/>
      </c>
      <c r="F260" s="20" t="str">
        <f>IF('School Data'!E260="","",'School Data'!E260)</f>
        <v/>
      </c>
      <c r="G260" s="52" t="str">
        <f>IF('School Data'!F260="","",'School Data'!F260)</f>
        <v/>
      </c>
      <c r="H260" s="28" t="str">
        <f>IF(A260&lt;('Output, All Schools'!$C$3+1),"X","")</f>
        <v/>
      </c>
      <c r="I260" s="29" t="str">
        <f>IF('School Data'!G260="","",'School Data'!G260)</f>
        <v/>
      </c>
      <c r="J260" s="29" t="str">
        <f t="shared" ref="J260" si="45">IFERROR((ROUND(I260/D260,0)),"")</f>
        <v/>
      </c>
      <c r="L260" s="29" t="str">
        <f t="shared" ref="L260:L261" si="46">IFERROR((ROUND(K260/E260,0)),"")</f>
        <v/>
      </c>
      <c r="M260" s="29" t="str">
        <f t="shared" ref="M260" si="47">IFERROR((ROUND(L260-J260,0)),"")</f>
        <v/>
      </c>
      <c r="N260" s="28" t="str">
        <f>IF(H260="X",IF(M260&gt;'Output, All Schools'!$C$8,"N","Y"),"")</f>
        <v/>
      </c>
      <c r="O260" s="30" t="str">
        <f>IF('School Data'!I260="","",'School Data'!I260)</f>
        <v/>
      </c>
      <c r="P260" s="30" t="str">
        <f t="shared" ref="P260" si="48">IFERROR((ROUND(O260/F260,0)),"")</f>
        <v/>
      </c>
      <c r="Q260" s="29" t="str">
        <f t="shared" ref="Q260" si="49">IFERROR((ROUND(P260-L260,0)),"")</f>
        <v/>
      </c>
      <c r="R260" s="31" t="str">
        <f>IF(H260="X",IF(Q260&gt;'Output, All Schools'!$C$9,"N","Y"),"")</f>
        <v/>
      </c>
      <c r="S260" s="32" t="str">
        <f>IF('School Data'!J260="","",'School Data'!J260)</f>
        <v/>
      </c>
      <c r="T260" s="49" t="str">
        <f t="shared" ref="T260" si="50">IFERROR((ROUND(S260/D260,2)),"")</f>
        <v/>
      </c>
      <c r="U260" s="32" t="str">
        <f>IF('School Data'!K260="","",'School Data'!K260)</f>
        <v/>
      </c>
      <c r="V260" s="49" t="str">
        <f t="shared" ref="V260" si="51">IFERROR((ROUND(U260/E260,2)),"")</f>
        <v/>
      </c>
      <c r="W260" s="54" t="str">
        <f t="shared" ref="W260" si="52">IFERROR((ROUND(V260-T260,2)),"")</f>
        <v/>
      </c>
      <c r="X260" s="28" t="str">
        <f>IF(H260="X",IF(W260&lt;'Output, All Schools'!$C$14,"N","Y"),"")</f>
        <v/>
      </c>
      <c r="Y260" s="32" t="str">
        <f>IF('School Data'!L260="","",'School Data'!L260)</f>
        <v/>
      </c>
      <c r="Z260" s="49" t="str">
        <f t="shared" ref="Z260" si="53">IFERROR((ROUND(Y260/F260,2)),"")</f>
        <v/>
      </c>
      <c r="AA260" s="55" t="str">
        <f t="shared" ref="AA260" si="54">IFERROR((ROUND(Z260-V260,2)),"")</f>
        <v/>
      </c>
      <c r="AB260" s="31" t="str">
        <f>IF(H260="X",IF(AA260&lt;'Output, All Schools'!$C$15,"N","Y"),"")</f>
        <v/>
      </c>
    </row>
    <row r="261" spans="1:28" x14ac:dyDescent="0.25">
      <c r="L261" s="29" t="str">
        <f t="shared" si="46"/>
        <v/>
      </c>
    </row>
  </sheetData>
  <conditionalFormatting sqref="R3:R260">
    <cfRule type="aboveAverage" dxfId="35" priority="11"/>
  </conditionalFormatting>
  <conditionalFormatting sqref="N3:N1048576">
    <cfRule type="containsText" dxfId="34" priority="8" operator="containsText" text="N">
      <formula>NOT(ISERROR(SEARCH("N",N3)))</formula>
    </cfRule>
    <cfRule type="aboveAverage" dxfId="33" priority="10"/>
  </conditionalFormatting>
  <conditionalFormatting sqref="R261:S1048576 R3:R260">
    <cfRule type="containsText" dxfId="32" priority="7" operator="containsText" text="N">
      <formula>NOT(ISERROR(SEARCH("N",R3)))</formula>
    </cfRule>
  </conditionalFormatting>
  <conditionalFormatting sqref="AB3:AB260">
    <cfRule type="aboveAverage" dxfId="31" priority="5"/>
  </conditionalFormatting>
  <conditionalFormatting sqref="X3:X1048576">
    <cfRule type="containsText" dxfId="30" priority="3" operator="containsText" text="N">
      <formula>NOT(ISERROR(SEARCH("N",X3)))</formula>
    </cfRule>
    <cfRule type="aboveAverage" dxfId="29" priority="4"/>
  </conditionalFormatting>
  <conditionalFormatting sqref="AB3:AB1048576">
    <cfRule type="containsText" dxfId="28" priority="2" operator="containsText" text="N">
      <formula>NOT(ISERROR(SEARCH("N",AB3)))</formula>
    </cfRule>
  </conditionalFormatting>
  <conditionalFormatting sqref="U261:U1048576">
    <cfRule type="containsText" dxfId="27" priority="1" operator="containsText" text="N">
      <formula>NOT(ISERROR(SEARCH("N",U261)))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60"/>
  <sheetViews>
    <sheetView workbookViewId="0">
      <selection activeCell="A3" sqref="A3"/>
    </sheetView>
  </sheetViews>
  <sheetFormatPr defaultColWidth="10.625" defaultRowHeight="15.75" x14ac:dyDescent="0.25"/>
  <cols>
    <col min="1" max="1" width="10.625" style="20"/>
    <col min="2" max="2" width="44" style="14" customWidth="1"/>
    <col min="3" max="3" width="28.125" style="14" customWidth="1"/>
    <col min="4" max="6" width="12.75" style="14" customWidth="1"/>
    <col min="7" max="7" width="14.125" style="53" customWidth="1"/>
    <col min="8" max="14" width="14.125" style="14" customWidth="1"/>
    <col min="15" max="16" width="14.125" style="20" customWidth="1"/>
    <col min="17" max="19" width="15.375" style="20" customWidth="1"/>
    <col min="20" max="20" width="14.125" style="14" customWidth="1"/>
    <col min="21" max="21" width="15.375" style="20" customWidth="1"/>
    <col min="22" max="22" width="14.125" style="14" customWidth="1"/>
    <col min="23" max="23" width="14.125" style="33" customWidth="1"/>
    <col min="24" max="24" width="14.125" style="14" customWidth="1"/>
    <col min="25" max="26" width="14.125" style="20" customWidth="1"/>
    <col min="27" max="27" width="15.375" style="27" customWidth="1"/>
    <col min="28" max="28" width="15.375" style="20" customWidth="1"/>
  </cols>
  <sheetData>
    <row r="1" spans="1:29" ht="19.149999999999999" customHeight="1" x14ac:dyDescent="0.25">
      <c r="A1" s="13" t="s">
        <v>0</v>
      </c>
      <c r="B1" s="15"/>
      <c r="C1" s="11"/>
      <c r="D1" s="11"/>
      <c r="E1" s="11"/>
      <c r="F1" s="11"/>
      <c r="G1" s="50"/>
      <c r="H1" s="12"/>
      <c r="I1" s="13" t="s">
        <v>1</v>
      </c>
      <c r="J1" s="47"/>
      <c r="K1" s="11"/>
      <c r="L1" s="11"/>
      <c r="M1" s="11"/>
      <c r="N1" s="11"/>
      <c r="O1" s="11"/>
      <c r="P1" s="11"/>
      <c r="Q1" s="11"/>
      <c r="R1" s="12"/>
      <c r="S1" s="10" t="s">
        <v>2</v>
      </c>
      <c r="T1" s="11"/>
      <c r="U1" s="11"/>
      <c r="V1" s="11"/>
      <c r="W1" s="11"/>
      <c r="X1" s="11"/>
      <c r="Y1" s="11"/>
      <c r="Z1" s="11"/>
      <c r="AA1" s="11"/>
      <c r="AB1" s="12"/>
    </row>
    <row r="2" spans="1:29" ht="63" x14ac:dyDescent="0.25">
      <c r="A2" s="48" t="s">
        <v>77</v>
      </c>
      <c r="B2" s="24" t="s">
        <v>3</v>
      </c>
      <c r="C2" s="24" t="s">
        <v>78</v>
      </c>
      <c r="D2" s="24" t="s">
        <v>5</v>
      </c>
      <c r="E2" s="24" t="s">
        <v>6</v>
      </c>
      <c r="F2" s="24" t="s">
        <v>7</v>
      </c>
      <c r="G2" s="51" t="s">
        <v>8</v>
      </c>
      <c r="H2" s="24" t="s">
        <v>95</v>
      </c>
      <c r="I2" s="24" t="s">
        <v>80</v>
      </c>
      <c r="J2" s="24" t="s">
        <v>81</v>
      </c>
      <c r="K2" s="24" t="s">
        <v>82</v>
      </c>
      <c r="L2" s="19" t="s">
        <v>83</v>
      </c>
      <c r="M2" s="24" t="s">
        <v>84</v>
      </c>
      <c r="N2" s="24" t="s">
        <v>85</v>
      </c>
      <c r="O2" s="24" t="s">
        <v>86</v>
      </c>
      <c r="P2" s="19" t="s">
        <v>87</v>
      </c>
      <c r="Q2" s="24" t="s">
        <v>88</v>
      </c>
      <c r="R2" s="24" t="s">
        <v>85</v>
      </c>
      <c r="S2" s="24" t="s">
        <v>89</v>
      </c>
      <c r="T2" s="24" t="s">
        <v>90</v>
      </c>
      <c r="U2" s="24" t="s">
        <v>13</v>
      </c>
      <c r="V2" s="24" t="s">
        <v>91</v>
      </c>
      <c r="W2" s="25" t="s">
        <v>92</v>
      </c>
      <c r="X2" s="24" t="s">
        <v>85</v>
      </c>
      <c r="Y2" s="19" t="s">
        <v>14</v>
      </c>
      <c r="Z2" s="24" t="s">
        <v>93</v>
      </c>
      <c r="AA2" s="25" t="s">
        <v>94</v>
      </c>
      <c r="AB2" s="26" t="s">
        <v>85</v>
      </c>
      <c r="AC2" s="1"/>
    </row>
    <row r="3" spans="1:29" x14ac:dyDescent="0.25">
      <c r="A3" s="20">
        <f>IFERROR(RANK(G3,G:G,0),"")</f>
        <v>1</v>
      </c>
      <c r="B3" s="20" t="str">
        <f>IF('School Data'!$B3="Elementary",IF('School Data'!A3="","",'School Data'!A3),"")</f>
        <v>School A</v>
      </c>
      <c r="C3" s="20" t="str">
        <f>IF('School Data'!$B3="Elementary",IF('School Data'!B3="","",'School Data'!B3),"")</f>
        <v>Elementary</v>
      </c>
      <c r="D3" s="20">
        <f>IF('School Data'!$B3="Elementary",IF('School Data'!C3="","",'School Data'!C3),"")</f>
        <v>500</v>
      </c>
      <c r="E3" s="20">
        <f>IF('School Data'!$B3="Elementary",IF('School Data'!D3="","",'School Data'!D3),"")</f>
        <v>500</v>
      </c>
      <c r="F3" s="20">
        <f>IF('School Data'!$B3="Elementary",IF('School Data'!E3="","",'School Data'!E3),"")</f>
        <v>500</v>
      </c>
      <c r="G3" s="31">
        <f>IF('School Data'!$B3="Elementary",IF('School Data'!F3="","",'School Data'!F3),"")</f>
        <v>0.95</v>
      </c>
      <c r="H3" s="28" t="str">
        <f>IF(A3&lt;('Output by Grade Span'!$C$3+1),"X","")</f>
        <v>X</v>
      </c>
      <c r="I3" s="29">
        <f>IF('School Data'!$B3="Elementary",IF('School Data'!G3="","",'School Data'!G3),"")</f>
        <v>3500000</v>
      </c>
      <c r="J3" s="29">
        <f>IFERROR((ROUND(I3/D3,0)),"")</f>
        <v>7000</v>
      </c>
      <c r="K3" s="29">
        <f>IF('School Data'!$B3="Elementary",IF('School Data'!H3="","",'School Data'!H3),"")</f>
        <v>3500000</v>
      </c>
      <c r="L3" s="29">
        <f>IFERROR((ROUND(K3/E3,0)),"")</f>
        <v>7000</v>
      </c>
      <c r="M3" s="29">
        <f>IFERROR((ROUND(L3-J3,0)),"")</f>
        <v>0</v>
      </c>
      <c r="N3" s="28" t="str">
        <f>IF(H3="X",IF(M3&gt;'Output, All Schools'!$C$8,"N","Y"),"")</f>
        <v>N</v>
      </c>
      <c r="O3" s="30">
        <f>IF('School Data'!$B3="Elementary",IF('School Data'!I3="","",'School Data'!I3),"")</f>
        <v>3450000</v>
      </c>
      <c r="P3" s="30">
        <f>IFERROR((ROUND(O3/F3,0)),"")</f>
        <v>6900</v>
      </c>
      <c r="Q3" s="29">
        <f>IFERROR((ROUND(P3-L3,0)),"")</f>
        <v>-100</v>
      </c>
      <c r="R3" s="31" t="str">
        <f>IF(H3="X",IF(Q3&gt;'Output, All Schools'!$C$9,"N","Y"),"")</f>
        <v>N</v>
      </c>
      <c r="S3" s="32">
        <f>IF('School Data'!$B3="Elementary",IF('School Data'!J3="","",'School Data'!J3),"")</f>
        <v>50</v>
      </c>
      <c r="T3" s="49">
        <f>IFERROR((ROUND(S3/D3,2)),"")</f>
        <v>0.1</v>
      </c>
      <c r="U3" s="32">
        <f>IF('School Data'!$B3="Elementary",IF('School Data'!K3="","",'School Data'!K3),"")</f>
        <v>45</v>
      </c>
      <c r="V3" s="49">
        <f>IFERROR((ROUND(U3/E3,2)),"")</f>
        <v>0.09</v>
      </c>
      <c r="W3" s="54">
        <f>IFERROR((ROUND(V3-T3,2)),"")</f>
        <v>-0.01</v>
      </c>
      <c r="X3" s="28" t="str">
        <f>IF(H3="X",IF(W3&lt;'Output, All Schools'!$C$14,"N","Y"),"")</f>
        <v>Y</v>
      </c>
      <c r="Y3" s="32">
        <f>IF('School Data'!$B3="Elementary",IF('School Data'!L3="","",'School Data'!L3),"")</f>
        <v>41.666666666666664</v>
      </c>
      <c r="Z3" s="49">
        <f>IFERROR((ROUND(Y3/F3,2)),"")</f>
        <v>0.08</v>
      </c>
      <c r="AA3" s="55">
        <f>IFERROR((ROUND(Z3-V3,2)),"")</f>
        <v>-0.01</v>
      </c>
      <c r="AB3" s="31" t="str">
        <f>IF(H3="X",IF(AA3&lt;'Output, All Schools'!$C$15,"N","Y"),"")</f>
        <v>Y</v>
      </c>
    </row>
    <row r="4" spans="1:29" x14ac:dyDescent="0.25">
      <c r="A4" s="20">
        <f t="shared" ref="A4:A67" si="0">IFERROR(RANK(G4,G:G,0),"")</f>
        <v>2</v>
      </c>
      <c r="B4" s="20" t="str">
        <f>IF('School Data'!$B4="Elementary",IF('School Data'!A4="","",'School Data'!A4),"")</f>
        <v>School B</v>
      </c>
      <c r="C4" s="20" t="str">
        <f>IF('School Data'!$B4="Elementary",IF('School Data'!B4="","",'School Data'!B4),"")</f>
        <v>Elementary</v>
      </c>
      <c r="D4" s="20">
        <f>IF('School Data'!$B4="Elementary",IF('School Data'!C4="","",'School Data'!C4),"")</f>
        <v>600</v>
      </c>
      <c r="E4" s="20">
        <f>IF('School Data'!$B4="Elementary",IF('School Data'!D4="","",'School Data'!D4),"")</f>
        <v>600</v>
      </c>
      <c r="F4" s="20">
        <f>IF('School Data'!$B4="Elementary",IF('School Data'!E4="","",'School Data'!E4),"")</f>
        <v>600</v>
      </c>
      <c r="G4" s="31">
        <f>IF('School Data'!$B4="Elementary",IF('School Data'!F4="","",'School Data'!F4),"")</f>
        <v>0.94</v>
      </c>
      <c r="H4" s="28" t="str">
        <f>IF(A4&lt;('Output by Grade Span'!$C$3+1),"X","")</f>
        <v>X</v>
      </c>
      <c r="I4" s="29">
        <f>IF('School Data'!$B4="Elementary",IF('School Data'!G4="","",'School Data'!G4),"")</f>
        <v>4080000</v>
      </c>
      <c r="J4" s="29">
        <f t="shared" ref="J4:J67" si="1">IFERROR((ROUND(I4/D4,0)),"")</f>
        <v>6800</v>
      </c>
      <c r="K4" s="29">
        <f>IF('School Data'!$B4="Elementary",IF('School Data'!H4="","",'School Data'!H4),"")</f>
        <v>3990000</v>
      </c>
      <c r="L4" s="29">
        <f t="shared" ref="L4:L67" si="2">IFERROR((ROUND(K4/E4,0)),"")</f>
        <v>6650</v>
      </c>
      <c r="M4" s="29">
        <f t="shared" ref="M4:M67" si="3">IFERROR((ROUND(L4-J4,0)),"")</f>
        <v>-150</v>
      </c>
      <c r="N4" s="28" t="str">
        <f>IF(H4="X",IF(M4&gt;'Output, All Schools'!$C$8,"N","Y"),"")</f>
        <v>Y</v>
      </c>
      <c r="O4" s="30">
        <f>IF('School Data'!$B4="Elementary",IF('School Data'!I4="","",'School Data'!I4),"")</f>
        <v>3918000</v>
      </c>
      <c r="P4" s="30">
        <f t="shared" ref="P4:P67" si="4">IFERROR((ROUND(O4/F4,0)),"")</f>
        <v>6530</v>
      </c>
      <c r="Q4" s="29">
        <f t="shared" ref="Q4:Q67" si="5">IFERROR((ROUND(P4-L4,0)),"")</f>
        <v>-120</v>
      </c>
      <c r="R4" s="31" t="str">
        <f>IF(H4="X",IF(Q4&gt;'Output, All Schools'!$C$9,"N","Y"),"")</f>
        <v>N</v>
      </c>
      <c r="S4" s="32">
        <f>IF('School Data'!$B4="Elementary",IF('School Data'!J4="","",'School Data'!J4),"")</f>
        <v>60</v>
      </c>
      <c r="T4" s="49">
        <f t="shared" ref="T4:T67" si="6">IFERROR((ROUND(S4/D4,2)),"")</f>
        <v>0.1</v>
      </c>
      <c r="U4" s="32">
        <f>IF('School Data'!$B4="Elementary",IF('School Data'!K4="","",'School Data'!K4),"")</f>
        <v>60</v>
      </c>
      <c r="V4" s="49">
        <f t="shared" ref="V4:V67" si="7">IFERROR((ROUND(U4/E4,2)),"")</f>
        <v>0.1</v>
      </c>
      <c r="W4" s="54">
        <f t="shared" ref="W4:W67" si="8">IFERROR((ROUND(V4-T4,2)),"")</f>
        <v>0</v>
      </c>
      <c r="X4" s="28" t="str">
        <f>IF(H4="X",IF(W4&lt;'Output, All Schools'!$C$14,"N","Y"),"")</f>
        <v>Y</v>
      </c>
      <c r="Y4" s="32">
        <f>IF('School Data'!$B4="Elementary",IF('School Data'!L4="","",'School Data'!L4),"")</f>
        <v>59</v>
      </c>
      <c r="Z4" s="49">
        <f t="shared" ref="Z4:Z67" si="9">IFERROR((ROUND(Y4/F4,2)),"")</f>
        <v>0.1</v>
      </c>
      <c r="AA4" s="55">
        <f t="shared" ref="AA4:AA67" si="10">IFERROR((ROUND(Z4-V4,2)),"")</f>
        <v>0</v>
      </c>
      <c r="AB4" s="31" t="str">
        <f>IF(H4="X",IF(AA4&lt;'Output, All Schools'!$C$15,"N","Y"),"")</f>
        <v>Y</v>
      </c>
    </row>
    <row r="5" spans="1:29" x14ac:dyDescent="0.25">
      <c r="A5" s="20">
        <f t="shared" si="0"/>
        <v>3</v>
      </c>
      <c r="B5" s="20" t="str">
        <f>IF('School Data'!$B5="Elementary",IF('School Data'!A5="","",'School Data'!A5),"")</f>
        <v>School C</v>
      </c>
      <c r="C5" s="20" t="str">
        <f>IF('School Data'!$B5="Elementary",IF('School Data'!B5="","",'School Data'!B5),"")</f>
        <v>Elementary</v>
      </c>
      <c r="D5" s="20">
        <f>IF('School Data'!$B5="Elementary",IF('School Data'!C5="","",'School Data'!C5),"")</f>
        <v>300</v>
      </c>
      <c r="E5" s="20">
        <f>IF('School Data'!$B5="Elementary",IF('School Data'!D5="","",'School Data'!D5),"")</f>
        <v>300</v>
      </c>
      <c r="F5" s="20">
        <f>IF('School Data'!$B5="Elementary",IF('School Data'!E5="","",'School Data'!E5),"")</f>
        <v>300</v>
      </c>
      <c r="G5" s="31">
        <f>IF('School Data'!$B5="Elementary",IF('School Data'!F5="","",'School Data'!F5),"")</f>
        <v>0.92</v>
      </c>
      <c r="H5" s="28" t="str">
        <f>IF(A5&lt;('Output by Grade Span'!$C$3+1),"X","")</f>
        <v>X</v>
      </c>
      <c r="I5" s="29">
        <f>IF('School Data'!$B5="Elementary",IF('School Data'!G5="","",'School Data'!G5),"")</f>
        <v>2070000</v>
      </c>
      <c r="J5" s="29">
        <f t="shared" si="1"/>
        <v>6900</v>
      </c>
      <c r="K5" s="29">
        <f>IF('School Data'!$B5="Elementary",IF('School Data'!H5="","",'School Data'!H5),"")</f>
        <v>2040000</v>
      </c>
      <c r="L5" s="29">
        <f t="shared" si="2"/>
        <v>6800</v>
      </c>
      <c r="M5" s="29">
        <f t="shared" si="3"/>
        <v>-100</v>
      </c>
      <c r="N5" s="28" t="str">
        <f>IF(H5="X",IF(M5&gt;'Output, All Schools'!$C$8,"N","Y"),"")</f>
        <v>Y</v>
      </c>
      <c r="O5" s="30">
        <f>IF('School Data'!$B5="Elementary",IF('School Data'!I5="","",'School Data'!I5),"")</f>
        <v>1980000</v>
      </c>
      <c r="P5" s="30">
        <f t="shared" si="4"/>
        <v>6600</v>
      </c>
      <c r="Q5" s="29">
        <f t="shared" si="5"/>
        <v>-200</v>
      </c>
      <c r="R5" s="31" t="str">
        <f>IF(H5="X",IF(Q5&gt;'Output, All Schools'!$C$9,"N","Y"),"")</f>
        <v>Y</v>
      </c>
      <c r="S5" s="32">
        <f>IF('School Data'!$B5="Elementary",IF('School Data'!J5="","",'School Data'!J5),"")</f>
        <v>30</v>
      </c>
      <c r="T5" s="49">
        <f t="shared" si="6"/>
        <v>0.1</v>
      </c>
      <c r="U5" s="32">
        <f>IF('School Data'!$B5="Elementary",IF('School Data'!K5="","",'School Data'!K5),"")</f>
        <v>28</v>
      </c>
      <c r="V5" s="49">
        <f t="shared" si="7"/>
        <v>0.09</v>
      </c>
      <c r="W5" s="54">
        <f t="shared" si="8"/>
        <v>-0.01</v>
      </c>
      <c r="X5" s="28" t="str">
        <f>IF(H5="X",IF(W5&lt;'Output, All Schools'!$C$14,"N","Y"),"")</f>
        <v>Y</v>
      </c>
      <c r="Y5" s="32">
        <f>IF('School Data'!$B5="Elementary",IF('School Data'!L5="","",'School Data'!L5),"")</f>
        <v>25</v>
      </c>
      <c r="Z5" s="49">
        <f t="shared" si="9"/>
        <v>0.08</v>
      </c>
      <c r="AA5" s="55">
        <f t="shared" si="10"/>
        <v>-0.01</v>
      </c>
      <c r="AB5" s="31" t="str">
        <f>IF(H5="X",IF(AA5&lt;'Output, All Schools'!$C$15,"N","Y"),"")</f>
        <v>Y</v>
      </c>
    </row>
    <row r="6" spans="1:29" x14ac:dyDescent="0.25">
      <c r="A6" s="20" t="str">
        <f t="shared" si="0"/>
        <v/>
      </c>
      <c r="B6" s="20" t="str">
        <f>IF('School Data'!$B6="Elementary",IF('School Data'!A6="","",'School Data'!A6),"")</f>
        <v/>
      </c>
      <c r="C6" s="20" t="str">
        <f>IF('School Data'!$B6="Elementary",IF('School Data'!B6="","",'School Data'!B6),"")</f>
        <v/>
      </c>
      <c r="D6" s="20" t="str">
        <f>IF('School Data'!$B6="Elementary",IF('School Data'!C6="","",'School Data'!C6),"")</f>
        <v/>
      </c>
      <c r="E6" s="20" t="str">
        <f>IF('School Data'!$B6="Elementary",IF('School Data'!D6="","",'School Data'!D6),"")</f>
        <v/>
      </c>
      <c r="F6" s="20" t="str">
        <f>IF('School Data'!$B6="Elementary",IF('School Data'!E6="","",'School Data'!E6),"")</f>
        <v/>
      </c>
      <c r="G6" s="31" t="str">
        <f>IF('School Data'!$B6="Elementary",IF('School Data'!F6="","",'School Data'!F6),"")</f>
        <v/>
      </c>
      <c r="H6" s="28" t="str">
        <f>IF(A6&lt;('Output by Grade Span'!$C$3+1),"X","")</f>
        <v/>
      </c>
      <c r="I6" s="29" t="str">
        <f>IF('School Data'!$B6="Elementary",IF('School Data'!G6="","",'School Data'!G6),"")</f>
        <v/>
      </c>
      <c r="J6" s="29" t="str">
        <f t="shared" si="1"/>
        <v/>
      </c>
      <c r="K6" s="29" t="str">
        <f>IF('School Data'!$B6="Elementary",IF('School Data'!H6="","",'School Data'!H6),"")</f>
        <v/>
      </c>
      <c r="L6" s="29" t="str">
        <f t="shared" si="2"/>
        <v/>
      </c>
      <c r="M6" s="29" t="str">
        <f t="shared" si="3"/>
        <v/>
      </c>
      <c r="N6" s="28" t="str">
        <f>IF(H6="X",IF(M6&gt;'Output, All Schools'!$C$8,"N","Y"),"")</f>
        <v/>
      </c>
      <c r="O6" s="30" t="str">
        <f>IF('School Data'!$B6="Elementary",IF('School Data'!I6="","",'School Data'!I6),"")</f>
        <v/>
      </c>
      <c r="P6" s="30" t="str">
        <f t="shared" si="4"/>
        <v/>
      </c>
      <c r="Q6" s="29" t="str">
        <f t="shared" si="5"/>
        <v/>
      </c>
      <c r="R6" s="31" t="str">
        <f>IF(H6="X",IF(Q6&gt;'Output, All Schools'!$C$9,"N","Y"),"")</f>
        <v/>
      </c>
      <c r="S6" s="32" t="str">
        <f>IF('School Data'!$B6="Elementary",IF('School Data'!J6="","",'School Data'!J6),"")</f>
        <v/>
      </c>
      <c r="T6" s="49" t="str">
        <f t="shared" si="6"/>
        <v/>
      </c>
      <c r="U6" s="32" t="str">
        <f>IF('School Data'!$B6="Elementary",IF('School Data'!K6="","",'School Data'!K6),"")</f>
        <v/>
      </c>
      <c r="V6" s="49" t="str">
        <f t="shared" si="7"/>
        <v/>
      </c>
      <c r="W6" s="54" t="str">
        <f t="shared" si="8"/>
        <v/>
      </c>
      <c r="X6" s="28" t="str">
        <f>IF(H6="X",IF(W6&lt;'Output, All Schools'!$C$14,"N","Y"),"")</f>
        <v/>
      </c>
      <c r="Y6" s="32" t="str">
        <f>IF('School Data'!$B6="Elementary",IF('School Data'!L6="","",'School Data'!L6),"")</f>
        <v/>
      </c>
      <c r="Z6" s="49" t="str">
        <f t="shared" si="9"/>
        <v/>
      </c>
      <c r="AA6" s="55" t="str">
        <f t="shared" si="10"/>
        <v/>
      </c>
      <c r="AB6" s="31" t="str">
        <f>IF(H6="X",IF(AA6&lt;'Output, All Schools'!$C$15,"N","Y"),"")</f>
        <v/>
      </c>
    </row>
    <row r="7" spans="1:29" x14ac:dyDescent="0.25">
      <c r="A7" s="20">
        <f t="shared" si="0"/>
        <v>4</v>
      </c>
      <c r="B7" s="20" t="str">
        <f>IF('School Data'!$B7="Elementary",IF('School Data'!A7="","",'School Data'!A7),"")</f>
        <v>School E</v>
      </c>
      <c r="C7" s="20" t="str">
        <f>IF('School Data'!$B7="Elementary",IF('School Data'!B7="","",'School Data'!B7),"")</f>
        <v>Elementary</v>
      </c>
      <c r="D7" s="20">
        <f>IF('School Data'!$B7="Elementary",IF('School Data'!C7="","",'School Data'!C7),"")</f>
        <v>600</v>
      </c>
      <c r="E7" s="20">
        <f>IF('School Data'!$B7="Elementary",IF('School Data'!D7="","",'School Data'!D7),"")</f>
        <v>600</v>
      </c>
      <c r="F7" s="20">
        <f>IF('School Data'!$B7="Elementary",IF('School Data'!E7="","",'School Data'!E7),"")</f>
        <v>600</v>
      </c>
      <c r="G7" s="31">
        <f>IF('School Data'!$B7="Elementary",IF('School Data'!F7="","",'School Data'!F7),"")</f>
        <v>0.88</v>
      </c>
      <c r="H7" s="28" t="str">
        <f>IF(A7&lt;('Output by Grade Span'!$C$3+1),"X","")</f>
        <v/>
      </c>
      <c r="I7" s="29">
        <f>IF('School Data'!$B7="Elementary",IF('School Data'!G7="","",'School Data'!G7),"")</f>
        <v>4320000</v>
      </c>
      <c r="J7" s="29">
        <f t="shared" si="1"/>
        <v>7200</v>
      </c>
      <c r="K7" s="29">
        <f>IF('School Data'!$B7="Elementary",IF('School Data'!H7="","",'School Data'!H7),"")</f>
        <v>4020000</v>
      </c>
      <c r="L7" s="29">
        <f t="shared" si="2"/>
        <v>6700</v>
      </c>
      <c r="M7" s="29">
        <f t="shared" si="3"/>
        <v>-500</v>
      </c>
      <c r="N7" s="28" t="str">
        <f>IF(H7="X",IF(M7&gt;'Output, All Schools'!$C$8,"N","Y"),"")</f>
        <v/>
      </c>
      <c r="O7" s="30">
        <f>IF('School Data'!$B7="Elementary",IF('School Data'!I7="","",'School Data'!I7),"")</f>
        <v>3960000</v>
      </c>
      <c r="P7" s="30">
        <f t="shared" si="4"/>
        <v>6600</v>
      </c>
      <c r="Q7" s="29">
        <f t="shared" si="5"/>
        <v>-100</v>
      </c>
      <c r="R7" s="31" t="str">
        <f>IF(H7="X",IF(Q7&gt;'Output, All Schools'!$C$9,"N","Y"),"")</f>
        <v/>
      </c>
      <c r="S7" s="32">
        <f>IF('School Data'!$B7="Elementary",IF('School Data'!J7="","",'School Data'!J7),"")</f>
        <v>60</v>
      </c>
      <c r="T7" s="49">
        <f t="shared" si="6"/>
        <v>0.1</v>
      </c>
      <c r="U7" s="32">
        <f>IF('School Data'!$B7="Elementary",IF('School Data'!K7="","",'School Data'!K7),"")</f>
        <v>54.545454545454547</v>
      </c>
      <c r="V7" s="49">
        <f t="shared" si="7"/>
        <v>0.09</v>
      </c>
      <c r="W7" s="54">
        <f t="shared" si="8"/>
        <v>-0.01</v>
      </c>
      <c r="X7" s="28" t="str">
        <f>IF(H7="X",IF(W7&lt;'Output, All Schools'!$C$14,"N","Y"),"")</f>
        <v/>
      </c>
      <c r="Y7" s="32">
        <f>IF('School Data'!$B7="Elementary",IF('School Data'!L7="","",'School Data'!L7),"")</f>
        <v>55</v>
      </c>
      <c r="Z7" s="49">
        <f t="shared" si="9"/>
        <v>0.09</v>
      </c>
      <c r="AA7" s="55">
        <f t="shared" si="10"/>
        <v>0</v>
      </c>
      <c r="AB7" s="31" t="str">
        <f>IF(H7="X",IF(AA7&lt;'Output, All Schools'!$C$15,"N","Y"),"")</f>
        <v/>
      </c>
    </row>
    <row r="8" spans="1:29" x14ac:dyDescent="0.25">
      <c r="A8" s="20" t="str">
        <f t="shared" si="0"/>
        <v/>
      </c>
      <c r="B8" s="20" t="str">
        <f>IF('School Data'!$B8="Elementary",IF('School Data'!A8="","",'School Data'!A8),"")</f>
        <v/>
      </c>
      <c r="C8" s="20" t="str">
        <f>IF('School Data'!$B8="Elementary",IF('School Data'!B8="","",'School Data'!B8),"")</f>
        <v/>
      </c>
      <c r="D8" s="20" t="str">
        <f>IF('School Data'!$B8="Elementary",IF('School Data'!C8="","",'School Data'!C8),"")</f>
        <v/>
      </c>
      <c r="E8" s="20" t="str">
        <f>IF('School Data'!$B8="Elementary",IF('School Data'!D8="","",'School Data'!D8),"")</f>
        <v/>
      </c>
      <c r="F8" s="20" t="str">
        <f>IF('School Data'!$B8="Elementary",IF('School Data'!E8="","",'School Data'!E8),"")</f>
        <v/>
      </c>
      <c r="G8" s="31" t="str">
        <f>IF('School Data'!$B8="Elementary",IF('School Data'!F8="","",'School Data'!F8),"")</f>
        <v/>
      </c>
      <c r="H8" s="28" t="str">
        <f>IF(A8&lt;('Output by Grade Span'!$C$3+1),"X","")</f>
        <v/>
      </c>
      <c r="I8" s="29" t="str">
        <f>IF('School Data'!$B8="Elementary",IF('School Data'!G8="","",'School Data'!G8),"")</f>
        <v/>
      </c>
      <c r="J8" s="29" t="str">
        <f t="shared" si="1"/>
        <v/>
      </c>
      <c r="K8" s="29" t="str">
        <f>IF('School Data'!$B8="Elementary",IF('School Data'!H8="","",'School Data'!H8),"")</f>
        <v/>
      </c>
      <c r="L8" s="29" t="str">
        <f t="shared" si="2"/>
        <v/>
      </c>
      <c r="M8" s="29" t="str">
        <f t="shared" si="3"/>
        <v/>
      </c>
      <c r="N8" s="28" t="str">
        <f>IF(H8="X",IF(M8&gt;'Output, All Schools'!$C$8,"N","Y"),"")</f>
        <v/>
      </c>
      <c r="O8" s="30" t="str">
        <f>IF('School Data'!$B8="Elementary",IF('School Data'!I8="","",'School Data'!I8),"")</f>
        <v/>
      </c>
      <c r="P8" s="30" t="str">
        <f t="shared" si="4"/>
        <v/>
      </c>
      <c r="Q8" s="29" t="str">
        <f t="shared" si="5"/>
        <v/>
      </c>
      <c r="R8" s="31" t="str">
        <f>IF(H8="X",IF(Q8&gt;'Output, All Schools'!$C$9,"N","Y"),"")</f>
        <v/>
      </c>
      <c r="S8" s="32" t="str">
        <f>IF('School Data'!$B8="Elementary",IF('School Data'!J8="","",'School Data'!J8),"")</f>
        <v/>
      </c>
      <c r="T8" s="49" t="str">
        <f t="shared" si="6"/>
        <v/>
      </c>
      <c r="U8" s="32" t="str">
        <f>IF('School Data'!$B8="Elementary",IF('School Data'!K8="","",'School Data'!K8),"")</f>
        <v/>
      </c>
      <c r="V8" s="49" t="str">
        <f t="shared" si="7"/>
        <v/>
      </c>
      <c r="W8" s="54" t="str">
        <f t="shared" si="8"/>
        <v/>
      </c>
      <c r="X8" s="28" t="str">
        <f>IF(H8="X",IF(W8&lt;'Output, All Schools'!$C$14,"N","Y"),"")</f>
        <v/>
      </c>
      <c r="Y8" s="32" t="str">
        <f>IF('School Data'!$B8="Elementary",IF('School Data'!L8="","",'School Data'!L8),"")</f>
        <v/>
      </c>
      <c r="Z8" s="49" t="str">
        <f t="shared" si="9"/>
        <v/>
      </c>
      <c r="AA8" s="55" t="str">
        <f t="shared" si="10"/>
        <v/>
      </c>
      <c r="AB8" s="31" t="str">
        <f>IF(H8="X",IF(AA8&lt;'Output, All Schools'!$C$15,"N","Y"),"")</f>
        <v/>
      </c>
    </row>
    <row r="9" spans="1:29" x14ac:dyDescent="0.25">
      <c r="A9" s="20" t="str">
        <f t="shared" si="0"/>
        <v/>
      </c>
      <c r="B9" s="20" t="str">
        <f>IF('School Data'!$B9="Elementary",IF('School Data'!A9="","",'School Data'!A9),"")</f>
        <v/>
      </c>
      <c r="C9" s="20" t="str">
        <f>IF('School Data'!$B9="Elementary",IF('School Data'!B9="","",'School Data'!B9),"")</f>
        <v/>
      </c>
      <c r="D9" s="20" t="str">
        <f>IF('School Data'!$B9="Elementary",IF('School Data'!C9="","",'School Data'!C9),"")</f>
        <v/>
      </c>
      <c r="E9" s="20" t="str">
        <f>IF('School Data'!$B9="Elementary",IF('School Data'!D9="","",'School Data'!D9),"")</f>
        <v/>
      </c>
      <c r="F9" s="20" t="str">
        <f>IF('School Data'!$B9="Elementary",IF('School Data'!E9="","",'School Data'!E9),"")</f>
        <v/>
      </c>
      <c r="G9" s="31" t="str">
        <f>IF('School Data'!$B9="Elementary",IF('School Data'!F9="","",'School Data'!F9),"")</f>
        <v/>
      </c>
      <c r="H9" s="28" t="str">
        <f>IF(A9&lt;('Output by Grade Span'!$C$3+1),"X","")</f>
        <v/>
      </c>
      <c r="I9" s="29" t="str">
        <f>IF('School Data'!$B9="Elementary",IF('School Data'!G9="","",'School Data'!G9),"")</f>
        <v/>
      </c>
      <c r="J9" s="29" t="str">
        <f t="shared" si="1"/>
        <v/>
      </c>
      <c r="K9" s="29" t="str">
        <f>IF('School Data'!$B9="Elementary",IF('School Data'!H9="","",'School Data'!H9),"")</f>
        <v/>
      </c>
      <c r="L9" s="29" t="str">
        <f t="shared" si="2"/>
        <v/>
      </c>
      <c r="M9" s="29" t="str">
        <f t="shared" si="3"/>
        <v/>
      </c>
      <c r="N9" s="28" t="str">
        <f>IF(H9="X",IF(M9&gt;'Output, All Schools'!$C$8,"N","Y"),"")</f>
        <v/>
      </c>
      <c r="O9" s="30" t="str">
        <f>IF('School Data'!$B9="Elementary",IF('School Data'!I9="","",'School Data'!I9),"")</f>
        <v/>
      </c>
      <c r="P9" s="30" t="str">
        <f t="shared" si="4"/>
        <v/>
      </c>
      <c r="Q9" s="29" t="str">
        <f t="shared" si="5"/>
        <v/>
      </c>
      <c r="R9" s="31" t="str">
        <f>IF(H9="X",IF(Q9&gt;'Output, All Schools'!$C$9,"N","Y"),"")</f>
        <v/>
      </c>
      <c r="S9" s="32" t="str">
        <f>IF('School Data'!$B9="Elementary",IF('School Data'!J9="","",'School Data'!J9),"")</f>
        <v/>
      </c>
      <c r="T9" s="49" t="str">
        <f t="shared" si="6"/>
        <v/>
      </c>
      <c r="U9" s="32" t="str">
        <f>IF('School Data'!$B9="Elementary",IF('School Data'!K9="","",'School Data'!K9),"")</f>
        <v/>
      </c>
      <c r="V9" s="49" t="str">
        <f t="shared" si="7"/>
        <v/>
      </c>
      <c r="W9" s="54" t="str">
        <f t="shared" si="8"/>
        <v/>
      </c>
      <c r="X9" s="28" t="str">
        <f>IF(H9="X",IF(W9&lt;'Output, All Schools'!$C$14,"N","Y"),"")</f>
        <v/>
      </c>
      <c r="Y9" s="32" t="str">
        <f>IF('School Data'!$B9="Elementary",IF('School Data'!L9="","",'School Data'!L9),"")</f>
        <v/>
      </c>
      <c r="Z9" s="49" t="str">
        <f t="shared" si="9"/>
        <v/>
      </c>
      <c r="AA9" s="55" t="str">
        <f t="shared" si="10"/>
        <v/>
      </c>
      <c r="AB9" s="31" t="str">
        <f>IF(H9="X",IF(AA9&lt;'Output, All Schools'!$C$15,"N","Y"),"")</f>
        <v/>
      </c>
    </row>
    <row r="10" spans="1:29" x14ac:dyDescent="0.25">
      <c r="A10" s="20">
        <f t="shared" si="0"/>
        <v>5</v>
      </c>
      <c r="B10" s="20" t="str">
        <f>IF('School Data'!$B10="Elementary",IF('School Data'!A10="","",'School Data'!A10),"")</f>
        <v>School H</v>
      </c>
      <c r="C10" s="20" t="str">
        <f>IF('School Data'!$B10="Elementary",IF('School Data'!B10="","",'School Data'!B10),"")</f>
        <v>Elementary</v>
      </c>
      <c r="D10" s="20">
        <f>IF('School Data'!$B10="Elementary",IF('School Data'!C10="","",'School Data'!C10),"")</f>
        <v>800</v>
      </c>
      <c r="E10" s="20">
        <f>IF('School Data'!$B10="Elementary",IF('School Data'!D10="","",'School Data'!D10),"")</f>
        <v>800</v>
      </c>
      <c r="F10" s="20">
        <f>IF('School Data'!$B10="Elementary",IF('School Data'!E10="","",'School Data'!E10),"")</f>
        <v>800</v>
      </c>
      <c r="G10" s="31">
        <f>IF('School Data'!$B10="Elementary",IF('School Data'!F10="","",'School Data'!F10),"")</f>
        <v>0.8</v>
      </c>
      <c r="H10" s="28" t="str">
        <f>IF(A10&lt;('Output by Grade Span'!$C$3+1),"X","")</f>
        <v/>
      </c>
      <c r="I10" s="29">
        <f>IF('School Data'!$B10="Elementary",IF('School Data'!G10="","",'School Data'!G10),"")</f>
        <v>5280000</v>
      </c>
      <c r="J10" s="29">
        <f t="shared" si="1"/>
        <v>6600</v>
      </c>
      <c r="K10" s="29">
        <f>IF('School Data'!$B10="Elementary",IF('School Data'!H10="","",'School Data'!H10),"")</f>
        <v>5200000</v>
      </c>
      <c r="L10" s="29">
        <f t="shared" si="2"/>
        <v>6500</v>
      </c>
      <c r="M10" s="29">
        <f t="shared" si="3"/>
        <v>-100</v>
      </c>
      <c r="N10" s="28" t="str">
        <f>IF(H10="X",IF(M10&gt;'Output, All Schools'!$C$8,"N","Y"),"")</f>
        <v/>
      </c>
      <c r="O10" s="30">
        <f>IF('School Data'!$B10="Elementary",IF('School Data'!I10="","",'School Data'!I10),"")</f>
        <v>5040000</v>
      </c>
      <c r="P10" s="30">
        <f t="shared" si="4"/>
        <v>6300</v>
      </c>
      <c r="Q10" s="29">
        <f t="shared" si="5"/>
        <v>-200</v>
      </c>
      <c r="R10" s="31" t="str">
        <f>IF(H10="X",IF(Q10&gt;'Output, All Schools'!$C$9,"N","Y"),"")</f>
        <v/>
      </c>
      <c r="S10" s="32">
        <f>IF('School Data'!$B10="Elementary",IF('School Data'!J10="","",'School Data'!J10),"")</f>
        <v>80</v>
      </c>
      <c r="T10" s="49">
        <f t="shared" si="6"/>
        <v>0.1</v>
      </c>
      <c r="U10" s="32">
        <f>IF('School Data'!$B10="Elementary",IF('School Data'!K10="","",'School Data'!K10),"")</f>
        <v>72.727272727272734</v>
      </c>
      <c r="V10" s="49">
        <f t="shared" si="7"/>
        <v>0.09</v>
      </c>
      <c r="W10" s="54">
        <f t="shared" si="8"/>
        <v>-0.01</v>
      </c>
      <c r="X10" s="28" t="str">
        <f>IF(H10="X",IF(W10&lt;'Output, All Schools'!$C$14,"N","Y"),"")</f>
        <v/>
      </c>
      <c r="Y10" s="32">
        <f>IF('School Data'!$B10="Elementary",IF('School Data'!L10="","",'School Data'!L10),"")</f>
        <v>66.666666666666671</v>
      </c>
      <c r="Z10" s="49">
        <f t="shared" si="9"/>
        <v>0.08</v>
      </c>
      <c r="AA10" s="55">
        <f t="shared" si="10"/>
        <v>-0.01</v>
      </c>
      <c r="AB10" s="31" t="str">
        <f>IF(H10="X",IF(AA10&lt;'Output, All Schools'!$C$15,"N","Y"),"")</f>
        <v/>
      </c>
    </row>
    <row r="11" spans="1:29" x14ac:dyDescent="0.25">
      <c r="A11" s="20" t="str">
        <f t="shared" si="0"/>
        <v/>
      </c>
      <c r="B11" s="20" t="str">
        <f>IF('School Data'!$B11="Elementary",IF('School Data'!A11="","",'School Data'!A11),"")</f>
        <v/>
      </c>
      <c r="C11" s="20" t="str">
        <f>IF('School Data'!$B11="Elementary",IF('School Data'!B11="","",'School Data'!B11),"")</f>
        <v/>
      </c>
      <c r="D11" s="20" t="str">
        <f>IF('School Data'!$B11="Elementary",IF('School Data'!C11="","",'School Data'!C11),"")</f>
        <v/>
      </c>
      <c r="E11" s="20" t="str">
        <f>IF('School Data'!$B11="Elementary",IF('School Data'!D11="","",'School Data'!D11),"")</f>
        <v/>
      </c>
      <c r="F11" s="20" t="str">
        <f>IF('School Data'!$B11="Elementary",IF('School Data'!E11="","",'School Data'!E11),"")</f>
        <v/>
      </c>
      <c r="G11" s="31" t="str">
        <f>IF('School Data'!$B11="Elementary",IF('School Data'!F11="","",'School Data'!F11),"")</f>
        <v/>
      </c>
      <c r="H11" s="28" t="str">
        <f>IF(A11&lt;('Output by Grade Span'!$C$3+1),"X","")</f>
        <v/>
      </c>
      <c r="I11" s="29" t="str">
        <f>IF('School Data'!$B11="Elementary",IF('School Data'!G11="","",'School Data'!G11),"")</f>
        <v/>
      </c>
      <c r="J11" s="29" t="str">
        <f t="shared" si="1"/>
        <v/>
      </c>
      <c r="K11" s="29" t="str">
        <f>IF('School Data'!$B11="Elementary",IF('School Data'!H11="","",'School Data'!H11),"")</f>
        <v/>
      </c>
      <c r="L11" s="29" t="str">
        <f t="shared" si="2"/>
        <v/>
      </c>
      <c r="M11" s="29" t="str">
        <f t="shared" si="3"/>
        <v/>
      </c>
      <c r="N11" s="28" t="str">
        <f>IF(H11="X",IF(M11&gt;'Output, All Schools'!$C$8,"N","Y"),"")</f>
        <v/>
      </c>
      <c r="O11" s="30" t="str">
        <f>IF('School Data'!$B11="Elementary",IF('School Data'!I11="","",'School Data'!I11),"")</f>
        <v/>
      </c>
      <c r="P11" s="30" t="str">
        <f t="shared" si="4"/>
        <v/>
      </c>
      <c r="Q11" s="29" t="str">
        <f t="shared" si="5"/>
        <v/>
      </c>
      <c r="R11" s="31" t="str">
        <f>IF(H11="X",IF(Q11&gt;'Output, All Schools'!$C$9,"N","Y"),"")</f>
        <v/>
      </c>
      <c r="S11" s="32" t="str">
        <f>IF('School Data'!$B11="Elementary",IF('School Data'!J11="","",'School Data'!J11),"")</f>
        <v/>
      </c>
      <c r="T11" s="49" t="str">
        <f t="shared" si="6"/>
        <v/>
      </c>
      <c r="U11" s="32" t="str">
        <f>IF('School Data'!$B11="Elementary",IF('School Data'!K11="","",'School Data'!K11),"")</f>
        <v/>
      </c>
      <c r="V11" s="49" t="str">
        <f t="shared" si="7"/>
        <v/>
      </c>
      <c r="W11" s="54" t="str">
        <f t="shared" si="8"/>
        <v/>
      </c>
      <c r="X11" s="28" t="str">
        <f>IF(H11="X",IF(W11&lt;'Output, All Schools'!$C$14,"N","Y"),"")</f>
        <v/>
      </c>
      <c r="Y11" s="32" t="str">
        <f>IF('School Data'!$B11="Elementary",IF('School Data'!L11="","",'School Data'!L11),"")</f>
        <v/>
      </c>
      <c r="Z11" s="49" t="str">
        <f t="shared" si="9"/>
        <v/>
      </c>
      <c r="AA11" s="55" t="str">
        <f t="shared" si="10"/>
        <v/>
      </c>
      <c r="AB11" s="31" t="str">
        <f>IF(H11="X",IF(AA11&lt;'Output, All Schools'!$C$15,"N","Y"),"")</f>
        <v/>
      </c>
    </row>
    <row r="12" spans="1:29" x14ac:dyDescent="0.25">
      <c r="A12" s="20" t="str">
        <f t="shared" si="0"/>
        <v/>
      </c>
      <c r="B12" s="20" t="str">
        <f>IF('School Data'!$B12="Elementary",IF('School Data'!A12="","",'School Data'!A12),"")</f>
        <v/>
      </c>
      <c r="C12" s="20" t="str">
        <f>IF('School Data'!$B12="Elementary",IF('School Data'!B12="","",'School Data'!B12),"")</f>
        <v/>
      </c>
      <c r="D12" s="20" t="str">
        <f>IF('School Data'!$B12="Elementary",IF('School Data'!C12="","",'School Data'!C12),"")</f>
        <v/>
      </c>
      <c r="E12" s="20" t="str">
        <f>IF('School Data'!$B12="Elementary",IF('School Data'!D12="","",'School Data'!D12),"")</f>
        <v/>
      </c>
      <c r="F12" s="20" t="str">
        <f>IF('School Data'!$B12="Elementary",IF('School Data'!E12="","",'School Data'!E12),"")</f>
        <v/>
      </c>
      <c r="G12" s="31" t="str">
        <f>IF('School Data'!$B12="Elementary",IF('School Data'!F12="","",'School Data'!F12),"")</f>
        <v/>
      </c>
      <c r="H12" s="28" t="str">
        <f>IF(A12&lt;('Output by Grade Span'!$C$3+1),"X","")</f>
        <v/>
      </c>
      <c r="I12" s="29" t="str">
        <f>IF('School Data'!$B12="Elementary",IF('School Data'!G12="","",'School Data'!G12),"")</f>
        <v/>
      </c>
      <c r="J12" s="29" t="str">
        <f t="shared" si="1"/>
        <v/>
      </c>
      <c r="K12" s="29" t="str">
        <f>IF('School Data'!$B12="Elementary",IF('School Data'!H12="","",'School Data'!H12),"")</f>
        <v/>
      </c>
      <c r="L12" s="29" t="str">
        <f t="shared" si="2"/>
        <v/>
      </c>
      <c r="M12" s="29" t="str">
        <f t="shared" si="3"/>
        <v/>
      </c>
      <c r="N12" s="28" t="str">
        <f>IF(H12="X",IF(M12&gt;'Output, All Schools'!$C$8,"N","Y"),"")</f>
        <v/>
      </c>
      <c r="O12" s="30" t="str">
        <f>IF('School Data'!$B12="Elementary",IF('School Data'!I12="","",'School Data'!I12),"")</f>
        <v/>
      </c>
      <c r="P12" s="30" t="str">
        <f t="shared" si="4"/>
        <v/>
      </c>
      <c r="Q12" s="29" t="str">
        <f t="shared" si="5"/>
        <v/>
      </c>
      <c r="R12" s="31" t="str">
        <f>IF(H12="X",IF(Q12&gt;'Output, All Schools'!$C$9,"N","Y"),"")</f>
        <v/>
      </c>
      <c r="S12" s="32" t="str">
        <f>IF('School Data'!$B12="Elementary",IF('School Data'!J12="","",'School Data'!J12),"")</f>
        <v/>
      </c>
      <c r="T12" s="49" t="str">
        <f t="shared" si="6"/>
        <v/>
      </c>
      <c r="U12" s="32" t="str">
        <f>IF('School Data'!$B12="Elementary",IF('School Data'!K12="","",'School Data'!K12),"")</f>
        <v/>
      </c>
      <c r="V12" s="49" t="str">
        <f t="shared" si="7"/>
        <v/>
      </c>
      <c r="W12" s="54" t="str">
        <f t="shared" si="8"/>
        <v/>
      </c>
      <c r="X12" s="28" t="str">
        <f>IF(H12="X",IF(W12&lt;'Output, All Schools'!$C$14,"N","Y"),"")</f>
        <v/>
      </c>
      <c r="Y12" s="32" t="str">
        <f>IF('School Data'!$B12="Elementary",IF('School Data'!L12="","",'School Data'!L12),"")</f>
        <v/>
      </c>
      <c r="Z12" s="49" t="str">
        <f t="shared" si="9"/>
        <v/>
      </c>
      <c r="AA12" s="55" t="str">
        <f t="shared" si="10"/>
        <v/>
      </c>
      <c r="AB12" s="31" t="str">
        <f>IF(H12="X",IF(AA12&lt;'Output, All Schools'!$C$15,"N","Y"),"")</f>
        <v/>
      </c>
    </row>
    <row r="13" spans="1:29" x14ac:dyDescent="0.25">
      <c r="A13" s="20">
        <f t="shared" si="0"/>
        <v>6</v>
      </c>
      <c r="B13" s="20" t="str">
        <f>IF('School Data'!$B13="Elementary",IF('School Data'!A13="","",'School Data'!A13),"")</f>
        <v>School K</v>
      </c>
      <c r="C13" s="20" t="str">
        <f>IF('School Data'!$B13="Elementary",IF('School Data'!B13="","",'School Data'!B13),"")</f>
        <v>Elementary</v>
      </c>
      <c r="D13" s="20">
        <f>IF('School Data'!$B13="Elementary",IF('School Data'!C13="","",'School Data'!C13),"")</f>
        <v>500</v>
      </c>
      <c r="E13" s="20">
        <f>IF('School Data'!$B13="Elementary",IF('School Data'!D13="","",'School Data'!D13),"")</f>
        <v>500</v>
      </c>
      <c r="F13" s="20">
        <f>IF('School Data'!$B13="Elementary",IF('School Data'!E13="","",'School Data'!E13),"")</f>
        <v>500</v>
      </c>
      <c r="G13" s="31">
        <f>IF('School Data'!$B13="Elementary",IF('School Data'!F13="","",'School Data'!F13),"")</f>
        <v>0.72</v>
      </c>
      <c r="H13" s="28" t="str">
        <f>IF(A13&lt;('Output by Grade Span'!$C$3+1),"X","")</f>
        <v/>
      </c>
      <c r="I13" s="29">
        <f>IF('School Data'!$B13="Elementary",IF('School Data'!G13="","",'School Data'!G13),"")</f>
        <v>3400000</v>
      </c>
      <c r="J13" s="29">
        <f t="shared" si="1"/>
        <v>6800</v>
      </c>
      <c r="K13" s="29">
        <f>IF('School Data'!$B13="Elementary",IF('School Data'!H13="","",'School Data'!H13),"")</f>
        <v>3350000</v>
      </c>
      <c r="L13" s="29">
        <f t="shared" si="2"/>
        <v>6700</v>
      </c>
      <c r="M13" s="29">
        <f t="shared" si="3"/>
        <v>-100</v>
      </c>
      <c r="N13" s="28" t="str">
        <f>IF(H13="X",IF(M13&gt;'Output, All Schools'!$C$8,"N","Y"),"")</f>
        <v/>
      </c>
      <c r="O13" s="30">
        <f>IF('School Data'!$B13="Elementary",IF('School Data'!I13="","",'School Data'!I13),"")</f>
        <v>3300000</v>
      </c>
      <c r="P13" s="30">
        <f t="shared" si="4"/>
        <v>6600</v>
      </c>
      <c r="Q13" s="29">
        <f t="shared" si="5"/>
        <v>-100</v>
      </c>
      <c r="R13" s="31" t="str">
        <f>IF(H13="X",IF(Q13&gt;'Output, All Schools'!$C$9,"N","Y"),"")</f>
        <v/>
      </c>
      <c r="S13" s="32">
        <f>IF('School Data'!$B13="Elementary",IF('School Data'!J13="","",'School Data'!J13),"")</f>
        <v>50</v>
      </c>
      <c r="T13" s="49">
        <f t="shared" si="6"/>
        <v>0.1</v>
      </c>
      <c r="U13" s="32">
        <f>IF('School Data'!$B13="Elementary",IF('School Data'!K13="","",'School Data'!K13),"")</f>
        <v>45.454545454545453</v>
      </c>
      <c r="V13" s="49">
        <f t="shared" si="7"/>
        <v>0.09</v>
      </c>
      <c r="W13" s="54">
        <f t="shared" si="8"/>
        <v>-0.01</v>
      </c>
      <c r="X13" s="28" t="str">
        <f>IF(H13="X",IF(W13&lt;'Output, All Schools'!$C$14,"N","Y"),"")</f>
        <v/>
      </c>
      <c r="Y13" s="32">
        <f>IF('School Data'!$B13="Elementary",IF('School Data'!L13="","",'School Data'!L13),"")</f>
        <v>41.666666666666664</v>
      </c>
      <c r="Z13" s="49">
        <f t="shared" si="9"/>
        <v>0.08</v>
      </c>
      <c r="AA13" s="55">
        <f t="shared" si="10"/>
        <v>-0.01</v>
      </c>
      <c r="AB13" s="31" t="str">
        <f>IF(H13="X",IF(AA13&lt;'Output, All Schools'!$C$15,"N","Y"),"")</f>
        <v/>
      </c>
    </row>
    <row r="14" spans="1:29" x14ac:dyDescent="0.25">
      <c r="A14" s="20">
        <f t="shared" si="0"/>
        <v>7</v>
      </c>
      <c r="B14" s="20" t="str">
        <f>IF('School Data'!$B14="Elementary",IF('School Data'!A14="","",'School Data'!A14),"")</f>
        <v>School L</v>
      </c>
      <c r="C14" s="20" t="str">
        <f>IF('School Data'!$B14="Elementary",IF('School Data'!B14="","",'School Data'!B14),"")</f>
        <v>Elementary</v>
      </c>
      <c r="D14" s="20">
        <f>IF('School Data'!$B14="Elementary",IF('School Data'!C14="","",'School Data'!C14),"")</f>
        <v>400</v>
      </c>
      <c r="E14" s="20">
        <f>IF('School Data'!$B14="Elementary",IF('School Data'!D14="","",'School Data'!D14),"")</f>
        <v>400</v>
      </c>
      <c r="F14" s="20">
        <f>IF('School Data'!$B14="Elementary",IF('School Data'!E14="","",'School Data'!E14),"")</f>
        <v>400</v>
      </c>
      <c r="G14" s="31">
        <f>IF('School Data'!$B14="Elementary",IF('School Data'!F14="","",'School Data'!F14),"")</f>
        <v>0.7</v>
      </c>
      <c r="H14" s="28" t="str">
        <f>IF(A14&lt;('Output by Grade Span'!$C$3+1),"X","")</f>
        <v/>
      </c>
      <c r="I14" s="29">
        <f>IF('School Data'!$B14="Elementary",IF('School Data'!G14="","",'School Data'!G14),"")</f>
        <v>2600000</v>
      </c>
      <c r="J14" s="29">
        <f t="shared" si="1"/>
        <v>6500</v>
      </c>
      <c r="K14" s="29">
        <f>IF('School Data'!$B14="Elementary",IF('School Data'!H14="","",'School Data'!H14),"")</f>
        <v>2560000</v>
      </c>
      <c r="L14" s="29">
        <f t="shared" si="2"/>
        <v>6400</v>
      </c>
      <c r="M14" s="29">
        <f t="shared" si="3"/>
        <v>-100</v>
      </c>
      <c r="N14" s="28" t="str">
        <f>IF(H14="X",IF(M14&gt;'Output, All Schools'!$C$8,"N","Y"),"")</f>
        <v/>
      </c>
      <c r="O14" s="30">
        <f>IF('School Data'!$B14="Elementary",IF('School Data'!I14="","",'School Data'!I14),"")</f>
        <v>2520000</v>
      </c>
      <c r="P14" s="30">
        <f t="shared" si="4"/>
        <v>6300</v>
      </c>
      <c r="Q14" s="29">
        <f t="shared" si="5"/>
        <v>-100</v>
      </c>
      <c r="R14" s="31" t="str">
        <f>IF(H14="X",IF(Q14&gt;'Output, All Schools'!$C$9,"N","Y"),"")</f>
        <v/>
      </c>
      <c r="S14" s="32">
        <f>IF('School Data'!$B14="Elementary",IF('School Data'!J14="","",'School Data'!J14),"")</f>
        <v>40</v>
      </c>
      <c r="T14" s="49">
        <f t="shared" si="6"/>
        <v>0.1</v>
      </c>
      <c r="U14" s="32">
        <f>IF('School Data'!$B14="Elementary",IF('School Data'!K14="","",'School Data'!K14),"")</f>
        <v>36.363636363636367</v>
      </c>
      <c r="V14" s="49">
        <f t="shared" si="7"/>
        <v>0.09</v>
      </c>
      <c r="W14" s="54">
        <f t="shared" si="8"/>
        <v>-0.01</v>
      </c>
      <c r="X14" s="28" t="str">
        <f>IF(H14="X",IF(W14&lt;'Output, All Schools'!$C$14,"N","Y"),"")</f>
        <v/>
      </c>
      <c r="Y14" s="32">
        <f>IF('School Data'!$B14="Elementary",IF('School Data'!L14="","",'School Data'!L14),"")</f>
        <v>33.333333333333336</v>
      </c>
      <c r="Z14" s="49">
        <f t="shared" si="9"/>
        <v>0.08</v>
      </c>
      <c r="AA14" s="55">
        <f t="shared" si="10"/>
        <v>-0.01</v>
      </c>
      <c r="AB14" s="31" t="str">
        <f>IF(H14="X",IF(AA14&lt;'Output, All Schools'!$C$15,"N","Y"),"")</f>
        <v/>
      </c>
    </row>
    <row r="15" spans="1:29" x14ac:dyDescent="0.25">
      <c r="A15" s="20" t="str">
        <f t="shared" si="0"/>
        <v/>
      </c>
      <c r="B15" s="20" t="str">
        <f>IF('School Data'!$B15="Elementary",IF('School Data'!A15="","",'School Data'!A15),"")</f>
        <v/>
      </c>
      <c r="C15" s="20" t="str">
        <f>IF('School Data'!$B15="Elementary",IF('School Data'!B15="","",'School Data'!B15),"")</f>
        <v/>
      </c>
      <c r="D15" s="20" t="str">
        <f>IF('School Data'!$B15="Elementary",IF('School Data'!C15="","",'School Data'!C15),"")</f>
        <v/>
      </c>
      <c r="E15" s="20" t="str">
        <f>IF('School Data'!$B15="Elementary",IF('School Data'!D15="","",'School Data'!D15),"")</f>
        <v/>
      </c>
      <c r="F15" s="20" t="str">
        <f>IF('School Data'!$B15="Elementary",IF('School Data'!E15="","",'School Data'!E15),"")</f>
        <v/>
      </c>
      <c r="G15" s="31" t="str">
        <f>IF('School Data'!$B15="Elementary",IF('School Data'!F15="","",'School Data'!F15),"")</f>
        <v/>
      </c>
      <c r="H15" s="28" t="str">
        <f>IF(A15&lt;('Output by Grade Span'!$C$3+1),"X","")</f>
        <v/>
      </c>
      <c r="I15" s="29" t="str">
        <f>IF('School Data'!$B15="Elementary",IF('School Data'!G15="","",'School Data'!G15),"")</f>
        <v/>
      </c>
      <c r="J15" s="29" t="str">
        <f t="shared" si="1"/>
        <v/>
      </c>
      <c r="K15" s="29" t="str">
        <f>IF('School Data'!$B15="Elementary",IF('School Data'!H15="","",'School Data'!H15),"")</f>
        <v/>
      </c>
      <c r="L15" s="29" t="str">
        <f t="shared" si="2"/>
        <v/>
      </c>
      <c r="M15" s="29" t="str">
        <f t="shared" si="3"/>
        <v/>
      </c>
      <c r="N15" s="28" t="str">
        <f>IF(H15="X",IF(M15&gt;'Output, All Schools'!$C$8,"N","Y"),"")</f>
        <v/>
      </c>
      <c r="O15" s="30" t="str">
        <f>IF('School Data'!$B15="Elementary",IF('School Data'!I15="","",'School Data'!I15),"")</f>
        <v/>
      </c>
      <c r="P15" s="30" t="str">
        <f t="shared" si="4"/>
        <v/>
      </c>
      <c r="Q15" s="29" t="str">
        <f t="shared" si="5"/>
        <v/>
      </c>
      <c r="R15" s="31" t="str">
        <f>IF(H15="X",IF(Q15&gt;'Output, All Schools'!$C$9,"N","Y"),"")</f>
        <v/>
      </c>
      <c r="S15" s="32" t="str">
        <f>IF('School Data'!$B15="Elementary",IF('School Data'!J15="","",'School Data'!J15),"")</f>
        <v/>
      </c>
      <c r="T15" s="49" t="str">
        <f t="shared" si="6"/>
        <v/>
      </c>
      <c r="U15" s="32" t="str">
        <f>IF('School Data'!$B15="Elementary",IF('School Data'!K15="","",'School Data'!K15),"")</f>
        <v/>
      </c>
      <c r="V15" s="49" t="str">
        <f t="shared" si="7"/>
        <v/>
      </c>
      <c r="W15" s="54" t="str">
        <f t="shared" si="8"/>
        <v/>
      </c>
      <c r="X15" s="28" t="str">
        <f>IF(H15="X",IF(W15&lt;'Output, All Schools'!$C$14,"N","Y"),"")</f>
        <v/>
      </c>
      <c r="Y15" s="32" t="str">
        <f>IF('School Data'!$B15="Elementary",IF('School Data'!L15="","",'School Data'!L15),"")</f>
        <v/>
      </c>
      <c r="Z15" s="49" t="str">
        <f t="shared" si="9"/>
        <v/>
      </c>
      <c r="AA15" s="55" t="str">
        <f t="shared" si="10"/>
        <v/>
      </c>
      <c r="AB15" s="31" t="str">
        <f>IF(H15="X",IF(AA15&lt;'Output, All Schools'!$C$15,"N","Y"),"")</f>
        <v/>
      </c>
    </row>
    <row r="16" spans="1:29" x14ac:dyDescent="0.25">
      <c r="A16" s="20" t="str">
        <f t="shared" si="0"/>
        <v/>
      </c>
      <c r="B16" s="20" t="str">
        <f>IF('School Data'!$B16="Elementary",IF('School Data'!A16="","",'School Data'!A16),"")</f>
        <v/>
      </c>
      <c r="C16" s="20" t="str">
        <f>IF('School Data'!$B16="Elementary",IF('School Data'!B16="","",'School Data'!B16),"")</f>
        <v/>
      </c>
      <c r="D16" s="20" t="str">
        <f>IF('School Data'!$B16="Elementary",IF('School Data'!C16="","",'School Data'!C16),"")</f>
        <v/>
      </c>
      <c r="E16" s="20" t="str">
        <f>IF('School Data'!$B16="Elementary",IF('School Data'!D16="","",'School Data'!D16),"")</f>
        <v/>
      </c>
      <c r="F16" s="20" t="str">
        <f>IF('School Data'!$B16="Elementary",IF('School Data'!E16="","",'School Data'!E16),"")</f>
        <v/>
      </c>
      <c r="G16" s="31" t="str">
        <f>IF('School Data'!$B16="Elementary",IF('School Data'!F16="","",'School Data'!F16),"")</f>
        <v/>
      </c>
      <c r="H16" s="28" t="str">
        <f>IF(A16&lt;('Output by Grade Span'!$C$3+1),"X","")</f>
        <v/>
      </c>
      <c r="I16" s="29" t="str">
        <f>IF('School Data'!$B16="Elementary",IF('School Data'!G16="","",'School Data'!G16),"")</f>
        <v/>
      </c>
      <c r="J16" s="29" t="str">
        <f t="shared" si="1"/>
        <v/>
      </c>
      <c r="K16" s="29" t="str">
        <f>IF('School Data'!$B16="Elementary",IF('School Data'!H16="","",'School Data'!H16),"")</f>
        <v/>
      </c>
      <c r="L16" s="29" t="str">
        <f t="shared" si="2"/>
        <v/>
      </c>
      <c r="M16" s="29" t="str">
        <f t="shared" si="3"/>
        <v/>
      </c>
      <c r="N16" s="28" t="str">
        <f>IF(H16="X",IF(M16&gt;'Output, All Schools'!$C$8,"N","Y"),"")</f>
        <v/>
      </c>
      <c r="O16" s="30" t="str">
        <f>IF('School Data'!$B16="Elementary",IF('School Data'!I16="","",'School Data'!I16),"")</f>
        <v/>
      </c>
      <c r="P16" s="30" t="str">
        <f t="shared" si="4"/>
        <v/>
      </c>
      <c r="Q16" s="29" t="str">
        <f t="shared" si="5"/>
        <v/>
      </c>
      <c r="R16" s="31" t="str">
        <f>IF(H16="X",IF(Q16&gt;'Output, All Schools'!$C$9,"N","Y"),"")</f>
        <v/>
      </c>
      <c r="S16" s="32" t="str">
        <f>IF('School Data'!$B16="Elementary",IF('School Data'!J16="","",'School Data'!J16),"")</f>
        <v/>
      </c>
      <c r="T16" s="49" t="str">
        <f t="shared" si="6"/>
        <v/>
      </c>
      <c r="U16" s="32" t="str">
        <f>IF('School Data'!$B16="Elementary",IF('School Data'!K16="","",'School Data'!K16),"")</f>
        <v/>
      </c>
      <c r="V16" s="49" t="str">
        <f t="shared" si="7"/>
        <v/>
      </c>
      <c r="W16" s="54" t="str">
        <f t="shared" si="8"/>
        <v/>
      </c>
      <c r="X16" s="28" t="str">
        <f>IF(H16="X",IF(W16&lt;'Output, All Schools'!$C$14,"N","Y"),"")</f>
        <v/>
      </c>
      <c r="Y16" s="32" t="str">
        <f>IF('School Data'!$B16="Elementary",IF('School Data'!L16="","",'School Data'!L16),"")</f>
        <v/>
      </c>
      <c r="Z16" s="49" t="str">
        <f t="shared" si="9"/>
        <v/>
      </c>
      <c r="AA16" s="55" t="str">
        <f t="shared" si="10"/>
        <v/>
      </c>
      <c r="AB16" s="31" t="str">
        <f>IF(H16="X",IF(AA16&lt;'Output, All Schools'!$C$15,"N","Y"),"")</f>
        <v/>
      </c>
    </row>
    <row r="17" spans="1:28" x14ac:dyDescent="0.25">
      <c r="A17" s="20">
        <f t="shared" si="0"/>
        <v>8</v>
      </c>
      <c r="B17" s="20" t="str">
        <f>IF('School Data'!$B17="Elementary",IF('School Data'!A17="","",'School Data'!A17),"")</f>
        <v>School O</v>
      </c>
      <c r="C17" s="20" t="str">
        <f>IF('School Data'!$B17="Elementary",IF('School Data'!B17="","",'School Data'!B17),"")</f>
        <v>Elementary</v>
      </c>
      <c r="D17" s="20">
        <f>IF('School Data'!$B17="Elementary",IF('School Data'!C17="","",'School Data'!C17),"")</f>
        <v>700</v>
      </c>
      <c r="E17" s="20">
        <f>IF('School Data'!$B17="Elementary",IF('School Data'!D17="","",'School Data'!D17),"")</f>
        <v>700</v>
      </c>
      <c r="F17" s="20">
        <f>IF('School Data'!$B17="Elementary",IF('School Data'!E17="","",'School Data'!E17),"")</f>
        <v>700</v>
      </c>
      <c r="G17" s="31">
        <f>IF('School Data'!$B17="Elementary",IF('School Data'!F17="","",'School Data'!F17),"")</f>
        <v>0.65</v>
      </c>
      <c r="H17" s="28" t="str">
        <f>IF(A17&lt;('Output by Grade Span'!$C$3+1),"X","")</f>
        <v/>
      </c>
      <c r="I17" s="29">
        <f>IF('School Data'!$B17="Elementary",IF('School Data'!G17="","",'School Data'!G17),"")</f>
        <v>5250000</v>
      </c>
      <c r="J17" s="29">
        <f t="shared" si="1"/>
        <v>7500</v>
      </c>
      <c r="K17" s="29">
        <f>IF('School Data'!$B17="Elementary",IF('School Data'!H17="","",'School Data'!H17),"")</f>
        <v>5180000</v>
      </c>
      <c r="L17" s="29">
        <f t="shared" si="2"/>
        <v>7400</v>
      </c>
      <c r="M17" s="29">
        <f t="shared" si="3"/>
        <v>-100</v>
      </c>
      <c r="N17" s="28" t="str">
        <f>IF(H17="X",IF(M17&gt;'Output, All Schools'!$C$8,"N","Y"),"")</f>
        <v/>
      </c>
      <c r="O17" s="30">
        <f>IF('School Data'!$B17="Elementary",IF('School Data'!I17="","",'School Data'!I17),"")</f>
        <v>5040000</v>
      </c>
      <c r="P17" s="30">
        <f t="shared" si="4"/>
        <v>7200</v>
      </c>
      <c r="Q17" s="29">
        <f t="shared" si="5"/>
        <v>-200</v>
      </c>
      <c r="R17" s="31" t="str">
        <f>IF(H17="X",IF(Q17&gt;'Output, All Schools'!$C$9,"N","Y"),"")</f>
        <v/>
      </c>
      <c r="S17" s="32">
        <f>IF('School Data'!$B17="Elementary",IF('School Data'!J17="","",'School Data'!J17),"")</f>
        <v>70</v>
      </c>
      <c r="T17" s="49">
        <f t="shared" si="6"/>
        <v>0.1</v>
      </c>
      <c r="U17" s="32">
        <f>IF('School Data'!$B17="Elementary",IF('School Data'!K17="","",'School Data'!K17),"")</f>
        <v>63.636363636363633</v>
      </c>
      <c r="V17" s="49">
        <f t="shared" si="7"/>
        <v>0.09</v>
      </c>
      <c r="W17" s="54">
        <f t="shared" si="8"/>
        <v>-0.01</v>
      </c>
      <c r="X17" s="28" t="str">
        <f>IF(H17="X",IF(W17&lt;'Output, All Schools'!$C$14,"N","Y"),"")</f>
        <v/>
      </c>
      <c r="Y17" s="32">
        <f>IF('School Data'!$B17="Elementary",IF('School Data'!L17="","",'School Data'!L17),"")</f>
        <v>58.333333333333336</v>
      </c>
      <c r="Z17" s="49">
        <f t="shared" si="9"/>
        <v>0.08</v>
      </c>
      <c r="AA17" s="55">
        <f t="shared" si="10"/>
        <v>-0.01</v>
      </c>
      <c r="AB17" s="31" t="str">
        <f>IF(H17="X",IF(AA17&lt;'Output, All Schools'!$C$15,"N","Y"),"")</f>
        <v/>
      </c>
    </row>
    <row r="18" spans="1:28" x14ac:dyDescent="0.25">
      <c r="A18" s="20" t="str">
        <f t="shared" si="0"/>
        <v/>
      </c>
      <c r="B18" s="20" t="str">
        <f>IF('School Data'!$B18="Elementary",IF('School Data'!A18="","",'School Data'!A18),"")</f>
        <v/>
      </c>
      <c r="C18" s="20" t="str">
        <f>IF('School Data'!$B18="Elementary",IF('School Data'!B18="","",'School Data'!B18),"")</f>
        <v/>
      </c>
      <c r="D18" s="20" t="str">
        <f>IF('School Data'!$B18="Elementary",IF('School Data'!C18="","",'School Data'!C18),"")</f>
        <v/>
      </c>
      <c r="E18" s="20" t="str">
        <f>IF('School Data'!$B18="Elementary",IF('School Data'!D18="","",'School Data'!D18),"")</f>
        <v/>
      </c>
      <c r="F18" s="20" t="str">
        <f>IF('School Data'!$B18="Elementary",IF('School Data'!E18="","",'School Data'!E18),"")</f>
        <v/>
      </c>
      <c r="G18" s="31" t="str">
        <f>IF('School Data'!$B18="Elementary",IF('School Data'!F18="","",'School Data'!F18),"")</f>
        <v/>
      </c>
      <c r="H18" s="28" t="str">
        <f>IF(A18&lt;('Output by Grade Span'!$C$3+1),"X","")</f>
        <v/>
      </c>
      <c r="I18" s="29" t="str">
        <f>IF('School Data'!$B18="Elementary",IF('School Data'!G18="","",'School Data'!G18),"")</f>
        <v/>
      </c>
      <c r="J18" s="29" t="str">
        <f t="shared" si="1"/>
        <v/>
      </c>
      <c r="K18" s="29" t="str">
        <f>IF('School Data'!$B18="Elementary",IF('School Data'!H18="","",'School Data'!H18),"")</f>
        <v/>
      </c>
      <c r="L18" s="29" t="str">
        <f t="shared" si="2"/>
        <v/>
      </c>
      <c r="M18" s="29" t="str">
        <f t="shared" si="3"/>
        <v/>
      </c>
      <c r="N18" s="28" t="str">
        <f>IF(H18="X",IF(M18&gt;'Output, All Schools'!$C$8,"N","Y"),"")</f>
        <v/>
      </c>
      <c r="O18" s="30" t="str">
        <f>IF('School Data'!$B18="Elementary",IF('School Data'!I18="","",'School Data'!I18),"")</f>
        <v/>
      </c>
      <c r="P18" s="30" t="str">
        <f t="shared" si="4"/>
        <v/>
      </c>
      <c r="Q18" s="29" t="str">
        <f t="shared" si="5"/>
        <v/>
      </c>
      <c r="R18" s="31" t="str">
        <f>IF(H18="X",IF(Q18&gt;'Output, All Schools'!$C$9,"N","Y"),"")</f>
        <v/>
      </c>
      <c r="S18" s="32" t="str">
        <f>IF('School Data'!$B18="Elementary",IF('School Data'!J18="","",'School Data'!J18),"")</f>
        <v/>
      </c>
      <c r="T18" s="49" t="str">
        <f t="shared" si="6"/>
        <v/>
      </c>
      <c r="U18" s="32" t="str">
        <f>IF('School Data'!$B18="Elementary",IF('School Data'!K18="","",'School Data'!K18),"")</f>
        <v/>
      </c>
      <c r="V18" s="49" t="str">
        <f t="shared" si="7"/>
        <v/>
      </c>
      <c r="W18" s="54" t="str">
        <f t="shared" si="8"/>
        <v/>
      </c>
      <c r="X18" s="28" t="str">
        <f>IF(H18="X",IF(W18&lt;'Output, All Schools'!$C$14,"N","Y"),"")</f>
        <v/>
      </c>
      <c r="Y18" s="32" t="str">
        <f>IF('School Data'!$B18="Elementary",IF('School Data'!L18="","",'School Data'!L18),"")</f>
        <v/>
      </c>
      <c r="Z18" s="49" t="str">
        <f t="shared" si="9"/>
        <v/>
      </c>
      <c r="AA18" s="55" t="str">
        <f t="shared" si="10"/>
        <v/>
      </c>
      <c r="AB18" s="31" t="str">
        <f>IF(H18="X",IF(AA18&lt;'Output, All Schools'!$C$15,"N","Y"),"")</f>
        <v/>
      </c>
    </row>
    <row r="19" spans="1:28" x14ac:dyDescent="0.25">
      <c r="A19" s="20">
        <f t="shared" si="0"/>
        <v>9</v>
      </c>
      <c r="B19" s="20" t="str">
        <f>IF('School Data'!$B19="Elementary",IF('School Data'!A19="","",'School Data'!A19),"")</f>
        <v>School Q</v>
      </c>
      <c r="C19" s="20" t="str">
        <f>IF('School Data'!$B19="Elementary",IF('School Data'!B19="","",'School Data'!B19),"")</f>
        <v>Elementary</v>
      </c>
      <c r="D19" s="20">
        <f>IF('School Data'!$B19="Elementary",IF('School Data'!C19="","",'School Data'!C19),"")</f>
        <v>350</v>
      </c>
      <c r="E19" s="20">
        <f>IF('School Data'!$B19="Elementary",IF('School Data'!D19="","",'School Data'!D19),"")</f>
        <v>350</v>
      </c>
      <c r="F19" s="20">
        <f>IF('School Data'!$B19="Elementary",IF('School Data'!E19="","",'School Data'!E19),"")</f>
        <v>350</v>
      </c>
      <c r="G19" s="31">
        <f>IF('School Data'!$B19="Elementary",IF('School Data'!F19="","",'School Data'!F19),"")</f>
        <v>0.57999999999999996</v>
      </c>
      <c r="H19" s="28" t="str">
        <f>IF(A19&lt;('Output by Grade Span'!$C$3+1),"X","")</f>
        <v/>
      </c>
      <c r="I19" s="29">
        <f>IF('School Data'!$B19="Elementary",IF('School Data'!G19="","",'School Data'!G19),"")</f>
        <v>2520000</v>
      </c>
      <c r="J19" s="29">
        <f t="shared" si="1"/>
        <v>7200</v>
      </c>
      <c r="K19" s="29">
        <f>IF('School Data'!$B19="Elementary",IF('School Data'!H19="","",'School Data'!H19),"")</f>
        <v>2502500</v>
      </c>
      <c r="L19" s="29">
        <f t="shared" si="2"/>
        <v>7150</v>
      </c>
      <c r="M19" s="29">
        <f t="shared" si="3"/>
        <v>-50</v>
      </c>
      <c r="N19" s="28" t="str">
        <f>IF(H19="X",IF(M19&gt;'Output, All Schools'!$C$8,"N","Y"),"")</f>
        <v/>
      </c>
      <c r="O19" s="30">
        <f>IF('School Data'!$B19="Elementary",IF('School Data'!I19="","",'School Data'!I19),"")</f>
        <v>2432500</v>
      </c>
      <c r="P19" s="30">
        <f t="shared" si="4"/>
        <v>6950</v>
      </c>
      <c r="Q19" s="29">
        <f t="shared" si="5"/>
        <v>-200</v>
      </c>
      <c r="R19" s="31" t="str">
        <f>IF(H19="X",IF(Q19&gt;'Output, All Schools'!$C$9,"N","Y"),"")</f>
        <v/>
      </c>
      <c r="S19" s="32">
        <f>IF('School Data'!$B19="Elementary",IF('School Data'!J19="","",'School Data'!J19),"")</f>
        <v>35</v>
      </c>
      <c r="T19" s="49">
        <f t="shared" si="6"/>
        <v>0.1</v>
      </c>
      <c r="U19" s="32">
        <f>IF('School Data'!$B19="Elementary",IF('School Data'!K19="","",'School Data'!K19),"")</f>
        <v>31.818181818181817</v>
      </c>
      <c r="V19" s="49">
        <f t="shared" si="7"/>
        <v>0.09</v>
      </c>
      <c r="W19" s="54">
        <f t="shared" si="8"/>
        <v>-0.01</v>
      </c>
      <c r="X19" s="28" t="str">
        <f>IF(H19="X",IF(W19&lt;'Output, All Schools'!$C$14,"N","Y"),"")</f>
        <v/>
      </c>
      <c r="Y19" s="32">
        <f>IF('School Data'!$B19="Elementary",IF('School Data'!L19="","",'School Data'!L19),"")</f>
        <v>29.166666666666668</v>
      </c>
      <c r="Z19" s="49">
        <f t="shared" si="9"/>
        <v>0.08</v>
      </c>
      <c r="AA19" s="55">
        <f t="shared" si="10"/>
        <v>-0.01</v>
      </c>
      <c r="AB19" s="31" t="str">
        <f>IF(H19="X",IF(AA19&lt;'Output, All Schools'!$C$15,"N","Y"),"")</f>
        <v/>
      </c>
    </row>
    <row r="20" spans="1:28" x14ac:dyDescent="0.25">
      <c r="A20" s="20">
        <f t="shared" si="0"/>
        <v>10</v>
      </c>
      <c r="B20" s="20" t="str">
        <f>IF('School Data'!$B20="Elementary",IF('School Data'!A20="","",'School Data'!A20),"")</f>
        <v>School R</v>
      </c>
      <c r="C20" s="20" t="str">
        <f>IF('School Data'!$B20="Elementary",IF('School Data'!B20="","",'School Data'!B20),"")</f>
        <v>Elementary</v>
      </c>
      <c r="D20" s="20">
        <f>IF('School Data'!$B20="Elementary",IF('School Data'!C20="","",'School Data'!C20),"")</f>
        <v>450</v>
      </c>
      <c r="E20" s="20">
        <f>IF('School Data'!$B20="Elementary",IF('School Data'!D20="","",'School Data'!D20),"")</f>
        <v>450</v>
      </c>
      <c r="F20" s="20">
        <f>IF('School Data'!$B20="Elementary",IF('School Data'!E20="","",'School Data'!E20),"")</f>
        <v>450</v>
      </c>
      <c r="G20" s="31">
        <f>IF('School Data'!$B20="Elementary",IF('School Data'!F20="","",'School Data'!F20),"")</f>
        <v>0.55000000000000004</v>
      </c>
      <c r="H20" s="28" t="str">
        <f>IF(A20&lt;('Output by Grade Span'!$C$3+1),"X","")</f>
        <v/>
      </c>
      <c r="I20" s="29">
        <f>IF('School Data'!$B20="Elementary",IF('School Data'!G20="","",'School Data'!G20),"")</f>
        <v>3060000</v>
      </c>
      <c r="J20" s="29">
        <f t="shared" si="1"/>
        <v>6800</v>
      </c>
      <c r="K20" s="29">
        <f>IF('School Data'!$B20="Elementary",IF('School Data'!H20="","",'School Data'!H20),"")</f>
        <v>3037500</v>
      </c>
      <c r="L20" s="29">
        <f t="shared" si="2"/>
        <v>6750</v>
      </c>
      <c r="M20" s="29">
        <f t="shared" si="3"/>
        <v>-50</v>
      </c>
      <c r="N20" s="28" t="str">
        <f>IF(H20="X",IF(M20&gt;'Output, All Schools'!$C$8,"N","Y"),"")</f>
        <v/>
      </c>
      <c r="O20" s="30">
        <f>IF('School Data'!$B20="Elementary",IF('School Data'!I20="","",'School Data'!I20),"")</f>
        <v>2947500</v>
      </c>
      <c r="P20" s="30">
        <f t="shared" si="4"/>
        <v>6550</v>
      </c>
      <c r="Q20" s="29">
        <f t="shared" si="5"/>
        <v>-200</v>
      </c>
      <c r="R20" s="31" t="str">
        <f>IF(H20="X",IF(Q20&gt;'Output, All Schools'!$C$9,"N","Y"),"")</f>
        <v/>
      </c>
      <c r="S20" s="32">
        <f>IF('School Data'!$B20="Elementary",IF('School Data'!J20="","",'School Data'!J20),"")</f>
        <v>45</v>
      </c>
      <c r="T20" s="49">
        <f t="shared" si="6"/>
        <v>0.1</v>
      </c>
      <c r="U20" s="32">
        <f>IF('School Data'!$B20="Elementary",IF('School Data'!K20="","",'School Data'!K20),"")</f>
        <v>40.909090909090907</v>
      </c>
      <c r="V20" s="49">
        <f t="shared" si="7"/>
        <v>0.09</v>
      </c>
      <c r="W20" s="54">
        <f t="shared" si="8"/>
        <v>-0.01</v>
      </c>
      <c r="X20" s="28" t="str">
        <f>IF(H20="X",IF(W20&lt;'Output, All Schools'!$C$14,"N","Y"),"")</f>
        <v/>
      </c>
      <c r="Y20" s="32">
        <f>IF('School Data'!$B20="Elementary",IF('School Data'!L20="","",'School Data'!L20),"")</f>
        <v>37.5</v>
      </c>
      <c r="Z20" s="49">
        <f t="shared" si="9"/>
        <v>0.08</v>
      </c>
      <c r="AA20" s="55">
        <f t="shared" si="10"/>
        <v>-0.01</v>
      </c>
      <c r="AB20" s="31" t="str">
        <f>IF(H20="X",IF(AA20&lt;'Output, All Schools'!$C$15,"N","Y"),"")</f>
        <v/>
      </c>
    </row>
    <row r="21" spans="1:28" x14ac:dyDescent="0.25">
      <c r="A21" s="20" t="str">
        <f t="shared" si="0"/>
        <v/>
      </c>
      <c r="B21" s="20" t="str">
        <f>IF('School Data'!$B21="Elementary",IF('School Data'!A21="","",'School Data'!A21),"")</f>
        <v/>
      </c>
      <c r="C21" s="20" t="str">
        <f>IF('School Data'!$B21="Elementary",IF('School Data'!B21="","",'School Data'!B21),"")</f>
        <v/>
      </c>
      <c r="D21" s="20" t="str">
        <f>IF('School Data'!$B21="Elementary",IF('School Data'!C21="","",'School Data'!C21),"")</f>
        <v/>
      </c>
      <c r="E21" s="20" t="str">
        <f>IF('School Data'!$B21="Elementary",IF('School Data'!D21="","",'School Data'!D21),"")</f>
        <v/>
      </c>
      <c r="F21" s="20" t="str">
        <f>IF('School Data'!$B21="Elementary",IF('School Data'!E21="","",'School Data'!E21),"")</f>
        <v/>
      </c>
      <c r="G21" s="31" t="str">
        <f>IF('School Data'!$B21="Elementary",IF('School Data'!F21="","",'School Data'!F21),"")</f>
        <v/>
      </c>
      <c r="H21" s="28" t="str">
        <f>IF(A21&lt;('Output by Grade Span'!$C$3+1),"X","")</f>
        <v/>
      </c>
      <c r="I21" s="29" t="str">
        <f>IF('School Data'!$B21="Elementary",IF('School Data'!G21="","",'School Data'!G21),"")</f>
        <v/>
      </c>
      <c r="J21" s="29" t="str">
        <f t="shared" si="1"/>
        <v/>
      </c>
      <c r="K21" s="29" t="str">
        <f>IF('School Data'!$B21="Elementary",IF('School Data'!H21="","",'School Data'!H21),"")</f>
        <v/>
      </c>
      <c r="L21" s="29" t="str">
        <f t="shared" si="2"/>
        <v/>
      </c>
      <c r="M21" s="29" t="str">
        <f t="shared" si="3"/>
        <v/>
      </c>
      <c r="N21" s="28" t="str">
        <f>IF(H21="X",IF(M21&gt;'Output, All Schools'!$C$8,"N","Y"),"")</f>
        <v/>
      </c>
      <c r="O21" s="30" t="str">
        <f>IF('School Data'!$B21="Elementary",IF('School Data'!I21="","",'School Data'!I21),"")</f>
        <v/>
      </c>
      <c r="P21" s="30" t="str">
        <f t="shared" si="4"/>
        <v/>
      </c>
      <c r="Q21" s="29" t="str">
        <f t="shared" si="5"/>
        <v/>
      </c>
      <c r="R21" s="31" t="str">
        <f>IF(H21="X",IF(Q21&gt;'Output, All Schools'!$C$9,"N","Y"),"")</f>
        <v/>
      </c>
      <c r="S21" s="32" t="str">
        <f>IF('School Data'!$B21="Elementary",IF('School Data'!J21="","",'School Data'!J21),"")</f>
        <v/>
      </c>
      <c r="T21" s="49" t="str">
        <f t="shared" si="6"/>
        <v/>
      </c>
      <c r="U21" s="32" t="str">
        <f>IF('School Data'!$B21="Elementary",IF('School Data'!K21="","",'School Data'!K21),"")</f>
        <v/>
      </c>
      <c r="V21" s="49" t="str">
        <f t="shared" si="7"/>
        <v/>
      </c>
      <c r="W21" s="54" t="str">
        <f t="shared" si="8"/>
        <v/>
      </c>
      <c r="X21" s="28" t="str">
        <f>IF(H21="X",IF(W21&lt;'Output, All Schools'!$C$14,"N","Y"),"")</f>
        <v/>
      </c>
      <c r="Y21" s="32" t="str">
        <f>IF('School Data'!$B21="Elementary",IF('School Data'!L21="","",'School Data'!L21),"")</f>
        <v/>
      </c>
      <c r="Z21" s="49" t="str">
        <f t="shared" si="9"/>
        <v/>
      </c>
      <c r="AA21" s="55" t="str">
        <f t="shared" si="10"/>
        <v/>
      </c>
      <c r="AB21" s="31" t="str">
        <f>IF(H21="X",IF(AA21&lt;'Output, All Schools'!$C$15,"N","Y"),"")</f>
        <v/>
      </c>
    </row>
    <row r="22" spans="1:28" x14ac:dyDescent="0.25">
      <c r="A22" s="20" t="str">
        <f t="shared" si="0"/>
        <v/>
      </c>
      <c r="B22" s="20" t="str">
        <f>IF('School Data'!$B22="Elementary",IF('School Data'!A22="","",'School Data'!A22),"")</f>
        <v/>
      </c>
      <c r="C22" s="20" t="str">
        <f>IF('School Data'!$B22="Elementary",IF('School Data'!B22="","",'School Data'!B22),"")</f>
        <v/>
      </c>
      <c r="D22" s="20" t="str">
        <f>IF('School Data'!$B22="Elementary",IF('School Data'!C22="","",'School Data'!C22),"")</f>
        <v/>
      </c>
      <c r="E22" s="20" t="str">
        <f>IF('School Data'!$B22="Elementary",IF('School Data'!D22="","",'School Data'!D22),"")</f>
        <v/>
      </c>
      <c r="F22" s="20" t="str">
        <f>IF('School Data'!$B22="Elementary",IF('School Data'!E22="","",'School Data'!E22),"")</f>
        <v/>
      </c>
      <c r="G22" s="31" t="str">
        <f>IF('School Data'!$B22="Elementary",IF('School Data'!F22="","",'School Data'!F22),"")</f>
        <v/>
      </c>
      <c r="H22" s="28" t="str">
        <f>IF(A22&lt;('Output by Grade Span'!$C$3+1),"X","")</f>
        <v/>
      </c>
      <c r="I22" s="29" t="str">
        <f>IF('School Data'!$B22="Elementary",IF('School Data'!G22="","",'School Data'!G22),"")</f>
        <v/>
      </c>
      <c r="J22" s="29" t="str">
        <f t="shared" si="1"/>
        <v/>
      </c>
      <c r="K22" s="29" t="str">
        <f>IF('School Data'!$B22="Elementary",IF('School Data'!H22="","",'School Data'!H22),"")</f>
        <v/>
      </c>
      <c r="L22" s="29" t="str">
        <f t="shared" si="2"/>
        <v/>
      </c>
      <c r="M22" s="29" t="str">
        <f t="shared" si="3"/>
        <v/>
      </c>
      <c r="N22" s="28" t="str">
        <f>IF(H22="X",IF(M22&gt;'Output, All Schools'!$C$8,"N","Y"),"")</f>
        <v/>
      </c>
      <c r="O22" s="30" t="str">
        <f>IF('School Data'!$B22="Elementary",IF('School Data'!I22="","",'School Data'!I22),"")</f>
        <v/>
      </c>
      <c r="P22" s="30" t="str">
        <f t="shared" si="4"/>
        <v/>
      </c>
      <c r="Q22" s="29" t="str">
        <f t="shared" si="5"/>
        <v/>
      </c>
      <c r="R22" s="31" t="str">
        <f>IF(H22="X",IF(Q22&gt;'Output, All Schools'!$C$9,"N","Y"),"")</f>
        <v/>
      </c>
      <c r="S22" s="32" t="str">
        <f>IF('School Data'!$B22="Elementary",IF('School Data'!J22="","",'School Data'!J22),"")</f>
        <v/>
      </c>
      <c r="T22" s="49" t="str">
        <f t="shared" si="6"/>
        <v/>
      </c>
      <c r="U22" s="32" t="str">
        <f>IF('School Data'!$B22="Elementary",IF('School Data'!K22="","",'School Data'!K22),"")</f>
        <v/>
      </c>
      <c r="V22" s="49" t="str">
        <f t="shared" si="7"/>
        <v/>
      </c>
      <c r="W22" s="54" t="str">
        <f t="shared" si="8"/>
        <v/>
      </c>
      <c r="X22" s="28" t="str">
        <f>IF(H22="X",IF(W22&lt;'Output, All Schools'!$C$14,"N","Y"),"")</f>
        <v/>
      </c>
      <c r="Y22" s="32" t="str">
        <f>IF('School Data'!$B22="Elementary",IF('School Data'!L22="","",'School Data'!L22),"")</f>
        <v/>
      </c>
      <c r="Z22" s="49" t="str">
        <f t="shared" si="9"/>
        <v/>
      </c>
      <c r="AA22" s="55" t="str">
        <f t="shared" si="10"/>
        <v/>
      </c>
      <c r="AB22" s="31" t="str">
        <f>IF(H22="X",IF(AA22&lt;'Output, All Schools'!$C$15,"N","Y"),"")</f>
        <v/>
      </c>
    </row>
    <row r="23" spans="1:28" x14ac:dyDescent="0.25">
      <c r="A23" s="20" t="str">
        <f t="shared" si="0"/>
        <v/>
      </c>
      <c r="B23" s="20" t="str">
        <f>IF('School Data'!$B23="Elementary",IF('School Data'!A23="","",'School Data'!A23),"")</f>
        <v/>
      </c>
      <c r="C23" s="20" t="str">
        <f>IF('School Data'!$B23="Elementary",IF('School Data'!B23="","",'School Data'!B23),"")</f>
        <v/>
      </c>
      <c r="D23" s="20" t="str">
        <f>IF('School Data'!$B23="Elementary",IF('School Data'!C23="","",'School Data'!C23),"")</f>
        <v/>
      </c>
      <c r="E23" s="20" t="str">
        <f>IF('School Data'!$B23="Elementary",IF('School Data'!D23="","",'School Data'!D23),"")</f>
        <v/>
      </c>
      <c r="F23" s="20" t="str">
        <f>IF('School Data'!$B23="Elementary",IF('School Data'!E23="","",'School Data'!E23),"")</f>
        <v/>
      </c>
      <c r="G23" s="31" t="str">
        <f>IF('School Data'!$B23="Elementary",IF('School Data'!F23="","",'School Data'!F23),"")</f>
        <v/>
      </c>
      <c r="H23" s="28" t="str">
        <f>IF(A23&lt;('Output by Grade Span'!$C$3+1),"X","")</f>
        <v/>
      </c>
      <c r="I23" s="29" t="str">
        <f>IF('School Data'!$B23="Elementary",IF('School Data'!G23="","",'School Data'!G23),"")</f>
        <v/>
      </c>
      <c r="J23" s="29" t="str">
        <f t="shared" si="1"/>
        <v/>
      </c>
      <c r="K23" s="29" t="str">
        <f>IF('School Data'!$B23="Elementary",IF('School Data'!H23="","",'School Data'!H23),"")</f>
        <v/>
      </c>
      <c r="L23" s="29" t="str">
        <f t="shared" si="2"/>
        <v/>
      </c>
      <c r="M23" s="29" t="str">
        <f t="shared" si="3"/>
        <v/>
      </c>
      <c r="N23" s="28" t="str">
        <f>IF(H23="X",IF(M23&gt;'Output, All Schools'!$C$8,"N","Y"),"")</f>
        <v/>
      </c>
      <c r="O23" s="30" t="str">
        <f>IF('School Data'!$B23="Elementary",IF('School Data'!I23="","",'School Data'!I23),"")</f>
        <v/>
      </c>
      <c r="P23" s="30" t="str">
        <f t="shared" si="4"/>
        <v/>
      </c>
      <c r="Q23" s="29" t="str">
        <f t="shared" si="5"/>
        <v/>
      </c>
      <c r="R23" s="31" t="str">
        <f>IF(H23="X",IF(Q23&gt;'Output, All Schools'!$C$9,"N","Y"),"")</f>
        <v/>
      </c>
      <c r="S23" s="32" t="str">
        <f>IF('School Data'!$B23="Elementary",IF('School Data'!J23="","",'School Data'!J23),"")</f>
        <v/>
      </c>
      <c r="T23" s="49" t="str">
        <f t="shared" si="6"/>
        <v/>
      </c>
      <c r="U23" s="32" t="str">
        <f>IF('School Data'!$B23="Elementary",IF('School Data'!K23="","",'School Data'!K23),"")</f>
        <v/>
      </c>
      <c r="V23" s="49" t="str">
        <f t="shared" si="7"/>
        <v/>
      </c>
      <c r="W23" s="54" t="str">
        <f t="shared" si="8"/>
        <v/>
      </c>
      <c r="X23" s="28" t="str">
        <f>IF(H23="X",IF(W23&lt;'Output, All Schools'!$C$14,"N","Y"),"")</f>
        <v/>
      </c>
      <c r="Y23" s="32" t="str">
        <f>IF('School Data'!$B23="Elementary",IF('School Data'!L23="","",'School Data'!L23),"")</f>
        <v/>
      </c>
      <c r="Z23" s="49" t="str">
        <f t="shared" si="9"/>
        <v/>
      </c>
      <c r="AA23" s="55" t="str">
        <f t="shared" si="10"/>
        <v/>
      </c>
      <c r="AB23" s="31" t="str">
        <f>IF(H23="X",IF(AA23&lt;'Output, All Schools'!$C$15,"N","Y"),"")</f>
        <v/>
      </c>
    </row>
    <row r="24" spans="1:28" x14ac:dyDescent="0.25">
      <c r="A24" s="20">
        <f t="shared" si="0"/>
        <v>11</v>
      </c>
      <c r="B24" s="20" t="str">
        <f>IF('School Data'!$B24="Elementary",IF('School Data'!A24="","",'School Data'!A24),"")</f>
        <v>School V</v>
      </c>
      <c r="C24" s="20" t="str">
        <f>IF('School Data'!$B24="Elementary",IF('School Data'!B24="","",'School Data'!B24),"")</f>
        <v>Elementary</v>
      </c>
      <c r="D24" s="20">
        <f>IF('School Data'!$B24="Elementary",IF('School Data'!C24="","",'School Data'!C24),"")</f>
        <v>500</v>
      </c>
      <c r="E24" s="20">
        <f>IF('School Data'!$B24="Elementary",IF('School Data'!D24="","",'School Data'!D24),"")</f>
        <v>500</v>
      </c>
      <c r="F24" s="20">
        <f>IF('School Data'!$B24="Elementary",IF('School Data'!E24="","",'School Data'!E24),"")</f>
        <v>500</v>
      </c>
      <c r="G24" s="31">
        <f>IF('School Data'!$B24="Elementary",IF('School Data'!F24="","",'School Data'!F24),"")</f>
        <v>0.38</v>
      </c>
      <c r="H24" s="28" t="str">
        <f>IF(A24&lt;('Output by Grade Span'!$C$3+1),"X","")</f>
        <v/>
      </c>
      <c r="I24" s="29">
        <f>IF('School Data'!$B24="Elementary",IF('School Data'!G24="","",'School Data'!G24),"")</f>
        <v>3500000</v>
      </c>
      <c r="J24" s="29">
        <f t="shared" si="1"/>
        <v>7000</v>
      </c>
      <c r="K24" s="29">
        <f>IF('School Data'!$B24="Elementary",IF('School Data'!H24="","",'School Data'!H24),"")</f>
        <v>3475000</v>
      </c>
      <c r="L24" s="29">
        <f t="shared" si="2"/>
        <v>6950</v>
      </c>
      <c r="M24" s="29">
        <f t="shared" si="3"/>
        <v>-50</v>
      </c>
      <c r="N24" s="28" t="str">
        <f>IF(H24="X",IF(M24&gt;'Output, All Schools'!$C$8,"N","Y"),"")</f>
        <v/>
      </c>
      <c r="O24" s="30">
        <f>IF('School Data'!$B24="Elementary",IF('School Data'!I24="","",'School Data'!I24),"")</f>
        <v>3375000</v>
      </c>
      <c r="P24" s="30">
        <f t="shared" si="4"/>
        <v>6750</v>
      </c>
      <c r="Q24" s="29">
        <f t="shared" si="5"/>
        <v>-200</v>
      </c>
      <c r="R24" s="31" t="str">
        <f>IF(H24="X",IF(Q24&gt;'Output, All Schools'!$C$9,"N","Y"),"")</f>
        <v/>
      </c>
      <c r="S24" s="32">
        <f>IF('School Data'!$B24="Elementary",IF('School Data'!J24="","",'School Data'!J24),"")</f>
        <v>50</v>
      </c>
      <c r="T24" s="49">
        <f t="shared" si="6"/>
        <v>0.1</v>
      </c>
      <c r="U24" s="32">
        <f>IF('School Data'!$B24="Elementary",IF('School Data'!K24="","",'School Data'!K24),"")</f>
        <v>45.454545454545453</v>
      </c>
      <c r="V24" s="49">
        <f t="shared" si="7"/>
        <v>0.09</v>
      </c>
      <c r="W24" s="54">
        <f t="shared" si="8"/>
        <v>-0.01</v>
      </c>
      <c r="X24" s="28" t="str">
        <f>IF(H24="X",IF(W24&lt;'Output, All Schools'!$C$14,"N","Y"),"")</f>
        <v/>
      </c>
      <c r="Y24" s="32">
        <f>IF('School Data'!$B24="Elementary",IF('School Data'!L24="","",'School Data'!L24),"")</f>
        <v>41.666666666666664</v>
      </c>
      <c r="Z24" s="49">
        <f t="shared" si="9"/>
        <v>0.08</v>
      </c>
      <c r="AA24" s="55">
        <f t="shared" si="10"/>
        <v>-0.01</v>
      </c>
      <c r="AB24" s="31" t="str">
        <f>IF(H24="X",IF(AA24&lt;'Output, All Schools'!$C$15,"N","Y"),"")</f>
        <v/>
      </c>
    </row>
    <row r="25" spans="1:28" x14ac:dyDescent="0.25">
      <c r="A25" s="20">
        <f t="shared" si="0"/>
        <v>12</v>
      </c>
      <c r="B25" s="20" t="str">
        <f>IF('School Data'!$B25="Elementary",IF('School Data'!A25="","",'School Data'!A25),"")</f>
        <v>School W</v>
      </c>
      <c r="C25" s="20" t="str">
        <f>IF('School Data'!$B25="Elementary",IF('School Data'!B25="","",'School Data'!B25),"")</f>
        <v>Elementary</v>
      </c>
      <c r="D25" s="20">
        <f>IF('School Data'!$B25="Elementary",IF('School Data'!C25="","",'School Data'!C25),"")</f>
        <v>450</v>
      </c>
      <c r="E25" s="20">
        <f>IF('School Data'!$B25="Elementary",IF('School Data'!D25="","",'School Data'!D25),"")</f>
        <v>450</v>
      </c>
      <c r="F25" s="20">
        <f>IF('School Data'!$B25="Elementary",IF('School Data'!E25="","",'School Data'!E25),"")</f>
        <v>450</v>
      </c>
      <c r="G25" s="31">
        <f>IF('School Data'!$B25="Elementary",IF('School Data'!F25="","",'School Data'!F25),"")</f>
        <v>0.35</v>
      </c>
      <c r="H25" s="28" t="str">
        <f>IF(A25&lt;('Output by Grade Span'!$C$3+1),"X","")</f>
        <v/>
      </c>
      <c r="I25" s="29">
        <f>IF('School Data'!$B25="Elementary",IF('School Data'!G25="","",'School Data'!G25),"")</f>
        <v>3060000</v>
      </c>
      <c r="J25" s="29">
        <f t="shared" si="1"/>
        <v>6800</v>
      </c>
      <c r="K25" s="29">
        <f>IF('School Data'!$B25="Elementary",IF('School Data'!H25="","",'School Data'!H25),"")</f>
        <v>3037500</v>
      </c>
      <c r="L25" s="29">
        <f t="shared" si="2"/>
        <v>6750</v>
      </c>
      <c r="M25" s="29">
        <f t="shared" si="3"/>
        <v>-50</v>
      </c>
      <c r="N25" s="28" t="str">
        <f>IF(H25="X",IF(M25&gt;'Output, All Schools'!$C$8,"N","Y"),"")</f>
        <v/>
      </c>
      <c r="O25" s="30">
        <f>IF('School Data'!$B25="Elementary",IF('School Data'!I25="","",'School Data'!I25),"")</f>
        <v>2947500</v>
      </c>
      <c r="P25" s="30">
        <f t="shared" si="4"/>
        <v>6550</v>
      </c>
      <c r="Q25" s="29">
        <f t="shared" si="5"/>
        <v>-200</v>
      </c>
      <c r="R25" s="31" t="str">
        <f>IF(H25="X",IF(Q25&gt;'Output, All Schools'!$C$9,"N","Y"),"")</f>
        <v/>
      </c>
      <c r="S25" s="32">
        <f>IF('School Data'!$B25="Elementary",IF('School Data'!J25="","",'School Data'!J25),"")</f>
        <v>45</v>
      </c>
      <c r="T25" s="49">
        <f t="shared" si="6"/>
        <v>0.1</v>
      </c>
      <c r="U25" s="32">
        <f>IF('School Data'!$B25="Elementary",IF('School Data'!K25="","",'School Data'!K25),"")</f>
        <v>40.909090909090907</v>
      </c>
      <c r="V25" s="49">
        <f t="shared" si="7"/>
        <v>0.09</v>
      </c>
      <c r="W25" s="54">
        <f t="shared" si="8"/>
        <v>-0.01</v>
      </c>
      <c r="X25" s="28" t="str">
        <f>IF(H25="X",IF(W25&lt;'Output, All Schools'!$C$14,"N","Y"),"")</f>
        <v/>
      </c>
      <c r="Y25" s="32">
        <f>IF('School Data'!$B25="Elementary",IF('School Data'!L25="","",'School Data'!L25),"")</f>
        <v>37.5</v>
      </c>
      <c r="Z25" s="49">
        <f t="shared" si="9"/>
        <v>0.08</v>
      </c>
      <c r="AA25" s="55">
        <f t="shared" si="10"/>
        <v>-0.01</v>
      </c>
      <c r="AB25" s="31" t="str">
        <f>IF(H25="X",IF(AA25&lt;'Output, All Schools'!$C$15,"N","Y"),"")</f>
        <v/>
      </c>
    </row>
    <row r="26" spans="1:28" x14ac:dyDescent="0.25">
      <c r="A26" s="20">
        <f t="shared" si="0"/>
        <v>13</v>
      </c>
      <c r="B26" s="20" t="str">
        <f>IF('School Data'!$B26="Elementary",IF('School Data'!A26="","",'School Data'!A26),"")</f>
        <v>School X</v>
      </c>
      <c r="C26" s="20" t="str">
        <f>IF('School Data'!$B26="Elementary",IF('School Data'!B26="","",'School Data'!B26),"")</f>
        <v>Elementary</v>
      </c>
      <c r="D26" s="20">
        <f>IF('School Data'!$B26="Elementary",IF('School Data'!C26="","",'School Data'!C26),"")</f>
        <v>600</v>
      </c>
      <c r="E26" s="20">
        <f>IF('School Data'!$B26="Elementary",IF('School Data'!D26="","",'School Data'!D26),"")</f>
        <v>600</v>
      </c>
      <c r="F26" s="20">
        <f>IF('School Data'!$B26="Elementary",IF('School Data'!E26="","",'School Data'!E26),"")</f>
        <v>600</v>
      </c>
      <c r="G26" s="31">
        <f>IF('School Data'!$B26="Elementary",IF('School Data'!F26="","",'School Data'!F26),"")</f>
        <v>0.33</v>
      </c>
      <c r="H26" s="28" t="str">
        <f>IF(A26&lt;('Output by Grade Span'!$C$3+1),"X","")</f>
        <v/>
      </c>
      <c r="I26" s="29">
        <f>IF('School Data'!$B26="Elementary",IF('School Data'!G26="","",'School Data'!G26),"")</f>
        <v>4260000</v>
      </c>
      <c r="J26" s="29">
        <f t="shared" si="1"/>
        <v>7100</v>
      </c>
      <c r="K26" s="29">
        <f>IF('School Data'!$B26="Elementary",IF('School Data'!H26="","",'School Data'!H26),"")</f>
        <v>4230000</v>
      </c>
      <c r="L26" s="29">
        <f t="shared" si="2"/>
        <v>7050</v>
      </c>
      <c r="M26" s="29">
        <f t="shared" si="3"/>
        <v>-50</v>
      </c>
      <c r="N26" s="28" t="str">
        <f>IF(H26="X",IF(M26&gt;'Output, All Schools'!$C$8,"N","Y"),"")</f>
        <v/>
      </c>
      <c r="O26" s="30">
        <f>IF('School Data'!$B26="Elementary",IF('School Data'!I26="","",'School Data'!I26),"")</f>
        <v>4110000</v>
      </c>
      <c r="P26" s="30">
        <f t="shared" si="4"/>
        <v>6850</v>
      </c>
      <c r="Q26" s="29">
        <f t="shared" si="5"/>
        <v>-200</v>
      </c>
      <c r="R26" s="31" t="str">
        <f>IF(H26="X",IF(Q26&gt;'Output, All Schools'!$C$9,"N","Y"),"")</f>
        <v/>
      </c>
      <c r="S26" s="32">
        <f>IF('School Data'!$B26="Elementary",IF('School Data'!J26="","",'School Data'!J26),"")</f>
        <v>60</v>
      </c>
      <c r="T26" s="49">
        <f t="shared" si="6"/>
        <v>0.1</v>
      </c>
      <c r="U26" s="32">
        <f>IF('School Data'!$B26="Elementary",IF('School Data'!K26="","",'School Data'!K26),"")</f>
        <v>54.545454545454547</v>
      </c>
      <c r="V26" s="49">
        <f t="shared" si="7"/>
        <v>0.09</v>
      </c>
      <c r="W26" s="54">
        <f t="shared" si="8"/>
        <v>-0.01</v>
      </c>
      <c r="X26" s="28" t="str">
        <f>IF(H26="X",IF(W26&lt;'Output, All Schools'!$C$14,"N","Y"),"")</f>
        <v/>
      </c>
      <c r="Y26" s="32">
        <f>IF('School Data'!$B26="Elementary",IF('School Data'!L26="","",'School Data'!L26),"")</f>
        <v>50</v>
      </c>
      <c r="Z26" s="49">
        <f t="shared" si="9"/>
        <v>0.08</v>
      </c>
      <c r="AA26" s="55">
        <f t="shared" si="10"/>
        <v>-0.01</v>
      </c>
      <c r="AB26" s="31" t="str">
        <f>IF(H26="X",IF(AA26&lt;'Output, All Schools'!$C$15,"N","Y"),"")</f>
        <v/>
      </c>
    </row>
    <row r="27" spans="1:28" x14ac:dyDescent="0.25">
      <c r="A27" s="20" t="str">
        <f t="shared" si="0"/>
        <v/>
      </c>
      <c r="B27" s="20" t="str">
        <f>IF('School Data'!$B27="Elementary",IF('School Data'!A27="","",'School Data'!A27),"")</f>
        <v/>
      </c>
      <c r="C27" s="20" t="str">
        <f>IF('School Data'!$B27="Elementary",IF('School Data'!B27="","",'School Data'!B27),"")</f>
        <v/>
      </c>
      <c r="D27" s="20" t="str">
        <f>IF('School Data'!$B27="Elementary",IF('School Data'!C27="","",'School Data'!C27),"")</f>
        <v/>
      </c>
      <c r="E27" s="20" t="str">
        <f>IF('School Data'!$B27="Elementary",IF('School Data'!D27="","",'School Data'!D27),"")</f>
        <v/>
      </c>
      <c r="F27" s="20" t="str">
        <f>IF('School Data'!$B27="Elementary",IF('School Data'!E27="","",'School Data'!E27),"")</f>
        <v/>
      </c>
      <c r="G27" s="31" t="str">
        <f>IF('School Data'!$B27="Elementary",IF('School Data'!F27="","",'School Data'!F27),"")</f>
        <v/>
      </c>
      <c r="H27" s="28" t="str">
        <f>IF(A27&lt;('Output by Grade Span'!$C$3+1),"X","")</f>
        <v/>
      </c>
      <c r="I27" s="29" t="str">
        <f>IF('School Data'!$B27="Elementary",IF('School Data'!G27="","",'School Data'!G27),"")</f>
        <v/>
      </c>
      <c r="J27" s="29" t="str">
        <f t="shared" si="1"/>
        <v/>
      </c>
      <c r="K27" s="29" t="str">
        <f>IF('School Data'!$B27="Elementary",IF('School Data'!H27="","",'School Data'!H27),"")</f>
        <v/>
      </c>
      <c r="L27" s="29" t="str">
        <f t="shared" si="2"/>
        <v/>
      </c>
      <c r="M27" s="29" t="str">
        <f t="shared" si="3"/>
        <v/>
      </c>
      <c r="N27" s="28" t="str">
        <f>IF(H27="X",IF(M27&gt;'Output, All Schools'!$C$8,"N","Y"),"")</f>
        <v/>
      </c>
      <c r="O27" s="30" t="str">
        <f>IF('School Data'!$B27="Elementary",IF('School Data'!I27="","",'School Data'!I27),"")</f>
        <v/>
      </c>
      <c r="P27" s="30" t="str">
        <f t="shared" si="4"/>
        <v/>
      </c>
      <c r="Q27" s="29" t="str">
        <f t="shared" si="5"/>
        <v/>
      </c>
      <c r="R27" s="31" t="str">
        <f>IF(H27="X",IF(Q27&gt;'Output, All Schools'!$C$9,"N","Y"),"")</f>
        <v/>
      </c>
      <c r="S27" s="32" t="str">
        <f>IF('School Data'!$B27="Elementary",IF('School Data'!J27="","",'School Data'!J27),"")</f>
        <v/>
      </c>
      <c r="T27" s="49" t="str">
        <f t="shared" si="6"/>
        <v/>
      </c>
      <c r="U27" s="32" t="str">
        <f>IF('School Data'!$B27="Elementary",IF('School Data'!K27="","",'School Data'!K27),"")</f>
        <v/>
      </c>
      <c r="V27" s="49" t="str">
        <f t="shared" si="7"/>
        <v/>
      </c>
      <c r="W27" s="54" t="str">
        <f t="shared" si="8"/>
        <v/>
      </c>
      <c r="X27" s="28" t="str">
        <f>IF(H27="X",IF(W27&lt;'Output, All Schools'!$C$14,"N","Y"),"")</f>
        <v/>
      </c>
      <c r="Y27" s="32" t="str">
        <f>IF('School Data'!$B27="Elementary",IF('School Data'!L27="","",'School Data'!L27),"")</f>
        <v/>
      </c>
      <c r="Z27" s="49" t="str">
        <f t="shared" si="9"/>
        <v/>
      </c>
      <c r="AA27" s="55" t="str">
        <f t="shared" si="10"/>
        <v/>
      </c>
      <c r="AB27" s="31" t="str">
        <f>IF(H27="X",IF(AA27&lt;'Output, All Schools'!$C$15,"N","Y"),"")</f>
        <v/>
      </c>
    </row>
    <row r="28" spans="1:28" x14ac:dyDescent="0.25">
      <c r="A28" s="20" t="str">
        <f t="shared" si="0"/>
        <v/>
      </c>
      <c r="B28" s="20" t="str">
        <f>IF('School Data'!$B28="Elementary",IF('School Data'!A28="","",'School Data'!A28),"")</f>
        <v/>
      </c>
      <c r="C28" s="20" t="str">
        <f>IF('School Data'!$B28="Elementary",IF('School Data'!B28="","",'School Data'!B28),"")</f>
        <v/>
      </c>
      <c r="D28" s="20" t="str">
        <f>IF('School Data'!$B28="Elementary",IF('School Data'!C28="","",'School Data'!C28),"")</f>
        <v/>
      </c>
      <c r="E28" s="20" t="str">
        <f>IF('School Data'!$B28="Elementary",IF('School Data'!D28="","",'School Data'!D28),"")</f>
        <v/>
      </c>
      <c r="F28" s="20" t="str">
        <f>IF('School Data'!$B28="Elementary",IF('School Data'!E28="","",'School Data'!E28),"")</f>
        <v/>
      </c>
      <c r="G28" s="31" t="str">
        <f>IF('School Data'!$B28="Elementary",IF('School Data'!F28="","",'School Data'!F28),"")</f>
        <v/>
      </c>
      <c r="H28" s="28" t="str">
        <f>IF(A28&lt;('Output by Grade Span'!$C$3+1),"X","")</f>
        <v/>
      </c>
      <c r="I28" s="29" t="str">
        <f>IF('School Data'!$B28="Elementary",IF('School Data'!G28="","",'School Data'!G28),"")</f>
        <v/>
      </c>
      <c r="J28" s="29" t="str">
        <f t="shared" si="1"/>
        <v/>
      </c>
      <c r="K28" s="29" t="str">
        <f>IF('School Data'!$B28="Elementary",IF('School Data'!H28="","",'School Data'!H28),"")</f>
        <v/>
      </c>
      <c r="L28" s="29" t="str">
        <f t="shared" si="2"/>
        <v/>
      </c>
      <c r="M28" s="29" t="str">
        <f t="shared" si="3"/>
        <v/>
      </c>
      <c r="N28" s="28" t="str">
        <f>IF(H28="X",IF(M28&gt;'Output, All Schools'!$C$8,"N","Y"),"")</f>
        <v/>
      </c>
      <c r="O28" s="30" t="str">
        <f>IF('School Data'!$B28="Elementary",IF('School Data'!I28="","",'School Data'!I28),"")</f>
        <v/>
      </c>
      <c r="P28" s="30" t="str">
        <f t="shared" si="4"/>
        <v/>
      </c>
      <c r="Q28" s="29" t="str">
        <f t="shared" si="5"/>
        <v/>
      </c>
      <c r="R28" s="31" t="str">
        <f>IF(H28="X",IF(Q28&gt;'Output, All Schools'!$C$9,"N","Y"),"")</f>
        <v/>
      </c>
      <c r="S28" s="32" t="str">
        <f>IF('School Data'!$B28="Elementary",IF('School Data'!J28="","",'School Data'!J28),"")</f>
        <v/>
      </c>
      <c r="T28" s="49" t="str">
        <f t="shared" si="6"/>
        <v/>
      </c>
      <c r="U28" s="32" t="str">
        <f>IF('School Data'!$B28="Elementary",IF('School Data'!K28="","",'School Data'!K28),"")</f>
        <v/>
      </c>
      <c r="V28" s="49" t="str">
        <f t="shared" si="7"/>
        <v/>
      </c>
      <c r="W28" s="54" t="str">
        <f t="shared" si="8"/>
        <v/>
      </c>
      <c r="X28" s="28" t="str">
        <f>IF(H28="X",IF(W28&lt;'Output, All Schools'!$C$14,"N","Y"),"")</f>
        <v/>
      </c>
      <c r="Y28" s="32" t="str">
        <f>IF('School Data'!$B28="Elementary",IF('School Data'!L28="","",'School Data'!L28),"")</f>
        <v/>
      </c>
      <c r="Z28" s="49" t="str">
        <f t="shared" si="9"/>
        <v/>
      </c>
      <c r="AA28" s="55" t="str">
        <f t="shared" si="10"/>
        <v/>
      </c>
      <c r="AB28" s="31" t="str">
        <f>IF(H28="X",IF(AA28&lt;'Output, All Schools'!$C$15,"N","Y"),"")</f>
        <v/>
      </c>
    </row>
    <row r="29" spans="1:28" x14ac:dyDescent="0.25">
      <c r="A29" s="20" t="str">
        <f t="shared" si="0"/>
        <v/>
      </c>
      <c r="B29" s="20" t="str">
        <f>IF('School Data'!$B29="Elementary",IF('School Data'!A29="","",'School Data'!A29),"")</f>
        <v/>
      </c>
      <c r="C29" s="20" t="str">
        <f>IF('School Data'!$B29="Elementary",IF('School Data'!B29="","",'School Data'!B29),"")</f>
        <v/>
      </c>
      <c r="D29" s="20" t="str">
        <f>IF('School Data'!$B29="Elementary",IF('School Data'!C29="","",'School Data'!C29),"")</f>
        <v/>
      </c>
      <c r="E29" s="20" t="str">
        <f>IF('School Data'!$B29="Elementary",IF('School Data'!D29="","",'School Data'!D29),"")</f>
        <v/>
      </c>
      <c r="F29" s="20" t="str">
        <f>IF('School Data'!$B29="Elementary",IF('School Data'!E29="","",'School Data'!E29),"")</f>
        <v/>
      </c>
      <c r="G29" s="31" t="str">
        <f>IF('School Data'!$B29="Elementary",IF('School Data'!F29="","",'School Data'!F29),"")</f>
        <v/>
      </c>
      <c r="H29" s="28" t="str">
        <f>IF(A29&lt;('Output by Grade Span'!$C$3+1),"X","")</f>
        <v/>
      </c>
      <c r="I29" s="29" t="str">
        <f>IF('School Data'!$B29="Elementary",IF('School Data'!G29="","",'School Data'!G29),"")</f>
        <v/>
      </c>
      <c r="J29" s="29" t="str">
        <f t="shared" si="1"/>
        <v/>
      </c>
      <c r="K29" s="29" t="str">
        <f>IF('School Data'!$B29="Elementary",IF('School Data'!H29="","",'School Data'!H29),"")</f>
        <v/>
      </c>
      <c r="L29" s="29" t="str">
        <f t="shared" si="2"/>
        <v/>
      </c>
      <c r="M29" s="29" t="str">
        <f t="shared" si="3"/>
        <v/>
      </c>
      <c r="N29" s="28" t="str">
        <f>IF(H29="X",IF(M29&gt;'Output, All Schools'!$C$8,"N","Y"),"")</f>
        <v/>
      </c>
      <c r="O29" s="30" t="str">
        <f>IF('School Data'!$B29="Elementary",IF('School Data'!I29="","",'School Data'!I29),"")</f>
        <v/>
      </c>
      <c r="P29" s="30" t="str">
        <f t="shared" si="4"/>
        <v/>
      </c>
      <c r="Q29" s="29" t="str">
        <f t="shared" si="5"/>
        <v/>
      </c>
      <c r="R29" s="31" t="str">
        <f>IF(H29="X",IF(Q29&gt;'Output, All Schools'!$C$9,"N","Y"),"")</f>
        <v/>
      </c>
      <c r="S29" s="32" t="str">
        <f>IF('School Data'!$B29="Elementary",IF('School Data'!J29="","",'School Data'!J29),"")</f>
        <v/>
      </c>
      <c r="T29" s="49" t="str">
        <f t="shared" si="6"/>
        <v/>
      </c>
      <c r="U29" s="32" t="str">
        <f>IF('School Data'!$B29="Elementary",IF('School Data'!K29="","",'School Data'!K29),"")</f>
        <v/>
      </c>
      <c r="V29" s="49" t="str">
        <f t="shared" si="7"/>
        <v/>
      </c>
      <c r="W29" s="54" t="str">
        <f t="shared" si="8"/>
        <v/>
      </c>
      <c r="X29" s="28" t="str">
        <f>IF(H29="X",IF(W29&lt;'Output, All Schools'!$C$14,"N","Y"),"")</f>
        <v/>
      </c>
      <c r="Y29" s="32" t="str">
        <f>IF('School Data'!$B29="Elementary",IF('School Data'!L29="","",'School Data'!L29),"")</f>
        <v/>
      </c>
      <c r="Z29" s="49" t="str">
        <f t="shared" si="9"/>
        <v/>
      </c>
      <c r="AA29" s="55" t="str">
        <f t="shared" si="10"/>
        <v/>
      </c>
      <c r="AB29" s="31" t="str">
        <f>IF(H29="X",IF(AA29&lt;'Output, All Schools'!$C$15,"N","Y"),"")</f>
        <v/>
      </c>
    </row>
    <row r="30" spans="1:28" x14ac:dyDescent="0.25">
      <c r="A30" s="20" t="str">
        <f t="shared" si="0"/>
        <v/>
      </c>
      <c r="B30" s="20" t="str">
        <f>IF('School Data'!$B30="Elementary",IF('School Data'!A30="","",'School Data'!A30),"")</f>
        <v/>
      </c>
      <c r="C30" s="20" t="str">
        <f>IF('School Data'!$B30="Elementary",IF('School Data'!B30="","",'School Data'!B30),"")</f>
        <v/>
      </c>
      <c r="D30" s="20" t="str">
        <f>IF('School Data'!$B30="Elementary",IF('School Data'!C30="","",'School Data'!C30),"")</f>
        <v/>
      </c>
      <c r="E30" s="20" t="str">
        <f>IF('School Data'!$B30="Elementary",IF('School Data'!D30="","",'School Data'!D30),"")</f>
        <v/>
      </c>
      <c r="F30" s="20" t="str">
        <f>IF('School Data'!$B30="Elementary",IF('School Data'!E30="","",'School Data'!E30),"")</f>
        <v/>
      </c>
      <c r="G30" s="31" t="str">
        <f>IF('School Data'!$B30="Elementary",IF('School Data'!F30="","",'School Data'!F30),"")</f>
        <v/>
      </c>
      <c r="H30" s="28" t="str">
        <f>IF(A30&lt;('Output by Grade Span'!$C$3+1),"X","")</f>
        <v/>
      </c>
      <c r="I30" s="29" t="str">
        <f>IF('School Data'!$B30="Elementary",IF('School Data'!G30="","",'School Data'!G30),"")</f>
        <v/>
      </c>
      <c r="J30" s="29" t="str">
        <f t="shared" si="1"/>
        <v/>
      </c>
      <c r="K30" s="29" t="str">
        <f>IF('School Data'!$B30="Elementary",IF('School Data'!H30="","",'School Data'!H30),"")</f>
        <v/>
      </c>
      <c r="L30" s="29" t="str">
        <f t="shared" si="2"/>
        <v/>
      </c>
      <c r="M30" s="29" t="str">
        <f t="shared" si="3"/>
        <v/>
      </c>
      <c r="N30" s="28" t="str">
        <f>IF(H30="X",IF(M30&gt;'Output, All Schools'!$C$8,"N","Y"),"")</f>
        <v/>
      </c>
      <c r="O30" s="30" t="str">
        <f>IF('School Data'!$B30="Elementary",IF('School Data'!I30="","",'School Data'!I30),"")</f>
        <v/>
      </c>
      <c r="P30" s="30" t="str">
        <f t="shared" si="4"/>
        <v/>
      </c>
      <c r="Q30" s="29" t="str">
        <f t="shared" si="5"/>
        <v/>
      </c>
      <c r="R30" s="31" t="str">
        <f>IF(H30="X",IF(Q30&gt;'Output, All Schools'!$C$9,"N","Y"),"")</f>
        <v/>
      </c>
      <c r="S30" s="32" t="str">
        <f>IF('School Data'!$B30="Elementary",IF('School Data'!J30="","",'School Data'!J30),"")</f>
        <v/>
      </c>
      <c r="T30" s="49" t="str">
        <f t="shared" si="6"/>
        <v/>
      </c>
      <c r="U30" s="32" t="str">
        <f>IF('School Data'!$B30="Elementary",IF('School Data'!K30="","",'School Data'!K30),"")</f>
        <v/>
      </c>
      <c r="V30" s="49" t="str">
        <f t="shared" si="7"/>
        <v/>
      </c>
      <c r="W30" s="54" t="str">
        <f t="shared" si="8"/>
        <v/>
      </c>
      <c r="X30" s="28" t="str">
        <f>IF(H30="X",IF(W30&lt;'Output, All Schools'!$C$14,"N","Y"),"")</f>
        <v/>
      </c>
      <c r="Y30" s="32" t="str">
        <f>IF('School Data'!$B30="Elementary",IF('School Data'!L30="","",'School Data'!L30),"")</f>
        <v/>
      </c>
      <c r="Z30" s="49" t="str">
        <f t="shared" si="9"/>
        <v/>
      </c>
      <c r="AA30" s="55" t="str">
        <f t="shared" si="10"/>
        <v/>
      </c>
      <c r="AB30" s="31" t="str">
        <f>IF(H30="X",IF(AA30&lt;'Output, All Schools'!$C$15,"N","Y"),"")</f>
        <v/>
      </c>
    </row>
    <row r="31" spans="1:28" x14ac:dyDescent="0.25">
      <c r="A31" s="20" t="str">
        <f t="shared" si="0"/>
        <v/>
      </c>
      <c r="B31" s="20" t="str">
        <f>IF('School Data'!$B31="Elementary",IF('School Data'!A31="","",'School Data'!A31),"")</f>
        <v/>
      </c>
      <c r="C31" s="20" t="str">
        <f>IF('School Data'!$B31="Elementary",IF('School Data'!B31="","",'School Data'!B31),"")</f>
        <v/>
      </c>
      <c r="D31" s="20" t="str">
        <f>IF('School Data'!$B31="Elementary",IF('School Data'!C31="","",'School Data'!C31),"")</f>
        <v/>
      </c>
      <c r="E31" s="20" t="str">
        <f>IF('School Data'!$B31="Elementary",IF('School Data'!D31="","",'School Data'!D31),"")</f>
        <v/>
      </c>
      <c r="F31" s="20" t="str">
        <f>IF('School Data'!$B31="Elementary",IF('School Data'!E31="","",'School Data'!E31),"")</f>
        <v/>
      </c>
      <c r="G31" s="31" t="str">
        <f>IF('School Data'!$B31="Elementary",IF('School Data'!F31="","",'School Data'!F31),"")</f>
        <v/>
      </c>
      <c r="H31" s="28" t="str">
        <f>IF(A31&lt;('Output by Grade Span'!$C$3+1),"X","")</f>
        <v/>
      </c>
      <c r="I31" s="29" t="str">
        <f>IF('School Data'!$B31="Elementary",IF('School Data'!G31="","",'School Data'!G31),"")</f>
        <v/>
      </c>
      <c r="J31" s="29" t="str">
        <f t="shared" si="1"/>
        <v/>
      </c>
      <c r="K31" s="29" t="str">
        <f>IF('School Data'!$B31="Elementary",IF('School Data'!H31="","",'School Data'!H31),"")</f>
        <v/>
      </c>
      <c r="L31" s="29" t="str">
        <f t="shared" si="2"/>
        <v/>
      </c>
      <c r="M31" s="29" t="str">
        <f t="shared" si="3"/>
        <v/>
      </c>
      <c r="N31" s="28" t="str">
        <f>IF(H31="X",IF(M31&gt;'Output, All Schools'!$C$8,"N","Y"),"")</f>
        <v/>
      </c>
      <c r="O31" s="30" t="str">
        <f>IF('School Data'!$B31="Elementary",IF('School Data'!I31="","",'School Data'!I31),"")</f>
        <v/>
      </c>
      <c r="P31" s="30" t="str">
        <f t="shared" si="4"/>
        <v/>
      </c>
      <c r="Q31" s="29" t="str">
        <f t="shared" si="5"/>
        <v/>
      </c>
      <c r="R31" s="31" t="str">
        <f>IF(H31="X",IF(Q31&gt;'Output, All Schools'!$C$9,"N","Y"),"")</f>
        <v/>
      </c>
      <c r="S31" s="32" t="str">
        <f>IF('School Data'!$B31="Elementary",IF('School Data'!J31="","",'School Data'!J31),"")</f>
        <v/>
      </c>
      <c r="T31" s="49" t="str">
        <f t="shared" si="6"/>
        <v/>
      </c>
      <c r="U31" s="32" t="str">
        <f>IF('School Data'!$B31="Elementary",IF('School Data'!K31="","",'School Data'!K31),"")</f>
        <v/>
      </c>
      <c r="V31" s="49" t="str">
        <f t="shared" si="7"/>
        <v/>
      </c>
      <c r="W31" s="54" t="str">
        <f t="shared" si="8"/>
        <v/>
      </c>
      <c r="X31" s="28" t="str">
        <f>IF(H31="X",IF(W31&lt;'Output, All Schools'!$C$14,"N","Y"),"")</f>
        <v/>
      </c>
      <c r="Y31" s="32" t="str">
        <f>IF('School Data'!$B31="Elementary",IF('School Data'!L31="","",'School Data'!L31),"")</f>
        <v/>
      </c>
      <c r="Z31" s="49" t="str">
        <f t="shared" si="9"/>
        <v/>
      </c>
      <c r="AA31" s="55" t="str">
        <f t="shared" si="10"/>
        <v/>
      </c>
      <c r="AB31" s="31" t="str">
        <f>IF(H31="X",IF(AA31&lt;'Output, All Schools'!$C$15,"N","Y"),"")</f>
        <v/>
      </c>
    </row>
    <row r="32" spans="1:28" x14ac:dyDescent="0.25">
      <c r="A32" s="20" t="str">
        <f t="shared" si="0"/>
        <v/>
      </c>
      <c r="B32" s="20" t="str">
        <f>IF('School Data'!$B32="Elementary",IF('School Data'!A32="","",'School Data'!A32),"")</f>
        <v/>
      </c>
      <c r="C32" s="20" t="str">
        <f>IF('School Data'!$B32="Elementary",IF('School Data'!B32="","",'School Data'!B32),"")</f>
        <v/>
      </c>
      <c r="D32" s="20" t="str">
        <f>IF('School Data'!$B32="Elementary",IF('School Data'!C32="","",'School Data'!C32),"")</f>
        <v/>
      </c>
      <c r="E32" s="20" t="str">
        <f>IF('School Data'!$B32="Elementary",IF('School Data'!D32="","",'School Data'!D32),"")</f>
        <v/>
      </c>
      <c r="F32" s="20" t="str">
        <f>IF('School Data'!$B32="Elementary",IF('School Data'!E32="","",'School Data'!E32),"")</f>
        <v/>
      </c>
      <c r="G32" s="31" t="str">
        <f>IF('School Data'!$B32="Elementary",IF('School Data'!F32="","",'School Data'!F32),"")</f>
        <v/>
      </c>
      <c r="H32" s="28" t="str">
        <f>IF(A32&lt;('Output by Grade Span'!$C$3+1),"X","")</f>
        <v/>
      </c>
      <c r="I32" s="29" t="str">
        <f>IF('School Data'!$B32="Elementary",IF('School Data'!G32="","",'School Data'!G32),"")</f>
        <v/>
      </c>
      <c r="J32" s="29" t="str">
        <f t="shared" si="1"/>
        <v/>
      </c>
      <c r="K32" s="29" t="str">
        <f>IF('School Data'!$B32="Elementary",IF('School Data'!H32="","",'School Data'!H32),"")</f>
        <v/>
      </c>
      <c r="L32" s="29" t="str">
        <f t="shared" si="2"/>
        <v/>
      </c>
      <c r="M32" s="29" t="str">
        <f t="shared" si="3"/>
        <v/>
      </c>
      <c r="N32" s="28" t="str">
        <f>IF(H32="X",IF(M32&gt;'Output, All Schools'!$C$8,"N","Y"),"")</f>
        <v/>
      </c>
      <c r="O32" s="30" t="str">
        <f>IF('School Data'!$B32="Elementary",IF('School Data'!I32="","",'School Data'!I32),"")</f>
        <v/>
      </c>
      <c r="P32" s="30" t="str">
        <f t="shared" si="4"/>
        <v/>
      </c>
      <c r="Q32" s="29" t="str">
        <f t="shared" si="5"/>
        <v/>
      </c>
      <c r="R32" s="31" t="str">
        <f>IF(H32="X",IF(Q32&gt;'Output, All Schools'!$C$9,"N","Y"),"")</f>
        <v/>
      </c>
      <c r="S32" s="32" t="str">
        <f>IF('School Data'!$B32="Elementary",IF('School Data'!J32="","",'School Data'!J32),"")</f>
        <v/>
      </c>
      <c r="T32" s="49" t="str">
        <f t="shared" si="6"/>
        <v/>
      </c>
      <c r="U32" s="32" t="str">
        <f>IF('School Data'!$B32="Elementary",IF('School Data'!K32="","",'School Data'!K32),"")</f>
        <v/>
      </c>
      <c r="V32" s="49" t="str">
        <f t="shared" si="7"/>
        <v/>
      </c>
      <c r="W32" s="54" t="str">
        <f t="shared" si="8"/>
        <v/>
      </c>
      <c r="X32" s="28" t="str">
        <f>IF(H32="X",IF(W32&lt;'Output, All Schools'!$C$14,"N","Y"),"")</f>
        <v/>
      </c>
      <c r="Y32" s="32" t="str">
        <f>IF('School Data'!$B32="Elementary",IF('School Data'!L32="","",'School Data'!L32),"")</f>
        <v/>
      </c>
      <c r="Z32" s="49" t="str">
        <f t="shared" si="9"/>
        <v/>
      </c>
      <c r="AA32" s="55" t="str">
        <f t="shared" si="10"/>
        <v/>
      </c>
      <c r="AB32" s="31" t="str">
        <f>IF(H32="X",IF(AA32&lt;'Output, All Schools'!$C$15,"N","Y"),"")</f>
        <v/>
      </c>
    </row>
    <row r="33" spans="1:28" x14ac:dyDescent="0.25">
      <c r="A33" s="20" t="str">
        <f t="shared" si="0"/>
        <v/>
      </c>
      <c r="B33" s="20" t="str">
        <f>IF('School Data'!$B33="Elementary",IF('School Data'!A33="","",'School Data'!A33),"")</f>
        <v/>
      </c>
      <c r="C33" s="20" t="str">
        <f>IF('School Data'!$B33="Elementary",IF('School Data'!B33="","",'School Data'!B33),"")</f>
        <v/>
      </c>
      <c r="D33" s="20" t="str">
        <f>IF('School Data'!$B33="Elementary",IF('School Data'!C33="","",'School Data'!C33),"")</f>
        <v/>
      </c>
      <c r="E33" s="20" t="str">
        <f>IF('School Data'!$B33="Elementary",IF('School Data'!D33="","",'School Data'!D33),"")</f>
        <v/>
      </c>
      <c r="F33" s="20" t="str">
        <f>IF('School Data'!$B33="Elementary",IF('School Data'!E33="","",'School Data'!E33),"")</f>
        <v/>
      </c>
      <c r="G33" s="31" t="str">
        <f>IF('School Data'!$B33="Elementary",IF('School Data'!F33="","",'School Data'!F33),"")</f>
        <v/>
      </c>
      <c r="H33" s="28" t="str">
        <f>IF(A33&lt;('Output by Grade Span'!$C$3+1),"X","")</f>
        <v/>
      </c>
      <c r="I33" s="29" t="str">
        <f>IF('School Data'!$B33="Elementary",IF('School Data'!G33="","",'School Data'!G33),"")</f>
        <v/>
      </c>
      <c r="J33" s="29" t="str">
        <f t="shared" si="1"/>
        <v/>
      </c>
      <c r="K33" s="29" t="str">
        <f>IF('School Data'!$B33="Elementary",IF('School Data'!H33="","",'School Data'!H33),"")</f>
        <v/>
      </c>
      <c r="L33" s="29" t="str">
        <f t="shared" si="2"/>
        <v/>
      </c>
      <c r="M33" s="29" t="str">
        <f t="shared" si="3"/>
        <v/>
      </c>
      <c r="N33" s="28" t="str">
        <f>IF(H33="X",IF(M33&gt;'Output, All Schools'!$C$8,"N","Y"),"")</f>
        <v/>
      </c>
      <c r="O33" s="30" t="str">
        <f>IF('School Data'!$B33="Elementary",IF('School Data'!I33="","",'School Data'!I33),"")</f>
        <v/>
      </c>
      <c r="P33" s="30" t="str">
        <f t="shared" si="4"/>
        <v/>
      </c>
      <c r="Q33" s="29" t="str">
        <f t="shared" si="5"/>
        <v/>
      </c>
      <c r="R33" s="31" t="str">
        <f>IF(H33="X",IF(Q33&gt;'Output, All Schools'!$C$9,"N","Y"),"")</f>
        <v/>
      </c>
      <c r="S33" s="32" t="str">
        <f>IF('School Data'!$B33="Elementary",IF('School Data'!J33="","",'School Data'!J33),"")</f>
        <v/>
      </c>
      <c r="T33" s="49" t="str">
        <f t="shared" si="6"/>
        <v/>
      </c>
      <c r="U33" s="32" t="str">
        <f>IF('School Data'!$B33="Elementary",IF('School Data'!K33="","",'School Data'!K33),"")</f>
        <v/>
      </c>
      <c r="V33" s="49" t="str">
        <f t="shared" si="7"/>
        <v/>
      </c>
      <c r="W33" s="54" t="str">
        <f t="shared" si="8"/>
        <v/>
      </c>
      <c r="X33" s="28" t="str">
        <f>IF(H33="X",IF(W33&lt;'Output, All Schools'!$C$14,"N","Y"),"")</f>
        <v/>
      </c>
      <c r="Y33" s="32" t="str">
        <f>IF('School Data'!$B33="Elementary",IF('School Data'!L33="","",'School Data'!L33),"")</f>
        <v/>
      </c>
      <c r="Z33" s="49" t="str">
        <f t="shared" si="9"/>
        <v/>
      </c>
      <c r="AA33" s="55" t="str">
        <f t="shared" si="10"/>
        <v/>
      </c>
      <c r="AB33" s="31" t="str">
        <f>IF(H33="X",IF(AA33&lt;'Output, All Schools'!$C$15,"N","Y"),"")</f>
        <v/>
      </c>
    </row>
    <row r="34" spans="1:28" x14ac:dyDescent="0.25">
      <c r="A34" s="20" t="str">
        <f t="shared" si="0"/>
        <v/>
      </c>
      <c r="B34" s="20" t="str">
        <f>IF('School Data'!$B34="Elementary",IF('School Data'!A34="","",'School Data'!A34),"")</f>
        <v/>
      </c>
      <c r="C34" s="20" t="str">
        <f>IF('School Data'!$B34="Elementary",IF('School Data'!B34="","",'School Data'!B34),"")</f>
        <v/>
      </c>
      <c r="D34" s="20" t="str">
        <f>IF('School Data'!$B34="Elementary",IF('School Data'!C34="","",'School Data'!C34),"")</f>
        <v/>
      </c>
      <c r="E34" s="20" t="str">
        <f>IF('School Data'!$B34="Elementary",IF('School Data'!D34="","",'School Data'!D34),"")</f>
        <v/>
      </c>
      <c r="F34" s="20" t="str">
        <f>IF('School Data'!$B34="Elementary",IF('School Data'!E34="","",'School Data'!E34),"")</f>
        <v/>
      </c>
      <c r="G34" s="31" t="str">
        <f>IF('School Data'!$B34="Elementary",IF('School Data'!F34="","",'School Data'!F34),"")</f>
        <v/>
      </c>
      <c r="H34" s="28" t="str">
        <f>IF(A34&lt;('Output by Grade Span'!$C$3+1),"X","")</f>
        <v/>
      </c>
      <c r="I34" s="29" t="str">
        <f>IF('School Data'!$B34="Elementary",IF('School Data'!G34="","",'School Data'!G34),"")</f>
        <v/>
      </c>
      <c r="J34" s="29" t="str">
        <f t="shared" si="1"/>
        <v/>
      </c>
      <c r="K34" s="29" t="str">
        <f>IF('School Data'!$B34="Elementary",IF('School Data'!H34="","",'School Data'!H34),"")</f>
        <v/>
      </c>
      <c r="L34" s="29" t="str">
        <f t="shared" si="2"/>
        <v/>
      </c>
      <c r="M34" s="29" t="str">
        <f t="shared" si="3"/>
        <v/>
      </c>
      <c r="N34" s="28" t="str">
        <f>IF(H34="X",IF(M34&gt;'Output, All Schools'!$C$8,"N","Y"),"")</f>
        <v/>
      </c>
      <c r="O34" s="30" t="str">
        <f>IF('School Data'!$B34="Elementary",IF('School Data'!I34="","",'School Data'!I34),"")</f>
        <v/>
      </c>
      <c r="P34" s="30" t="str">
        <f t="shared" si="4"/>
        <v/>
      </c>
      <c r="Q34" s="29" t="str">
        <f t="shared" si="5"/>
        <v/>
      </c>
      <c r="R34" s="31" t="str">
        <f>IF(H34="X",IF(Q34&gt;'Output, All Schools'!$C$9,"N","Y"),"")</f>
        <v/>
      </c>
      <c r="S34" s="32" t="str">
        <f>IF('School Data'!$B34="Elementary",IF('School Data'!J34="","",'School Data'!J34),"")</f>
        <v/>
      </c>
      <c r="T34" s="49" t="str">
        <f t="shared" si="6"/>
        <v/>
      </c>
      <c r="U34" s="32" t="str">
        <f>IF('School Data'!$B34="Elementary",IF('School Data'!K34="","",'School Data'!K34),"")</f>
        <v/>
      </c>
      <c r="V34" s="49" t="str">
        <f t="shared" si="7"/>
        <v/>
      </c>
      <c r="W34" s="54" t="str">
        <f t="shared" si="8"/>
        <v/>
      </c>
      <c r="X34" s="28" t="str">
        <f>IF(H34="X",IF(W34&lt;'Output, All Schools'!$C$14,"N","Y"),"")</f>
        <v/>
      </c>
      <c r="Y34" s="32" t="str">
        <f>IF('School Data'!$B34="Elementary",IF('School Data'!L34="","",'School Data'!L34),"")</f>
        <v/>
      </c>
      <c r="Z34" s="49" t="str">
        <f t="shared" si="9"/>
        <v/>
      </c>
      <c r="AA34" s="55" t="str">
        <f t="shared" si="10"/>
        <v/>
      </c>
      <c r="AB34" s="31" t="str">
        <f>IF(H34="X",IF(AA34&lt;'Output, All Schools'!$C$15,"N","Y"),"")</f>
        <v/>
      </c>
    </row>
    <row r="35" spans="1:28" x14ac:dyDescent="0.25">
      <c r="A35" s="20" t="str">
        <f t="shared" si="0"/>
        <v/>
      </c>
      <c r="B35" s="20" t="str">
        <f>IF('School Data'!$B35="Elementary",IF('School Data'!A35="","",'School Data'!A35),"")</f>
        <v/>
      </c>
      <c r="C35" s="20" t="str">
        <f>IF('School Data'!$B35="Elementary",IF('School Data'!B35="","",'School Data'!B35),"")</f>
        <v/>
      </c>
      <c r="D35" s="20" t="str">
        <f>IF('School Data'!$B35="Elementary",IF('School Data'!C35="","",'School Data'!C35),"")</f>
        <v/>
      </c>
      <c r="E35" s="20" t="str">
        <f>IF('School Data'!$B35="Elementary",IF('School Data'!D35="","",'School Data'!D35),"")</f>
        <v/>
      </c>
      <c r="F35" s="20" t="str">
        <f>IF('School Data'!$B35="Elementary",IF('School Data'!E35="","",'School Data'!E35),"")</f>
        <v/>
      </c>
      <c r="G35" s="31" t="str">
        <f>IF('School Data'!$B35="Elementary",IF('School Data'!F35="","",'School Data'!F35),"")</f>
        <v/>
      </c>
      <c r="H35" s="28" t="str">
        <f>IF(A35&lt;('Output by Grade Span'!$C$3+1),"X","")</f>
        <v/>
      </c>
      <c r="I35" s="29" t="str">
        <f>IF('School Data'!$B35="Elementary",IF('School Data'!G35="","",'School Data'!G35),"")</f>
        <v/>
      </c>
      <c r="J35" s="29" t="str">
        <f t="shared" si="1"/>
        <v/>
      </c>
      <c r="K35" s="29" t="str">
        <f>IF('School Data'!$B35="Elementary",IF('School Data'!H35="","",'School Data'!H35),"")</f>
        <v/>
      </c>
      <c r="L35" s="29" t="str">
        <f t="shared" si="2"/>
        <v/>
      </c>
      <c r="M35" s="29" t="str">
        <f t="shared" si="3"/>
        <v/>
      </c>
      <c r="N35" s="28" t="str">
        <f>IF(H35="X",IF(M35&gt;'Output, All Schools'!$C$8,"N","Y"),"")</f>
        <v/>
      </c>
      <c r="O35" s="30" t="str">
        <f>IF('School Data'!$B35="Elementary",IF('School Data'!I35="","",'School Data'!I35),"")</f>
        <v/>
      </c>
      <c r="P35" s="30" t="str">
        <f t="shared" si="4"/>
        <v/>
      </c>
      <c r="Q35" s="29" t="str">
        <f t="shared" si="5"/>
        <v/>
      </c>
      <c r="R35" s="31" t="str">
        <f>IF(H35="X",IF(Q35&gt;'Output, All Schools'!$C$9,"N","Y"),"")</f>
        <v/>
      </c>
      <c r="S35" s="32" t="str">
        <f>IF('School Data'!$B35="Elementary",IF('School Data'!J35="","",'School Data'!J35),"")</f>
        <v/>
      </c>
      <c r="T35" s="49" t="str">
        <f t="shared" si="6"/>
        <v/>
      </c>
      <c r="U35" s="32" t="str">
        <f>IF('School Data'!$B35="Elementary",IF('School Data'!K35="","",'School Data'!K35),"")</f>
        <v/>
      </c>
      <c r="V35" s="49" t="str">
        <f t="shared" si="7"/>
        <v/>
      </c>
      <c r="W35" s="54" t="str">
        <f t="shared" si="8"/>
        <v/>
      </c>
      <c r="X35" s="28" t="str">
        <f>IF(H35="X",IF(W35&lt;'Output, All Schools'!$C$14,"N","Y"),"")</f>
        <v/>
      </c>
      <c r="Y35" s="32" t="str">
        <f>IF('School Data'!$B35="Elementary",IF('School Data'!L35="","",'School Data'!L35),"")</f>
        <v/>
      </c>
      <c r="Z35" s="49" t="str">
        <f t="shared" si="9"/>
        <v/>
      </c>
      <c r="AA35" s="55" t="str">
        <f t="shared" si="10"/>
        <v/>
      </c>
      <c r="AB35" s="31" t="str">
        <f>IF(H35="X",IF(AA35&lt;'Output, All Schools'!$C$15,"N","Y"),"")</f>
        <v/>
      </c>
    </row>
    <row r="36" spans="1:28" x14ac:dyDescent="0.25">
      <c r="A36" s="20" t="str">
        <f t="shared" si="0"/>
        <v/>
      </c>
      <c r="B36" s="20" t="str">
        <f>IF('School Data'!$B36="Elementary",IF('School Data'!A36="","",'School Data'!A36),"")</f>
        <v/>
      </c>
      <c r="C36" s="20" t="str">
        <f>IF('School Data'!$B36="Elementary",IF('School Data'!B36="","",'School Data'!B36),"")</f>
        <v/>
      </c>
      <c r="D36" s="20" t="str">
        <f>IF('School Data'!$B36="Elementary",IF('School Data'!C36="","",'School Data'!C36),"")</f>
        <v/>
      </c>
      <c r="E36" s="20" t="str">
        <f>IF('School Data'!$B36="Elementary",IF('School Data'!D36="","",'School Data'!D36),"")</f>
        <v/>
      </c>
      <c r="F36" s="20" t="str">
        <f>IF('School Data'!$B36="Elementary",IF('School Data'!E36="","",'School Data'!E36),"")</f>
        <v/>
      </c>
      <c r="G36" s="31" t="str">
        <f>IF('School Data'!$B36="Elementary",IF('School Data'!F36="","",'School Data'!F36),"")</f>
        <v/>
      </c>
      <c r="H36" s="28" t="str">
        <f>IF(A36&lt;('Output by Grade Span'!$C$3+1),"X","")</f>
        <v/>
      </c>
      <c r="I36" s="29" t="str">
        <f>IF('School Data'!$B36="Elementary",IF('School Data'!G36="","",'School Data'!G36),"")</f>
        <v/>
      </c>
      <c r="J36" s="29" t="str">
        <f t="shared" si="1"/>
        <v/>
      </c>
      <c r="K36" s="29" t="str">
        <f>IF('School Data'!$B36="Elementary",IF('School Data'!H36="","",'School Data'!H36),"")</f>
        <v/>
      </c>
      <c r="L36" s="29" t="str">
        <f t="shared" si="2"/>
        <v/>
      </c>
      <c r="M36" s="29" t="str">
        <f t="shared" si="3"/>
        <v/>
      </c>
      <c r="N36" s="28" t="str">
        <f>IF(H36="X",IF(M36&gt;'Output, All Schools'!$C$8,"N","Y"),"")</f>
        <v/>
      </c>
      <c r="O36" s="30" t="str">
        <f>IF('School Data'!$B36="Elementary",IF('School Data'!I36="","",'School Data'!I36),"")</f>
        <v/>
      </c>
      <c r="P36" s="30" t="str">
        <f t="shared" si="4"/>
        <v/>
      </c>
      <c r="Q36" s="29" t="str">
        <f t="shared" si="5"/>
        <v/>
      </c>
      <c r="R36" s="31" t="str">
        <f>IF(H36="X",IF(Q36&gt;'Output, All Schools'!$C$9,"N","Y"),"")</f>
        <v/>
      </c>
      <c r="S36" s="32" t="str">
        <f>IF('School Data'!$B36="Elementary",IF('School Data'!J36="","",'School Data'!J36),"")</f>
        <v/>
      </c>
      <c r="T36" s="49" t="str">
        <f t="shared" si="6"/>
        <v/>
      </c>
      <c r="U36" s="32" t="str">
        <f>IF('School Data'!$B36="Elementary",IF('School Data'!K36="","",'School Data'!K36),"")</f>
        <v/>
      </c>
      <c r="V36" s="49" t="str">
        <f t="shared" si="7"/>
        <v/>
      </c>
      <c r="W36" s="54" t="str">
        <f t="shared" si="8"/>
        <v/>
      </c>
      <c r="X36" s="28" t="str">
        <f>IF(H36="X",IF(W36&lt;'Output, All Schools'!$C$14,"N","Y"),"")</f>
        <v/>
      </c>
      <c r="Y36" s="32" t="str">
        <f>IF('School Data'!$B36="Elementary",IF('School Data'!L36="","",'School Data'!L36),"")</f>
        <v/>
      </c>
      <c r="Z36" s="49" t="str">
        <f t="shared" si="9"/>
        <v/>
      </c>
      <c r="AA36" s="55" t="str">
        <f t="shared" si="10"/>
        <v/>
      </c>
      <c r="AB36" s="31" t="str">
        <f>IF(H36="X",IF(AA36&lt;'Output, All Schools'!$C$15,"N","Y"),"")</f>
        <v/>
      </c>
    </row>
    <row r="37" spans="1:28" x14ac:dyDescent="0.25">
      <c r="A37" s="20" t="str">
        <f t="shared" si="0"/>
        <v/>
      </c>
      <c r="B37" s="20" t="str">
        <f>IF('School Data'!$B37="Elementary",IF('School Data'!A37="","",'School Data'!A37),"")</f>
        <v/>
      </c>
      <c r="C37" s="20" t="str">
        <f>IF('School Data'!$B37="Elementary",IF('School Data'!B37="","",'School Data'!B37),"")</f>
        <v/>
      </c>
      <c r="D37" s="20" t="str">
        <f>IF('School Data'!$B37="Elementary",IF('School Data'!C37="","",'School Data'!C37),"")</f>
        <v/>
      </c>
      <c r="E37" s="20" t="str">
        <f>IF('School Data'!$B37="Elementary",IF('School Data'!D37="","",'School Data'!D37),"")</f>
        <v/>
      </c>
      <c r="F37" s="20" t="str">
        <f>IF('School Data'!$B37="Elementary",IF('School Data'!E37="","",'School Data'!E37),"")</f>
        <v/>
      </c>
      <c r="G37" s="31" t="str">
        <f>IF('School Data'!$B37="Elementary",IF('School Data'!F37="","",'School Data'!F37),"")</f>
        <v/>
      </c>
      <c r="H37" s="28" t="str">
        <f>IF(A37&lt;('Output by Grade Span'!$C$3+1),"X","")</f>
        <v/>
      </c>
      <c r="I37" s="29" t="str">
        <f>IF('School Data'!$B37="Elementary",IF('School Data'!G37="","",'School Data'!G37),"")</f>
        <v/>
      </c>
      <c r="J37" s="29" t="str">
        <f t="shared" si="1"/>
        <v/>
      </c>
      <c r="K37" s="29" t="str">
        <f>IF('School Data'!$B37="Elementary",IF('School Data'!H37="","",'School Data'!H37),"")</f>
        <v/>
      </c>
      <c r="L37" s="29" t="str">
        <f t="shared" si="2"/>
        <v/>
      </c>
      <c r="M37" s="29" t="str">
        <f t="shared" si="3"/>
        <v/>
      </c>
      <c r="N37" s="28" t="str">
        <f>IF(H37="X",IF(M37&gt;'Output, All Schools'!$C$8,"N","Y"),"")</f>
        <v/>
      </c>
      <c r="O37" s="30" t="str">
        <f>IF('School Data'!$B37="Elementary",IF('School Data'!I37="","",'School Data'!I37),"")</f>
        <v/>
      </c>
      <c r="P37" s="30" t="str">
        <f t="shared" si="4"/>
        <v/>
      </c>
      <c r="Q37" s="29" t="str">
        <f t="shared" si="5"/>
        <v/>
      </c>
      <c r="R37" s="31" t="str">
        <f>IF(H37="X",IF(Q37&gt;'Output, All Schools'!$C$9,"N","Y"),"")</f>
        <v/>
      </c>
      <c r="S37" s="32" t="str">
        <f>IF('School Data'!$B37="Elementary",IF('School Data'!J37="","",'School Data'!J37),"")</f>
        <v/>
      </c>
      <c r="T37" s="49" t="str">
        <f t="shared" si="6"/>
        <v/>
      </c>
      <c r="U37" s="32" t="str">
        <f>IF('School Data'!$B37="Elementary",IF('School Data'!K37="","",'School Data'!K37),"")</f>
        <v/>
      </c>
      <c r="V37" s="49" t="str">
        <f t="shared" si="7"/>
        <v/>
      </c>
      <c r="W37" s="54" t="str">
        <f t="shared" si="8"/>
        <v/>
      </c>
      <c r="X37" s="28" t="str">
        <f>IF(H37="X",IF(W37&lt;'Output, All Schools'!$C$14,"N","Y"),"")</f>
        <v/>
      </c>
      <c r="Y37" s="32" t="str">
        <f>IF('School Data'!$B37="Elementary",IF('School Data'!L37="","",'School Data'!L37),"")</f>
        <v/>
      </c>
      <c r="Z37" s="49" t="str">
        <f t="shared" si="9"/>
        <v/>
      </c>
      <c r="AA37" s="55" t="str">
        <f t="shared" si="10"/>
        <v/>
      </c>
      <c r="AB37" s="31" t="str">
        <f>IF(H37="X",IF(AA37&lt;'Output, All Schools'!$C$15,"N","Y"),"")</f>
        <v/>
      </c>
    </row>
    <row r="38" spans="1:28" x14ac:dyDescent="0.25">
      <c r="A38" s="20" t="str">
        <f t="shared" si="0"/>
        <v/>
      </c>
      <c r="B38" s="20" t="str">
        <f>IF('School Data'!$B38="Elementary",IF('School Data'!A38="","",'School Data'!A38),"")</f>
        <v/>
      </c>
      <c r="C38" s="20" t="str">
        <f>IF('School Data'!$B38="Elementary",IF('School Data'!B38="","",'School Data'!B38),"")</f>
        <v/>
      </c>
      <c r="D38" s="20" t="str">
        <f>IF('School Data'!$B38="Elementary",IF('School Data'!C38="","",'School Data'!C38),"")</f>
        <v/>
      </c>
      <c r="E38" s="20" t="str">
        <f>IF('School Data'!$B38="Elementary",IF('School Data'!D38="","",'School Data'!D38),"")</f>
        <v/>
      </c>
      <c r="F38" s="20" t="str">
        <f>IF('School Data'!$B38="Elementary",IF('School Data'!E38="","",'School Data'!E38),"")</f>
        <v/>
      </c>
      <c r="G38" s="31" t="str">
        <f>IF('School Data'!$B38="Elementary",IF('School Data'!F38="","",'School Data'!F38),"")</f>
        <v/>
      </c>
      <c r="H38" s="28" t="str">
        <f>IF(A38&lt;('Output by Grade Span'!$C$3+1),"X","")</f>
        <v/>
      </c>
      <c r="I38" s="29" t="str">
        <f>IF('School Data'!$B38="Elementary",IF('School Data'!G38="","",'School Data'!G38),"")</f>
        <v/>
      </c>
      <c r="J38" s="29" t="str">
        <f t="shared" si="1"/>
        <v/>
      </c>
      <c r="K38" s="29" t="str">
        <f>IF('School Data'!$B38="Elementary",IF('School Data'!H38="","",'School Data'!H38),"")</f>
        <v/>
      </c>
      <c r="L38" s="29" t="str">
        <f t="shared" si="2"/>
        <v/>
      </c>
      <c r="M38" s="29" t="str">
        <f t="shared" si="3"/>
        <v/>
      </c>
      <c r="N38" s="28" t="str">
        <f>IF(H38="X",IF(M38&gt;'Output, All Schools'!$C$8,"N","Y"),"")</f>
        <v/>
      </c>
      <c r="O38" s="30" t="str">
        <f>IF('School Data'!$B38="Elementary",IF('School Data'!I38="","",'School Data'!I38),"")</f>
        <v/>
      </c>
      <c r="P38" s="30" t="str">
        <f t="shared" si="4"/>
        <v/>
      </c>
      <c r="Q38" s="29" t="str">
        <f t="shared" si="5"/>
        <v/>
      </c>
      <c r="R38" s="31" t="str">
        <f>IF(H38="X",IF(Q38&gt;'Output, All Schools'!$C$9,"N","Y"),"")</f>
        <v/>
      </c>
      <c r="S38" s="32" t="str">
        <f>IF('School Data'!$B38="Elementary",IF('School Data'!J38="","",'School Data'!J38),"")</f>
        <v/>
      </c>
      <c r="T38" s="49" t="str">
        <f t="shared" si="6"/>
        <v/>
      </c>
      <c r="U38" s="32" t="str">
        <f>IF('School Data'!$B38="Elementary",IF('School Data'!K38="","",'School Data'!K38),"")</f>
        <v/>
      </c>
      <c r="V38" s="49" t="str">
        <f t="shared" si="7"/>
        <v/>
      </c>
      <c r="W38" s="54" t="str">
        <f t="shared" si="8"/>
        <v/>
      </c>
      <c r="X38" s="28" t="str">
        <f>IF(H38="X",IF(W38&lt;'Output, All Schools'!$C$14,"N","Y"),"")</f>
        <v/>
      </c>
      <c r="Y38" s="32" t="str">
        <f>IF('School Data'!$B38="Elementary",IF('School Data'!L38="","",'School Data'!L38),"")</f>
        <v/>
      </c>
      <c r="Z38" s="49" t="str">
        <f t="shared" si="9"/>
        <v/>
      </c>
      <c r="AA38" s="55" t="str">
        <f t="shared" si="10"/>
        <v/>
      </c>
      <c r="AB38" s="31" t="str">
        <f>IF(H38="X",IF(AA38&lt;'Output, All Schools'!$C$15,"N","Y"),"")</f>
        <v/>
      </c>
    </row>
    <row r="39" spans="1:28" x14ac:dyDescent="0.25">
      <c r="A39" s="20" t="str">
        <f t="shared" si="0"/>
        <v/>
      </c>
      <c r="B39" s="20" t="str">
        <f>IF('School Data'!$B39="Elementary",IF('School Data'!A39="","",'School Data'!A39),"")</f>
        <v/>
      </c>
      <c r="C39" s="20" t="str">
        <f>IF('School Data'!$B39="Elementary",IF('School Data'!B39="","",'School Data'!B39),"")</f>
        <v/>
      </c>
      <c r="D39" s="20" t="str">
        <f>IF('School Data'!$B39="Elementary",IF('School Data'!C39="","",'School Data'!C39),"")</f>
        <v/>
      </c>
      <c r="E39" s="20" t="str">
        <f>IF('School Data'!$B39="Elementary",IF('School Data'!D39="","",'School Data'!D39),"")</f>
        <v/>
      </c>
      <c r="F39" s="20" t="str">
        <f>IF('School Data'!$B39="Elementary",IF('School Data'!E39="","",'School Data'!E39),"")</f>
        <v/>
      </c>
      <c r="G39" s="31" t="str">
        <f>IF('School Data'!$B39="Elementary",IF('School Data'!F39="","",'School Data'!F39),"")</f>
        <v/>
      </c>
      <c r="H39" s="28" t="str">
        <f>IF(A39&lt;('Output by Grade Span'!$C$3+1),"X","")</f>
        <v/>
      </c>
      <c r="I39" s="29" t="str">
        <f>IF('School Data'!$B39="Elementary",IF('School Data'!G39="","",'School Data'!G39),"")</f>
        <v/>
      </c>
      <c r="J39" s="29" t="str">
        <f t="shared" si="1"/>
        <v/>
      </c>
      <c r="K39" s="29" t="str">
        <f>IF('School Data'!$B39="Elementary",IF('School Data'!H39="","",'School Data'!H39),"")</f>
        <v/>
      </c>
      <c r="L39" s="29" t="str">
        <f t="shared" si="2"/>
        <v/>
      </c>
      <c r="M39" s="29" t="str">
        <f t="shared" si="3"/>
        <v/>
      </c>
      <c r="N39" s="28" t="str">
        <f>IF(H39="X",IF(M39&gt;'Output, All Schools'!$C$8,"N","Y"),"")</f>
        <v/>
      </c>
      <c r="O39" s="30" t="str">
        <f>IF('School Data'!$B39="Elementary",IF('School Data'!I39="","",'School Data'!I39),"")</f>
        <v/>
      </c>
      <c r="P39" s="30" t="str">
        <f t="shared" si="4"/>
        <v/>
      </c>
      <c r="Q39" s="29" t="str">
        <f t="shared" si="5"/>
        <v/>
      </c>
      <c r="R39" s="31" t="str">
        <f>IF(H39="X",IF(Q39&gt;'Output, All Schools'!$C$9,"N","Y"),"")</f>
        <v/>
      </c>
      <c r="S39" s="32" t="str">
        <f>IF('School Data'!$B39="Elementary",IF('School Data'!J39="","",'School Data'!J39),"")</f>
        <v/>
      </c>
      <c r="T39" s="49" t="str">
        <f t="shared" si="6"/>
        <v/>
      </c>
      <c r="U39" s="32" t="str">
        <f>IF('School Data'!$B39="Elementary",IF('School Data'!K39="","",'School Data'!K39),"")</f>
        <v/>
      </c>
      <c r="V39" s="49" t="str">
        <f t="shared" si="7"/>
        <v/>
      </c>
      <c r="W39" s="54" t="str">
        <f t="shared" si="8"/>
        <v/>
      </c>
      <c r="X39" s="28" t="str">
        <f>IF(H39="X",IF(W39&lt;'Output, All Schools'!$C$14,"N","Y"),"")</f>
        <v/>
      </c>
      <c r="Y39" s="32" t="str">
        <f>IF('School Data'!$B39="Elementary",IF('School Data'!L39="","",'School Data'!L39),"")</f>
        <v/>
      </c>
      <c r="Z39" s="49" t="str">
        <f t="shared" si="9"/>
        <v/>
      </c>
      <c r="AA39" s="55" t="str">
        <f t="shared" si="10"/>
        <v/>
      </c>
      <c r="AB39" s="31" t="str">
        <f>IF(H39="X",IF(AA39&lt;'Output, All Schools'!$C$15,"N","Y"),"")</f>
        <v/>
      </c>
    </row>
    <row r="40" spans="1:28" x14ac:dyDescent="0.25">
      <c r="A40" s="20" t="str">
        <f t="shared" si="0"/>
        <v/>
      </c>
      <c r="B40" s="20" t="str">
        <f>IF('School Data'!$B40="Elementary",IF('School Data'!A40="","",'School Data'!A40),"")</f>
        <v/>
      </c>
      <c r="C40" s="20" t="str">
        <f>IF('School Data'!$B40="Elementary",IF('School Data'!B40="","",'School Data'!B40),"")</f>
        <v/>
      </c>
      <c r="D40" s="20" t="str">
        <f>IF('School Data'!$B40="Elementary",IF('School Data'!C40="","",'School Data'!C40),"")</f>
        <v/>
      </c>
      <c r="E40" s="20" t="str">
        <f>IF('School Data'!$B40="Elementary",IF('School Data'!D40="","",'School Data'!D40),"")</f>
        <v/>
      </c>
      <c r="F40" s="20" t="str">
        <f>IF('School Data'!$B40="Elementary",IF('School Data'!E40="","",'School Data'!E40),"")</f>
        <v/>
      </c>
      <c r="G40" s="31" t="str">
        <f>IF('School Data'!$B40="Elementary",IF('School Data'!F40="","",'School Data'!F40),"")</f>
        <v/>
      </c>
      <c r="H40" s="28" t="str">
        <f>IF(A40&lt;('Output by Grade Span'!$C$3+1),"X","")</f>
        <v/>
      </c>
      <c r="I40" s="29" t="str">
        <f>IF('School Data'!$B40="Elementary",IF('School Data'!G40="","",'School Data'!G40),"")</f>
        <v/>
      </c>
      <c r="J40" s="29" t="str">
        <f t="shared" si="1"/>
        <v/>
      </c>
      <c r="K40" s="29" t="str">
        <f>IF('School Data'!$B40="Elementary",IF('School Data'!H40="","",'School Data'!H40),"")</f>
        <v/>
      </c>
      <c r="L40" s="29" t="str">
        <f t="shared" si="2"/>
        <v/>
      </c>
      <c r="M40" s="29" t="str">
        <f t="shared" si="3"/>
        <v/>
      </c>
      <c r="N40" s="28" t="str">
        <f>IF(H40="X",IF(M40&gt;'Output, All Schools'!$C$8,"N","Y"),"")</f>
        <v/>
      </c>
      <c r="O40" s="30" t="str">
        <f>IF('School Data'!$B40="Elementary",IF('School Data'!I40="","",'School Data'!I40),"")</f>
        <v/>
      </c>
      <c r="P40" s="30" t="str">
        <f t="shared" si="4"/>
        <v/>
      </c>
      <c r="Q40" s="29" t="str">
        <f t="shared" si="5"/>
        <v/>
      </c>
      <c r="R40" s="31" t="str">
        <f>IF(H40="X",IF(Q40&gt;'Output, All Schools'!$C$9,"N","Y"),"")</f>
        <v/>
      </c>
      <c r="S40" s="32" t="str">
        <f>IF('School Data'!$B40="Elementary",IF('School Data'!J40="","",'School Data'!J40),"")</f>
        <v/>
      </c>
      <c r="T40" s="49" t="str">
        <f t="shared" si="6"/>
        <v/>
      </c>
      <c r="U40" s="32" t="str">
        <f>IF('School Data'!$B40="Elementary",IF('School Data'!K40="","",'School Data'!K40),"")</f>
        <v/>
      </c>
      <c r="V40" s="49" t="str">
        <f t="shared" si="7"/>
        <v/>
      </c>
      <c r="W40" s="54" t="str">
        <f t="shared" si="8"/>
        <v/>
      </c>
      <c r="X40" s="28" t="str">
        <f>IF(H40="X",IF(W40&lt;'Output, All Schools'!$C$14,"N","Y"),"")</f>
        <v/>
      </c>
      <c r="Y40" s="32" t="str">
        <f>IF('School Data'!$B40="Elementary",IF('School Data'!L40="","",'School Data'!L40),"")</f>
        <v/>
      </c>
      <c r="Z40" s="49" t="str">
        <f t="shared" si="9"/>
        <v/>
      </c>
      <c r="AA40" s="55" t="str">
        <f t="shared" si="10"/>
        <v/>
      </c>
      <c r="AB40" s="31" t="str">
        <f>IF(H40="X",IF(AA40&lt;'Output, All Schools'!$C$15,"N","Y"),"")</f>
        <v/>
      </c>
    </row>
    <row r="41" spans="1:28" x14ac:dyDescent="0.25">
      <c r="A41" s="20" t="str">
        <f t="shared" si="0"/>
        <v/>
      </c>
      <c r="B41" s="20" t="str">
        <f>IF('School Data'!$B41="Elementary",IF('School Data'!A41="","",'School Data'!A41),"")</f>
        <v/>
      </c>
      <c r="C41" s="20" t="str">
        <f>IF('School Data'!$B41="Elementary",IF('School Data'!B41="","",'School Data'!B41),"")</f>
        <v/>
      </c>
      <c r="D41" s="20" t="str">
        <f>IF('School Data'!$B41="Elementary",IF('School Data'!C41="","",'School Data'!C41),"")</f>
        <v/>
      </c>
      <c r="E41" s="20" t="str">
        <f>IF('School Data'!$B41="Elementary",IF('School Data'!D41="","",'School Data'!D41),"")</f>
        <v/>
      </c>
      <c r="F41" s="20" t="str">
        <f>IF('School Data'!$B41="Elementary",IF('School Data'!E41="","",'School Data'!E41),"")</f>
        <v/>
      </c>
      <c r="G41" s="31" t="str">
        <f>IF('School Data'!$B41="Elementary",IF('School Data'!F41="","",'School Data'!F41),"")</f>
        <v/>
      </c>
      <c r="H41" s="28" t="str">
        <f>IF(A41&lt;('Output by Grade Span'!$C$3+1),"X","")</f>
        <v/>
      </c>
      <c r="I41" s="29" t="str">
        <f>IF('School Data'!$B41="Elementary",IF('School Data'!G41="","",'School Data'!G41),"")</f>
        <v/>
      </c>
      <c r="J41" s="29" t="str">
        <f t="shared" si="1"/>
        <v/>
      </c>
      <c r="K41" s="29" t="str">
        <f>IF('School Data'!$B41="Elementary",IF('School Data'!H41="","",'School Data'!H41),"")</f>
        <v/>
      </c>
      <c r="L41" s="29" t="str">
        <f t="shared" si="2"/>
        <v/>
      </c>
      <c r="M41" s="29" t="str">
        <f t="shared" si="3"/>
        <v/>
      </c>
      <c r="N41" s="28" t="str">
        <f>IF(H41="X",IF(M41&gt;'Output, All Schools'!$C$8,"N","Y"),"")</f>
        <v/>
      </c>
      <c r="O41" s="30" t="str">
        <f>IF('School Data'!$B41="Elementary",IF('School Data'!I41="","",'School Data'!I41),"")</f>
        <v/>
      </c>
      <c r="P41" s="30" t="str">
        <f t="shared" si="4"/>
        <v/>
      </c>
      <c r="Q41" s="29" t="str">
        <f t="shared" si="5"/>
        <v/>
      </c>
      <c r="R41" s="31" t="str">
        <f>IF(H41="X",IF(Q41&gt;'Output, All Schools'!$C$9,"N","Y"),"")</f>
        <v/>
      </c>
      <c r="S41" s="32" t="str">
        <f>IF('School Data'!$B41="Elementary",IF('School Data'!J41="","",'School Data'!J41),"")</f>
        <v/>
      </c>
      <c r="T41" s="49" t="str">
        <f t="shared" si="6"/>
        <v/>
      </c>
      <c r="U41" s="32" t="str">
        <f>IF('School Data'!$B41="Elementary",IF('School Data'!K41="","",'School Data'!K41),"")</f>
        <v/>
      </c>
      <c r="V41" s="49" t="str">
        <f t="shared" si="7"/>
        <v/>
      </c>
      <c r="W41" s="54" t="str">
        <f t="shared" si="8"/>
        <v/>
      </c>
      <c r="X41" s="28" t="str">
        <f>IF(H41="X",IF(W41&lt;'Output, All Schools'!$C$14,"N","Y"),"")</f>
        <v/>
      </c>
      <c r="Y41" s="32" t="str">
        <f>IF('School Data'!$B41="Elementary",IF('School Data'!L41="","",'School Data'!L41),"")</f>
        <v/>
      </c>
      <c r="Z41" s="49" t="str">
        <f t="shared" si="9"/>
        <v/>
      </c>
      <c r="AA41" s="55" t="str">
        <f t="shared" si="10"/>
        <v/>
      </c>
      <c r="AB41" s="31" t="str">
        <f>IF(H41="X",IF(AA41&lt;'Output, All Schools'!$C$15,"N","Y"),"")</f>
        <v/>
      </c>
    </row>
    <row r="42" spans="1:28" x14ac:dyDescent="0.25">
      <c r="A42" s="20" t="str">
        <f t="shared" si="0"/>
        <v/>
      </c>
      <c r="B42" s="20" t="str">
        <f>IF('School Data'!$B42="Elementary",IF('School Data'!A42="","",'School Data'!A42),"")</f>
        <v/>
      </c>
      <c r="C42" s="20" t="str">
        <f>IF('School Data'!$B42="Elementary",IF('School Data'!B42="","",'School Data'!B42),"")</f>
        <v/>
      </c>
      <c r="D42" s="20" t="str">
        <f>IF('School Data'!$B42="Elementary",IF('School Data'!C42="","",'School Data'!C42),"")</f>
        <v/>
      </c>
      <c r="E42" s="20" t="str">
        <f>IF('School Data'!$B42="Elementary",IF('School Data'!D42="","",'School Data'!D42),"")</f>
        <v/>
      </c>
      <c r="F42" s="20" t="str">
        <f>IF('School Data'!$B42="Elementary",IF('School Data'!E42="","",'School Data'!E42),"")</f>
        <v/>
      </c>
      <c r="G42" s="31" t="str">
        <f>IF('School Data'!$B42="Elementary",IF('School Data'!F42="","",'School Data'!F42),"")</f>
        <v/>
      </c>
      <c r="H42" s="28" t="str">
        <f>IF(A42&lt;('Output by Grade Span'!$C$3+1),"X","")</f>
        <v/>
      </c>
      <c r="I42" s="29" t="str">
        <f>IF('School Data'!$B42="Elementary",IF('School Data'!G42="","",'School Data'!G42),"")</f>
        <v/>
      </c>
      <c r="J42" s="29" t="str">
        <f t="shared" si="1"/>
        <v/>
      </c>
      <c r="K42" s="29" t="str">
        <f>IF('School Data'!$B42="Elementary",IF('School Data'!H42="","",'School Data'!H42),"")</f>
        <v/>
      </c>
      <c r="L42" s="29" t="str">
        <f t="shared" si="2"/>
        <v/>
      </c>
      <c r="M42" s="29" t="str">
        <f t="shared" si="3"/>
        <v/>
      </c>
      <c r="N42" s="28" t="str">
        <f>IF(H42="X",IF(M42&gt;'Output, All Schools'!$C$8,"N","Y"),"")</f>
        <v/>
      </c>
      <c r="O42" s="30" t="str">
        <f>IF('School Data'!$B42="Elementary",IF('School Data'!I42="","",'School Data'!I42),"")</f>
        <v/>
      </c>
      <c r="P42" s="30" t="str">
        <f t="shared" si="4"/>
        <v/>
      </c>
      <c r="Q42" s="29" t="str">
        <f t="shared" si="5"/>
        <v/>
      </c>
      <c r="R42" s="31" t="str">
        <f>IF(H42="X",IF(Q42&gt;'Output, All Schools'!$C$9,"N","Y"),"")</f>
        <v/>
      </c>
      <c r="S42" s="32" t="str">
        <f>IF('School Data'!$B42="Elementary",IF('School Data'!J42="","",'School Data'!J42),"")</f>
        <v/>
      </c>
      <c r="T42" s="49" t="str">
        <f t="shared" si="6"/>
        <v/>
      </c>
      <c r="U42" s="32" t="str">
        <f>IF('School Data'!$B42="Elementary",IF('School Data'!K42="","",'School Data'!K42),"")</f>
        <v/>
      </c>
      <c r="V42" s="49" t="str">
        <f t="shared" si="7"/>
        <v/>
      </c>
      <c r="W42" s="54" t="str">
        <f t="shared" si="8"/>
        <v/>
      </c>
      <c r="X42" s="28" t="str">
        <f>IF(H42="X",IF(W42&lt;'Output, All Schools'!$C$14,"N","Y"),"")</f>
        <v/>
      </c>
      <c r="Y42" s="32" t="str">
        <f>IF('School Data'!$B42="Elementary",IF('School Data'!L42="","",'School Data'!L42),"")</f>
        <v/>
      </c>
      <c r="Z42" s="49" t="str">
        <f t="shared" si="9"/>
        <v/>
      </c>
      <c r="AA42" s="55" t="str">
        <f t="shared" si="10"/>
        <v/>
      </c>
      <c r="AB42" s="31" t="str">
        <f>IF(H42="X",IF(AA42&lt;'Output, All Schools'!$C$15,"N","Y"),"")</f>
        <v/>
      </c>
    </row>
    <row r="43" spans="1:28" x14ac:dyDescent="0.25">
      <c r="A43" s="20" t="str">
        <f t="shared" si="0"/>
        <v/>
      </c>
      <c r="B43" s="20" t="str">
        <f>IF('School Data'!$B43="Elementary",IF('School Data'!A43="","",'School Data'!A43),"")</f>
        <v/>
      </c>
      <c r="C43" s="20" t="str">
        <f>IF('School Data'!$B43="Elementary",IF('School Data'!B43="","",'School Data'!B43),"")</f>
        <v/>
      </c>
      <c r="D43" s="20" t="str">
        <f>IF('School Data'!$B43="Elementary",IF('School Data'!C43="","",'School Data'!C43),"")</f>
        <v/>
      </c>
      <c r="E43" s="20" t="str">
        <f>IF('School Data'!$B43="Elementary",IF('School Data'!D43="","",'School Data'!D43),"")</f>
        <v/>
      </c>
      <c r="F43" s="20" t="str">
        <f>IF('School Data'!$B43="Elementary",IF('School Data'!E43="","",'School Data'!E43),"")</f>
        <v/>
      </c>
      <c r="G43" s="31" t="str">
        <f>IF('School Data'!$B43="Elementary",IF('School Data'!F43="","",'School Data'!F43),"")</f>
        <v/>
      </c>
      <c r="H43" s="28" t="str">
        <f>IF(A43&lt;('Output by Grade Span'!$C$3+1),"X","")</f>
        <v/>
      </c>
      <c r="I43" s="29" t="str">
        <f>IF('School Data'!$B43="Elementary",IF('School Data'!G43="","",'School Data'!G43),"")</f>
        <v/>
      </c>
      <c r="J43" s="29" t="str">
        <f t="shared" si="1"/>
        <v/>
      </c>
      <c r="K43" s="29" t="str">
        <f>IF('School Data'!$B43="Elementary",IF('School Data'!H43="","",'School Data'!H43),"")</f>
        <v/>
      </c>
      <c r="L43" s="29" t="str">
        <f t="shared" si="2"/>
        <v/>
      </c>
      <c r="M43" s="29" t="str">
        <f t="shared" si="3"/>
        <v/>
      </c>
      <c r="N43" s="28" t="str">
        <f>IF(H43="X",IF(M43&gt;'Output, All Schools'!$C$8,"N","Y"),"")</f>
        <v/>
      </c>
      <c r="O43" s="30" t="str">
        <f>IF('School Data'!$B43="Elementary",IF('School Data'!I43="","",'School Data'!I43),"")</f>
        <v/>
      </c>
      <c r="P43" s="30" t="str">
        <f t="shared" si="4"/>
        <v/>
      </c>
      <c r="Q43" s="29" t="str">
        <f t="shared" si="5"/>
        <v/>
      </c>
      <c r="R43" s="31" t="str">
        <f>IF(H43="X",IF(Q43&gt;'Output, All Schools'!$C$9,"N","Y"),"")</f>
        <v/>
      </c>
      <c r="S43" s="32" t="str">
        <f>IF('School Data'!$B43="Elementary",IF('School Data'!J43="","",'School Data'!J43),"")</f>
        <v/>
      </c>
      <c r="T43" s="49" t="str">
        <f t="shared" si="6"/>
        <v/>
      </c>
      <c r="U43" s="32" t="str">
        <f>IF('School Data'!$B43="Elementary",IF('School Data'!K43="","",'School Data'!K43),"")</f>
        <v/>
      </c>
      <c r="V43" s="49" t="str">
        <f t="shared" si="7"/>
        <v/>
      </c>
      <c r="W43" s="54" t="str">
        <f t="shared" si="8"/>
        <v/>
      </c>
      <c r="X43" s="28" t="str">
        <f>IF(H43="X",IF(W43&lt;'Output, All Schools'!$C$14,"N","Y"),"")</f>
        <v/>
      </c>
      <c r="Y43" s="32" t="str">
        <f>IF('School Data'!$B43="Elementary",IF('School Data'!L43="","",'School Data'!L43),"")</f>
        <v/>
      </c>
      <c r="Z43" s="49" t="str">
        <f t="shared" si="9"/>
        <v/>
      </c>
      <c r="AA43" s="55" t="str">
        <f t="shared" si="10"/>
        <v/>
      </c>
      <c r="AB43" s="31" t="str">
        <f>IF(H43="X",IF(AA43&lt;'Output, All Schools'!$C$15,"N","Y"),"")</f>
        <v/>
      </c>
    </row>
    <row r="44" spans="1:28" x14ac:dyDescent="0.25">
      <c r="A44" s="20" t="str">
        <f t="shared" si="0"/>
        <v/>
      </c>
      <c r="B44" s="20" t="str">
        <f>IF('School Data'!$B44="Elementary",IF('School Data'!A44="","",'School Data'!A44),"")</f>
        <v/>
      </c>
      <c r="C44" s="20" t="str">
        <f>IF('School Data'!$B44="Elementary",IF('School Data'!B44="","",'School Data'!B44),"")</f>
        <v/>
      </c>
      <c r="D44" s="20" t="str">
        <f>IF('School Data'!$B44="Elementary",IF('School Data'!C44="","",'School Data'!C44),"")</f>
        <v/>
      </c>
      <c r="E44" s="20" t="str">
        <f>IF('School Data'!$B44="Elementary",IF('School Data'!D44="","",'School Data'!D44),"")</f>
        <v/>
      </c>
      <c r="F44" s="20" t="str">
        <f>IF('School Data'!$B44="Elementary",IF('School Data'!E44="","",'School Data'!E44),"")</f>
        <v/>
      </c>
      <c r="G44" s="31" t="str">
        <f>IF('School Data'!$B44="Elementary",IF('School Data'!F44="","",'School Data'!F44),"")</f>
        <v/>
      </c>
      <c r="H44" s="28" t="str">
        <f>IF(A44&lt;('Output by Grade Span'!$C$3+1),"X","")</f>
        <v/>
      </c>
      <c r="I44" s="29" t="str">
        <f>IF('School Data'!$B44="Elementary",IF('School Data'!G44="","",'School Data'!G44),"")</f>
        <v/>
      </c>
      <c r="J44" s="29" t="str">
        <f t="shared" si="1"/>
        <v/>
      </c>
      <c r="K44" s="29" t="str">
        <f>IF('School Data'!$B44="Elementary",IF('School Data'!H44="","",'School Data'!H44),"")</f>
        <v/>
      </c>
      <c r="L44" s="29" t="str">
        <f t="shared" si="2"/>
        <v/>
      </c>
      <c r="M44" s="29" t="str">
        <f t="shared" si="3"/>
        <v/>
      </c>
      <c r="N44" s="28" t="str">
        <f>IF(H44="X",IF(M44&gt;'Output, All Schools'!$C$8,"N","Y"),"")</f>
        <v/>
      </c>
      <c r="O44" s="30" t="str">
        <f>IF('School Data'!$B44="Elementary",IF('School Data'!I44="","",'School Data'!I44),"")</f>
        <v/>
      </c>
      <c r="P44" s="30" t="str">
        <f t="shared" si="4"/>
        <v/>
      </c>
      <c r="Q44" s="29" t="str">
        <f t="shared" si="5"/>
        <v/>
      </c>
      <c r="R44" s="31" t="str">
        <f>IF(H44="X",IF(Q44&gt;'Output, All Schools'!$C$9,"N","Y"),"")</f>
        <v/>
      </c>
      <c r="S44" s="32" t="str">
        <f>IF('School Data'!$B44="Elementary",IF('School Data'!J44="","",'School Data'!J44),"")</f>
        <v/>
      </c>
      <c r="T44" s="49" t="str">
        <f t="shared" si="6"/>
        <v/>
      </c>
      <c r="U44" s="32" t="str">
        <f>IF('School Data'!$B44="Elementary",IF('School Data'!K44="","",'School Data'!K44),"")</f>
        <v/>
      </c>
      <c r="V44" s="49" t="str">
        <f t="shared" si="7"/>
        <v/>
      </c>
      <c r="W44" s="54" t="str">
        <f t="shared" si="8"/>
        <v/>
      </c>
      <c r="X44" s="28" t="str">
        <f>IF(H44="X",IF(W44&lt;'Output, All Schools'!$C$14,"N","Y"),"")</f>
        <v/>
      </c>
      <c r="Y44" s="32" t="str">
        <f>IF('School Data'!$B44="Elementary",IF('School Data'!L44="","",'School Data'!L44),"")</f>
        <v/>
      </c>
      <c r="Z44" s="49" t="str">
        <f t="shared" si="9"/>
        <v/>
      </c>
      <c r="AA44" s="55" t="str">
        <f t="shared" si="10"/>
        <v/>
      </c>
      <c r="AB44" s="31" t="str">
        <f>IF(H44="X",IF(AA44&lt;'Output, All Schools'!$C$15,"N","Y"),"")</f>
        <v/>
      </c>
    </row>
    <row r="45" spans="1:28" x14ac:dyDescent="0.25">
      <c r="A45" s="20" t="str">
        <f t="shared" si="0"/>
        <v/>
      </c>
      <c r="B45" s="20" t="str">
        <f>IF('School Data'!$B45="Elementary",IF('School Data'!A45="","",'School Data'!A45),"")</f>
        <v/>
      </c>
      <c r="C45" s="20" t="str">
        <f>IF('School Data'!$B45="Elementary",IF('School Data'!B45="","",'School Data'!B45),"")</f>
        <v/>
      </c>
      <c r="D45" s="20" t="str">
        <f>IF('School Data'!$B45="Elementary",IF('School Data'!C45="","",'School Data'!C45),"")</f>
        <v/>
      </c>
      <c r="E45" s="20" t="str">
        <f>IF('School Data'!$B45="Elementary",IF('School Data'!D45="","",'School Data'!D45),"")</f>
        <v/>
      </c>
      <c r="F45" s="20" t="str">
        <f>IF('School Data'!$B45="Elementary",IF('School Data'!E45="","",'School Data'!E45),"")</f>
        <v/>
      </c>
      <c r="G45" s="31" t="str">
        <f>IF('School Data'!$B45="Elementary",IF('School Data'!F45="","",'School Data'!F45),"")</f>
        <v/>
      </c>
      <c r="H45" s="28" t="str">
        <f>IF(A45&lt;('Output by Grade Span'!$C$3+1),"X","")</f>
        <v/>
      </c>
      <c r="I45" s="29" t="str">
        <f>IF('School Data'!$B45="Elementary",IF('School Data'!G45="","",'School Data'!G45),"")</f>
        <v/>
      </c>
      <c r="J45" s="29" t="str">
        <f t="shared" si="1"/>
        <v/>
      </c>
      <c r="K45" s="29" t="str">
        <f>IF('School Data'!$B45="Elementary",IF('School Data'!H45="","",'School Data'!H45),"")</f>
        <v/>
      </c>
      <c r="L45" s="29" t="str">
        <f t="shared" si="2"/>
        <v/>
      </c>
      <c r="M45" s="29" t="str">
        <f t="shared" si="3"/>
        <v/>
      </c>
      <c r="N45" s="28" t="str">
        <f>IF(H45="X",IF(M45&gt;'Output, All Schools'!$C$8,"N","Y"),"")</f>
        <v/>
      </c>
      <c r="O45" s="30" t="str">
        <f>IF('School Data'!$B45="Elementary",IF('School Data'!I45="","",'School Data'!I45),"")</f>
        <v/>
      </c>
      <c r="P45" s="30" t="str">
        <f t="shared" si="4"/>
        <v/>
      </c>
      <c r="Q45" s="29" t="str">
        <f t="shared" si="5"/>
        <v/>
      </c>
      <c r="R45" s="31" t="str">
        <f>IF(H45="X",IF(Q45&gt;'Output, All Schools'!$C$9,"N","Y"),"")</f>
        <v/>
      </c>
      <c r="S45" s="32" t="str">
        <f>IF('School Data'!$B45="Elementary",IF('School Data'!J45="","",'School Data'!J45),"")</f>
        <v/>
      </c>
      <c r="T45" s="49" t="str">
        <f t="shared" si="6"/>
        <v/>
      </c>
      <c r="U45" s="32" t="str">
        <f>IF('School Data'!$B45="Elementary",IF('School Data'!K45="","",'School Data'!K45),"")</f>
        <v/>
      </c>
      <c r="V45" s="49" t="str">
        <f t="shared" si="7"/>
        <v/>
      </c>
      <c r="W45" s="54" t="str">
        <f t="shared" si="8"/>
        <v/>
      </c>
      <c r="X45" s="28" t="str">
        <f>IF(H45="X",IF(W45&lt;'Output, All Schools'!$C$14,"N","Y"),"")</f>
        <v/>
      </c>
      <c r="Y45" s="32" t="str">
        <f>IF('School Data'!$B45="Elementary",IF('School Data'!L45="","",'School Data'!L45),"")</f>
        <v/>
      </c>
      <c r="Z45" s="49" t="str">
        <f t="shared" si="9"/>
        <v/>
      </c>
      <c r="AA45" s="55" t="str">
        <f t="shared" si="10"/>
        <v/>
      </c>
      <c r="AB45" s="31" t="str">
        <f>IF(H45="X",IF(AA45&lt;'Output, All Schools'!$C$15,"N","Y"),"")</f>
        <v/>
      </c>
    </row>
    <row r="46" spans="1:28" x14ac:dyDescent="0.25">
      <c r="A46" s="20" t="str">
        <f t="shared" si="0"/>
        <v/>
      </c>
      <c r="B46" s="20" t="str">
        <f>IF('School Data'!$B46="Elementary",IF('School Data'!A46="","",'School Data'!A46),"")</f>
        <v/>
      </c>
      <c r="C46" s="20" t="str">
        <f>IF('School Data'!$B46="Elementary",IF('School Data'!B46="","",'School Data'!B46),"")</f>
        <v/>
      </c>
      <c r="D46" s="20" t="str">
        <f>IF('School Data'!$B46="Elementary",IF('School Data'!C46="","",'School Data'!C46),"")</f>
        <v/>
      </c>
      <c r="E46" s="20" t="str">
        <f>IF('School Data'!$B46="Elementary",IF('School Data'!D46="","",'School Data'!D46),"")</f>
        <v/>
      </c>
      <c r="F46" s="20" t="str">
        <f>IF('School Data'!$B46="Elementary",IF('School Data'!E46="","",'School Data'!E46),"")</f>
        <v/>
      </c>
      <c r="G46" s="31" t="str">
        <f>IF('School Data'!$B46="Elementary",IF('School Data'!F46="","",'School Data'!F46),"")</f>
        <v/>
      </c>
      <c r="H46" s="28" t="str">
        <f>IF(A46&lt;('Output by Grade Span'!$C$3+1),"X","")</f>
        <v/>
      </c>
      <c r="I46" s="29" t="str">
        <f>IF('School Data'!$B46="Elementary",IF('School Data'!G46="","",'School Data'!G46),"")</f>
        <v/>
      </c>
      <c r="J46" s="29" t="str">
        <f t="shared" si="1"/>
        <v/>
      </c>
      <c r="K46" s="29" t="str">
        <f>IF('School Data'!$B46="Elementary",IF('School Data'!H46="","",'School Data'!H46),"")</f>
        <v/>
      </c>
      <c r="L46" s="29" t="str">
        <f t="shared" si="2"/>
        <v/>
      </c>
      <c r="M46" s="29" t="str">
        <f t="shared" si="3"/>
        <v/>
      </c>
      <c r="N46" s="28" t="str">
        <f>IF(H46="X",IF(M46&gt;'Output, All Schools'!$C$8,"N","Y"),"")</f>
        <v/>
      </c>
      <c r="O46" s="30" t="str">
        <f>IF('School Data'!$B46="Elementary",IF('School Data'!I46="","",'School Data'!I46),"")</f>
        <v/>
      </c>
      <c r="P46" s="30" t="str">
        <f t="shared" si="4"/>
        <v/>
      </c>
      <c r="Q46" s="29" t="str">
        <f t="shared" si="5"/>
        <v/>
      </c>
      <c r="R46" s="31" t="str">
        <f>IF(H46="X",IF(Q46&gt;'Output, All Schools'!$C$9,"N","Y"),"")</f>
        <v/>
      </c>
      <c r="S46" s="32" t="str">
        <f>IF('School Data'!$B46="Elementary",IF('School Data'!J46="","",'School Data'!J46),"")</f>
        <v/>
      </c>
      <c r="T46" s="49" t="str">
        <f t="shared" si="6"/>
        <v/>
      </c>
      <c r="U46" s="32" t="str">
        <f>IF('School Data'!$B46="Elementary",IF('School Data'!K46="","",'School Data'!K46),"")</f>
        <v/>
      </c>
      <c r="V46" s="49" t="str">
        <f t="shared" si="7"/>
        <v/>
      </c>
      <c r="W46" s="54" t="str">
        <f t="shared" si="8"/>
        <v/>
      </c>
      <c r="X46" s="28" t="str">
        <f>IF(H46="X",IF(W46&lt;'Output, All Schools'!$C$14,"N","Y"),"")</f>
        <v/>
      </c>
      <c r="Y46" s="32" t="str">
        <f>IF('School Data'!$B46="Elementary",IF('School Data'!L46="","",'School Data'!L46),"")</f>
        <v/>
      </c>
      <c r="Z46" s="49" t="str">
        <f t="shared" si="9"/>
        <v/>
      </c>
      <c r="AA46" s="55" t="str">
        <f t="shared" si="10"/>
        <v/>
      </c>
      <c r="AB46" s="31" t="str">
        <f>IF(H46="X",IF(AA46&lt;'Output, All Schools'!$C$15,"N","Y"),"")</f>
        <v/>
      </c>
    </row>
    <row r="47" spans="1:28" x14ac:dyDescent="0.25">
      <c r="A47" s="20" t="str">
        <f t="shared" si="0"/>
        <v/>
      </c>
      <c r="B47" s="20" t="str">
        <f>IF('School Data'!$B47="Elementary",IF('School Data'!A47="","",'School Data'!A47),"")</f>
        <v/>
      </c>
      <c r="C47" s="20" t="str">
        <f>IF('School Data'!$B47="Elementary",IF('School Data'!B47="","",'School Data'!B47),"")</f>
        <v/>
      </c>
      <c r="D47" s="20" t="str">
        <f>IF('School Data'!$B47="Elementary",IF('School Data'!C47="","",'School Data'!C47),"")</f>
        <v/>
      </c>
      <c r="E47" s="20" t="str">
        <f>IF('School Data'!$B47="Elementary",IF('School Data'!D47="","",'School Data'!D47),"")</f>
        <v/>
      </c>
      <c r="F47" s="20" t="str">
        <f>IF('School Data'!$B47="Elementary",IF('School Data'!E47="","",'School Data'!E47),"")</f>
        <v/>
      </c>
      <c r="G47" s="31" t="str">
        <f>IF('School Data'!$B47="Elementary",IF('School Data'!F47="","",'School Data'!F47),"")</f>
        <v/>
      </c>
      <c r="H47" s="28" t="str">
        <f>IF(A47&lt;('Output by Grade Span'!$C$3+1),"X","")</f>
        <v/>
      </c>
      <c r="I47" s="29" t="str">
        <f>IF('School Data'!$B47="Elementary",IF('School Data'!G47="","",'School Data'!G47),"")</f>
        <v/>
      </c>
      <c r="J47" s="29" t="str">
        <f t="shared" si="1"/>
        <v/>
      </c>
      <c r="K47" s="29" t="str">
        <f>IF('School Data'!$B47="Elementary",IF('School Data'!H47="","",'School Data'!H47),"")</f>
        <v/>
      </c>
      <c r="L47" s="29" t="str">
        <f t="shared" si="2"/>
        <v/>
      </c>
      <c r="M47" s="29" t="str">
        <f t="shared" si="3"/>
        <v/>
      </c>
      <c r="N47" s="28" t="str">
        <f>IF(H47="X",IF(M47&gt;'Output, All Schools'!$C$8,"N","Y"),"")</f>
        <v/>
      </c>
      <c r="O47" s="30" t="str">
        <f>IF('School Data'!$B47="Elementary",IF('School Data'!I47="","",'School Data'!I47),"")</f>
        <v/>
      </c>
      <c r="P47" s="30" t="str">
        <f t="shared" si="4"/>
        <v/>
      </c>
      <c r="Q47" s="29" t="str">
        <f t="shared" si="5"/>
        <v/>
      </c>
      <c r="R47" s="31" t="str">
        <f>IF(H47="X",IF(Q47&gt;'Output, All Schools'!$C$9,"N","Y"),"")</f>
        <v/>
      </c>
      <c r="S47" s="32" t="str">
        <f>IF('School Data'!$B47="Elementary",IF('School Data'!J47="","",'School Data'!J47),"")</f>
        <v/>
      </c>
      <c r="T47" s="49" t="str">
        <f t="shared" si="6"/>
        <v/>
      </c>
      <c r="U47" s="32" t="str">
        <f>IF('School Data'!$B47="Elementary",IF('School Data'!K47="","",'School Data'!K47),"")</f>
        <v/>
      </c>
      <c r="V47" s="49" t="str">
        <f t="shared" si="7"/>
        <v/>
      </c>
      <c r="W47" s="54" t="str">
        <f t="shared" si="8"/>
        <v/>
      </c>
      <c r="X47" s="28" t="str">
        <f>IF(H47="X",IF(W47&lt;'Output, All Schools'!$C$14,"N","Y"),"")</f>
        <v/>
      </c>
      <c r="Y47" s="32" t="str">
        <f>IF('School Data'!$B47="Elementary",IF('School Data'!L47="","",'School Data'!L47),"")</f>
        <v/>
      </c>
      <c r="Z47" s="49" t="str">
        <f t="shared" si="9"/>
        <v/>
      </c>
      <c r="AA47" s="55" t="str">
        <f t="shared" si="10"/>
        <v/>
      </c>
      <c r="AB47" s="31" t="str">
        <f>IF(H47="X",IF(AA47&lt;'Output, All Schools'!$C$15,"N","Y"),"")</f>
        <v/>
      </c>
    </row>
    <row r="48" spans="1:28" x14ac:dyDescent="0.25">
      <c r="A48" s="20" t="str">
        <f t="shared" si="0"/>
        <v/>
      </c>
      <c r="B48" s="20" t="str">
        <f>IF('School Data'!$B48="Elementary",IF('School Data'!A48="","",'School Data'!A48),"")</f>
        <v/>
      </c>
      <c r="C48" s="20" t="str">
        <f>IF('School Data'!$B48="Elementary",IF('School Data'!B48="","",'School Data'!B48),"")</f>
        <v/>
      </c>
      <c r="D48" s="20" t="str">
        <f>IF('School Data'!$B48="Elementary",IF('School Data'!C48="","",'School Data'!C48),"")</f>
        <v/>
      </c>
      <c r="E48" s="20" t="str">
        <f>IF('School Data'!$B48="Elementary",IF('School Data'!D48="","",'School Data'!D48),"")</f>
        <v/>
      </c>
      <c r="F48" s="20" t="str">
        <f>IF('School Data'!$B48="Elementary",IF('School Data'!E48="","",'School Data'!E48),"")</f>
        <v/>
      </c>
      <c r="G48" s="31" t="str">
        <f>IF('School Data'!$B48="Elementary",IF('School Data'!F48="","",'School Data'!F48),"")</f>
        <v/>
      </c>
      <c r="H48" s="28" t="str">
        <f>IF(A48&lt;('Output by Grade Span'!$C$3+1),"X","")</f>
        <v/>
      </c>
      <c r="I48" s="29" t="str">
        <f>IF('School Data'!$B48="Elementary",IF('School Data'!G48="","",'School Data'!G48),"")</f>
        <v/>
      </c>
      <c r="J48" s="29" t="str">
        <f t="shared" si="1"/>
        <v/>
      </c>
      <c r="K48" s="29" t="str">
        <f>IF('School Data'!$B48="Elementary",IF('School Data'!H48="","",'School Data'!H48),"")</f>
        <v/>
      </c>
      <c r="L48" s="29" t="str">
        <f t="shared" si="2"/>
        <v/>
      </c>
      <c r="M48" s="29" t="str">
        <f t="shared" si="3"/>
        <v/>
      </c>
      <c r="N48" s="28" t="str">
        <f>IF(H48="X",IF(M48&gt;'Output, All Schools'!$C$8,"N","Y"),"")</f>
        <v/>
      </c>
      <c r="O48" s="30" t="str">
        <f>IF('School Data'!$B48="Elementary",IF('School Data'!I48="","",'School Data'!I48),"")</f>
        <v/>
      </c>
      <c r="P48" s="30" t="str">
        <f t="shared" si="4"/>
        <v/>
      </c>
      <c r="Q48" s="29" t="str">
        <f t="shared" si="5"/>
        <v/>
      </c>
      <c r="R48" s="31" t="str">
        <f>IF(H48="X",IF(Q48&gt;'Output, All Schools'!$C$9,"N","Y"),"")</f>
        <v/>
      </c>
      <c r="S48" s="32" t="str">
        <f>IF('School Data'!$B48="Elementary",IF('School Data'!J48="","",'School Data'!J48),"")</f>
        <v/>
      </c>
      <c r="T48" s="49" t="str">
        <f t="shared" si="6"/>
        <v/>
      </c>
      <c r="U48" s="32" t="str">
        <f>IF('School Data'!$B48="Elementary",IF('School Data'!K48="","",'School Data'!K48),"")</f>
        <v/>
      </c>
      <c r="V48" s="49" t="str">
        <f t="shared" si="7"/>
        <v/>
      </c>
      <c r="W48" s="54" t="str">
        <f t="shared" si="8"/>
        <v/>
      </c>
      <c r="X48" s="28" t="str">
        <f>IF(H48="X",IF(W48&lt;'Output, All Schools'!$C$14,"N","Y"),"")</f>
        <v/>
      </c>
      <c r="Y48" s="32" t="str">
        <f>IF('School Data'!$B48="Elementary",IF('School Data'!L48="","",'School Data'!L48),"")</f>
        <v/>
      </c>
      <c r="Z48" s="49" t="str">
        <f t="shared" si="9"/>
        <v/>
      </c>
      <c r="AA48" s="55" t="str">
        <f t="shared" si="10"/>
        <v/>
      </c>
      <c r="AB48" s="31" t="str">
        <f>IF(H48="X",IF(AA48&lt;'Output, All Schools'!$C$15,"N","Y"),"")</f>
        <v/>
      </c>
    </row>
    <row r="49" spans="1:28" x14ac:dyDescent="0.25">
      <c r="A49" s="20" t="str">
        <f t="shared" si="0"/>
        <v/>
      </c>
      <c r="B49" s="20" t="str">
        <f>IF('School Data'!$B49="Elementary",IF('School Data'!A49="","",'School Data'!A49),"")</f>
        <v/>
      </c>
      <c r="C49" s="20" t="str">
        <f>IF('School Data'!$B49="Elementary",IF('School Data'!B49="","",'School Data'!B49),"")</f>
        <v/>
      </c>
      <c r="D49" s="20" t="str">
        <f>IF('School Data'!$B49="Elementary",IF('School Data'!C49="","",'School Data'!C49),"")</f>
        <v/>
      </c>
      <c r="E49" s="20" t="str">
        <f>IF('School Data'!$B49="Elementary",IF('School Data'!D49="","",'School Data'!D49),"")</f>
        <v/>
      </c>
      <c r="F49" s="20" t="str">
        <f>IF('School Data'!$B49="Elementary",IF('School Data'!E49="","",'School Data'!E49),"")</f>
        <v/>
      </c>
      <c r="G49" s="31" t="str">
        <f>IF('School Data'!$B49="Elementary",IF('School Data'!F49="","",'School Data'!F49),"")</f>
        <v/>
      </c>
      <c r="H49" s="28" t="str">
        <f>IF(A49&lt;('Output by Grade Span'!$C$3+1),"X","")</f>
        <v/>
      </c>
      <c r="I49" s="29" t="str">
        <f>IF('School Data'!$B49="Elementary",IF('School Data'!G49="","",'School Data'!G49),"")</f>
        <v/>
      </c>
      <c r="J49" s="29" t="str">
        <f t="shared" si="1"/>
        <v/>
      </c>
      <c r="K49" s="29" t="str">
        <f>IF('School Data'!$B49="Elementary",IF('School Data'!H49="","",'School Data'!H49),"")</f>
        <v/>
      </c>
      <c r="L49" s="29" t="str">
        <f t="shared" si="2"/>
        <v/>
      </c>
      <c r="M49" s="29" t="str">
        <f t="shared" si="3"/>
        <v/>
      </c>
      <c r="N49" s="28" t="str">
        <f>IF(H49="X",IF(M49&gt;'Output, All Schools'!$C$8,"N","Y"),"")</f>
        <v/>
      </c>
      <c r="O49" s="30" t="str">
        <f>IF('School Data'!$B49="Elementary",IF('School Data'!I49="","",'School Data'!I49),"")</f>
        <v/>
      </c>
      <c r="P49" s="30" t="str">
        <f t="shared" si="4"/>
        <v/>
      </c>
      <c r="Q49" s="29" t="str">
        <f t="shared" si="5"/>
        <v/>
      </c>
      <c r="R49" s="31" t="str">
        <f>IF(H49="X",IF(Q49&gt;'Output, All Schools'!$C$9,"N","Y"),"")</f>
        <v/>
      </c>
      <c r="S49" s="32" t="str">
        <f>IF('School Data'!$B49="Elementary",IF('School Data'!J49="","",'School Data'!J49),"")</f>
        <v/>
      </c>
      <c r="T49" s="49" t="str">
        <f t="shared" si="6"/>
        <v/>
      </c>
      <c r="U49" s="32" t="str">
        <f>IF('School Data'!$B49="Elementary",IF('School Data'!K49="","",'School Data'!K49),"")</f>
        <v/>
      </c>
      <c r="V49" s="49" t="str">
        <f t="shared" si="7"/>
        <v/>
      </c>
      <c r="W49" s="54" t="str">
        <f t="shared" si="8"/>
        <v/>
      </c>
      <c r="X49" s="28" t="str">
        <f>IF(H49="X",IF(W49&lt;'Output, All Schools'!$C$14,"N","Y"),"")</f>
        <v/>
      </c>
      <c r="Y49" s="32" t="str">
        <f>IF('School Data'!$B49="Elementary",IF('School Data'!L49="","",'School Data'!L49),"")</f>
        <v/>
      </c>
      <c r="Z49" s="49" t="str">
        <f t="shared" si="9"/>
        <v/>
      </c>
      <c r="AA49" s="55" t="str">
        <f t="shared" si="10"/>
        <v/>
      </c>
      <c r="AB49" s="31" t="str">
        <f>IF(H49="X",IF(AA49&lt;'Output, All Schools'!$C$15,"N","Y"),"")</f>
        <v/>
      </c>
    </row>
    <row r="50" spans="1:28" x14ac:dyDescent="0.25">
      <c r="A50" s="20" t="str">
        <f t="shared" si="0"/>
        <v/>
      </c>
      <c r="B50" s="20" t="str">
        <f>IF('School Data'!$B50="Elementary",IF('School Data'!A50="","",'School Data'!A50),"")</f>
        <v/>
      </c>
      <c r="C50" s="20" t="str">
        <f>IF('School Data'!$B50="Elementary",IF('School Data'!B50="","",'School Data'!B50),"")</f>
        <v/>
      </c>
      <c r="D50" s="20" t="str">
        <f>IF('School Data'!$B50="Elementary",IF('School Data'!C50="","",'School Data'!C50),"")</f>
        <v/>
      </c>
      <c r="E50" s="20" t="str">
        <f>IF('School Data'!$B50="Elementary",IF('School Data'!D50="","",'School Data'!D50),"")</f>
        <v/>
      </c>
      <c r="F50" s="20" t="str">
        <f>IF('School Data'!$B50="Elementary",IF('School Data'!E50="","",'School Data'!E50),"")</f>
        <v/>
      </c>
      <c r="G50" s="31" t="str">
        <f>IF('School Data'!$B50="Elementary",IF('School Data'!F50="","",'School Data'!F50),"")</f>
        <v/>
      </c>
      <c r="H50" s="28" t="str">
        <f>IF(A50&lt;('Output by Grade Span'!$C$3+1),"X","")</f>
        <v/>
      </c>
      <c r="I50" s="29" t="str">
        <f>IF('School Data'!$B50="Elementary",IF('School Data'!G50="","",'School Data'!G50),"")</f>
        <v/>
      </c>
      <c r="J50" s="29" t="str">
        <f t="shared" si="1"/>
        <v/>
      </c>
      <c r="K50" s="29" t="str">
        <f>IF('School Data'!$B50="Elementary",IF('School Data'!H50="","",'School Data'!H50),"")</f>
        <v/>
      </c>
      <c r="L50" s="29" t="str">
        <f t="shared" si="2"/>
        <v/>
      </c>
      <c r="M50" s="29" t="str">
        <f t="shared" si="3"/>
        <v/>
      </c>
      <c r="N50" s="28" t="str">
        <f>IF(H50="X",IF(M50&gt;'Output, All Schools'!$C$8,"N","Y"),"")</f>
        <v/>
      </c>
      <c r="O50" s="30" t="str">
        <f>IF('School Data'!$B50="Elementary",IF('School Data'!I50="","",'School Data'!I50),"")</f>
        <v/>
      </c>
      <c r="P50" s="30" t="str">
        <f t="shared" si="4"/>
        <v/>
      </c>
      <c r="Q50" s="29" t="str">
        <f t="shared" si="5"/>
        <v/>
      </c>
      <c r="R50" s="31" t="str">
        <f>IF(H50="X",IF(Q50&gt;'Output, All Schools'!$C$9,"N","Y"),"")</f>
        <v/>
      </c>
      <c r="S50" s="32" t="str">
        <f>IF('School Data'!$B50="Elementary",IF('School Data'!J50="","",'School Data'!J50),"")</f>
        <v/>
      </c>
      <c r="T50" s="49" t="str">
        <f t="shared" si="6"/>
        <v/>
      </c>
      <c r="U50" s="32" t="str">
        <f>IF('School Data'!$B50="Elementary",IF('School Data'!K50="","",'School Data'!K50),"")</f>
        <v/>
      </c>
      <c r="V50" s="49" t="str">
        <f t="shared" si="7"/>
        <v/>
      </c>
      <c r="W50" s="54" t="str">
        <f t="shared" si="8"/>
        <v/>
      </c>
      <c r="X50" s="28" t="str">
        <f>IF(H50="X",IF(W50&lt;'Output, All Schools'!$C$14,"N","Y"),"")</f>
        <v/>
      </c>
      <c r="Y50" s="32" t="str">
        <f>IF('School Data'!$B50="Elementary",IF('School Data'!L50="","",'School Data'!L50),"")</f>
        <v/>
      </c>
      <c r="Z50" s="49" t="str">
        <f t="shared" si="9"/>
        <v/>
      </c>
      <c r="AA50" s="55" t="str">
        <f t="shared" si="10"/>
        <v/>
      </c>
      <c r="AB50" s="31" t="str">
        <f>IF(H50="X",IF(AA50&lt;'Output, All Schools'!$C$15,"N","Y"),"")</f>
        <v/>
      </c>
    </row>
    <row r="51" spans="1:28" x14ac:dyDescent="0.25">
      <c r="A51" s="20" t="str">
        <f t="shared" si="0"/>
        <v/>
      </c>
      <c r="B51" s="20" t="str">
        <f>IF('School Data'!$B51="Elementary",IF('School Data'!A51="","",'School Data'!A51),"")</f>
        <v/>
      </c>
      <c r="C51" s="20" t="str">
        <f>IF('School Data'!$B51="Elementary",IF('School Data'!B51="","",'School Data'!B51),"")</f>
        <v/>
      </c>
      <c r="D51" s="20" t="str">
        <f>IF('School Data'!$B51="Elementary",IF('School Data'!C51="","",'School Data'!C51),"")</f>
        <v/>
      </c>
      <c r="E51" s="20" t="str">
        <f>IF('School Data'!$B51="Elementary",IF('School Data'!D51="","",'School Data'!D51),"")</f>
        <v/>
      </c>
      <c r="F51" s="20" t="str">
        <f>IF('School Data'!$B51="Elementary",IF('School Data'!E51="","",'School Data'!E51),"")</f>
        <v/>
      </c>
      <c r="G51" s="31" t="str">
        <f>IF('School Data'!$B51="Elementary",IF('School Data'!F51="","",'School Data'!F51),"")</f>
        <v/>
      </c>
      <c r="H51" s="28" t="str">
        <f>IF(A51&lt;('Output by Grade Span'!$C$3+1),"X","")</f>
        <v/>
      </c>
      <c r="I51" s="29" t="str">
        <f>IF('School Data'!$B51="Elementary",IF('School Data'!G51="","",'School Data'!G51),"")</f>
        <v/>
      </c>
      <c r="J51" s="29" t="str">
        <f t="shared" si="1"/>
        <v/>
      </c>
      <c r="K51" s="29" t="str">
        <f>IF('School Data'!$B51="Elementary",IF('School Data'!H51="","",'School Data'!H51),"")</f>
        <v/>
      </c>
      <c r="L51" s="29" t="str">
        <f t="shared" si="2"/>
        <v/>
      </c>
      <c r="M51" s="29" t="str">
        <f t="shared" si="3"/>
        <v/>
      </c>
      <c r="N51" s="28" t="str">
        <f>IF(H51="X",IF(M51&gt;'Output, All Schools'!$C$8,"N","Y"),"")</f>
        <v/>
      </c>
      <c r="O51" s="30" t="str">
        <f>IF('School Data'!$B51="Elementary",IF('School Data'!I51="","",'School Data'!I51),"")</f>
        <v/>
      </c>
      <c r="P51" s="30" t="str">
        <f t="shared" si="4"/>
        <v/>
      </c>
      <c r="Q51" s="29" t="str">
        <f t="shared" si="5"/>
        <v/>
      </c>
      <c r="R51" s="31" t="str">
        <f>IF(H51="X",IF(Q51&gt;'Output, All Schools'!$C$9,"N","Y"),"")</f>
        <v/>
      </c>
      <c r="S51" s="32" t="str">
        <f>IF('School Data'!$B51="Elementary",IF('School Data'!J51="","",'School Data'!J51),"")</f>
        <v/>
      </c>
      <c r="T51" s="49" t="str">
        <f t="shared" si="6"/>
        <v/>
      </c>
      <c r="U51" s="32" t="str">
        <f>IF('School Data'!$B51="Elementary",IF('School Data'!K51="","",'School Data'!K51),"")</f>
        <v/>
      </c>
      <c r="V51" s="49" t="str">
        <f t="shared" si="7"/>
        <v/>
      </c>
      <c r="W51" s="54" t="str">
        <f t="shared" si="8"/>
        <v/>
      </c>
      <c r="X51" s="28" t="str">
        <f>IF(H51="X",IF(W51&lt;'Output, All Schools'!$C$14,"N","Y"),"")</f>
        <v/>
      </c>
      <c r="Y51" s="32" t="str">
        <f>IF('School Data'!$B51="Elementary",IF('School Data'!L51="","",'School Data'!L51),"")</f>
        <v/>
      </c>
      <c r="Z51" s="49" t="str">
        <f t="shared" si="9"/>
        <v/>
      </c>
      <c r="AA51" s="55" t="str">
        <f t="shared" si="10"/>
        <v/>
      </c>
      <c r="AB51" s="31" t="str">
        <f>IF(H51="X",IF(AA51&lt;'Output, All Schools'!$C$15,"N","Y"),"")</f>
        <v/>
      </c>
    </row>
    <row r="52" spans="1:28" x14ac:dyDescent="0.25">
      <c r="A52" s="20" t="str">
        <f t="shared" si="0"/>
        <v/>
      </c>
      <c r="B52" s="20" t="str">
        <f>IF('School Data'!$B52="Elementary",IF('School Data'!A52="","",'School Data'!A52),"")</f>
        <v/>
      </c>
      <c r="C52" s="20" t="str">
        <f>IF('School Data'!$B52="Elementary",IF('School Data'!B52="","",'School Data'!B52),"")</f>
        <v/>
      </c>
      <c r="D52" s="20" t="str">
        <f>IF('School Data'!$B52="Elementary",IF('School Data'!C52="","",'School Data'!C52),"")</f>
        <v/>
      </c>
      <c r="E52" s="20" t="str">
        <f>IF('School Data'!$B52="Elementary",IF('School Data'!D52="","",'School Data'!D52),"")</f>
        <v/>
      </c>
      <c r="F52" s="20" t="str">
        <f>IF('School Data'!$B52="Elementary",IF('School Data'!E52="","",'School Data'!E52),"")</f>
        <v/>
      </c>
      <c r="G52" s="31" t="str">
        <f>IF('School Data'!$B52="Elementary",IF('School Data'!F52="","",'School Data'!F52),"")</f>
        <v/>
      </c>
      <c r="H52" s="28" t="str">
        <f>IF(A52&lt;('Output by Grade Span'!$C$3+1),"X","")</f>
        <v/>
      </c>
      <c r="I52" s="29" t="str">
        <f>IF('School Data'!$B52="Elementary",IF('School Data'!G52="","",'School Data'!G52),"")</f>
        <v/>
      </c>
      <c r="J52" s="29" t="str">
        <f t="shared" si="1"/>
        <v/>
      </c>
      <c r="K52" s="29" t="str">
        <f>IF('School Data'!$B52="Elementary",IF('School Data'!H52="","",'School Data'!H52),"")</f>
        <v/>
      </c>
      <c r="L52" s="29" t="str">
        <f t="shared" si="2"/>
        <v/>
      </c>
      <c r="M52" s="29" t="str">
        <f t="shared" si="3"/>
        <v/>
      </c>
      <c r="N52" s="28" t="str">
        <f>IF(H52="X",IF(M52&gt;'Output, All Schools'!$C$8,"N","Y"),"")</f>
        <v/>
      </c>
      <c r="O52" s="30" t="str">
        <f>IF('School Data'!$B52="Elementary",IF('School Data'!I52="","",'School Data'!I52),"")</f>
        <v/>
      </c>
      <c r="P52" s="30" t="str">
        <f t="shared" si="4"/>
        <v/>
      </c>
      <c r="Q52" s="29" t="str">
        <f t="shared" si="5"/>
        <v/>
      </c>
      <c r="R52" s="31" t="str">
        <f>IF(H52="X",IF(Q52&gt;'Output, All Schools'!$C$9,"N","Y"),"")</f>
        <v/>
      </c>
      <c r="S52" s="32" t="str">
        <f>IF('School Data'!$B52="Elementary",IF('School Data'!J52="","",'School Data'!J52),"")</f>
        <v/>
      </c>
      <c r="T52" s="49" t="str">
        <f t="shared" si="6"/>
        <v/>
      </c>
      <c r="U52" s="32" t="str">
        <f>IF('School Data'!$B52="Elementary",IF('School Data'!K52="","",'School Data'!K52),"")</f>
        <v/>
      </c>
      <c r="V52" s="49" t="str">
        <f t="shared" si="7"/>
        <v/>
      </c>
      <c r="W52" s="54" t="str">
        <f t="shared" si="8"/>
        <v/>
      </c>
      <c r="X52" s="28" t="str">
        <f>IF(H52="X",IF(W52&lt;'Output, All Schools'!$C$14,"N","Y"),"")</f>
        <v/>
      </c>
      <c r="Y52" s="32" t="str">
        <f>IF('School Data'!$B52="Elementary",IF('School Data'!L52="","",'School Data'!L52),"")</f>
        <v/>
      </c>
      <c r="Z52" s="49" t="str">
        <f t="shared" si="9"/>
        <v/>
      </c>
      <c r="AA52" s="55" t="str">
        <f t="shared" si="10"/>
        <v/>
      </c>
      <c r="AB52" s="31" t="str">
        <f>IF(H52="X",IF(AA52&lt;'Output, All Schools'!$C$15,"N","Y"),"")</f>
        <v/>
      </c>
    </row>
    <row r="53" spans="1:28" x14ac:dyDescent="0.25">
      <c r="A53" s="20" t="str">
        <f t="shared" si="0"/>
        <v/>
      </c>
      <c r="B53" s="20" t="str">
        <f>IF('School Data'!$B53="Elementary",IF('School Data'!A53="","",'School Data'!A53),"")</f>
        <v/>
      </c>
      <c r="C53" s="20" t="str">
        <f>IF('School Data'!$B53="Elementary",IF('School Data'!B53="","",'School Data'!B53),"")</f>
        <v/>
      </c>
      <c r="D53" s="20" t="str">
        <f>IF('School Data'!$B53="Elementary",IF('School Data'!C53="","",'School Data'!C53),"")</f>
        <v/>
      </c>
      <c r="E53" s="20" t="str">
        <f>IF('School Data'!$B53="Elementary",IF('School Data'!D53="","",'School Data'!D53),"")</f>
        <v/>
      </c>
      <c r="F53" s="20" t="str">
        <f>IF('School Data'!$B53="Elementary",IF('School Data'!E53="","",'School Data'!E53),"")</f>
        <v/>
      </c>
      <c r="G53" s="31" t="str">
        <f>IF('School Data'!$B53="Elementary",IF('School Data'!F53="","",'School Data'!F53),"")</f>
        <v/>
      </c>
      <c r="H53" s="28" t="str">
        <f>IF(A53&lt;('Output by Grade Span'!$C$3+1),"X","")</f>
        <v/>
      </c>
      <c r="I53" s="29" t="str">
        <f>IF('School Data'!$B53="Elementary",IF('School Data'!G53="","",'School Data'!G53),"")</f>
        <v/>
      </c>
      <c r="J53" s="29" t="str">
        <f t="shared" si="1"/>
        <v/>
      </c>
      <c r="K53" s="29" t="str">
        <f>IF('School Data'!$B53="Elementary",IF('School Data'!H53="","",'School Data'!H53),"")</f>
        <v/>
      </c>
      <c r="L53" s="29" t="str">
        <f t="shared" si="2"/>
        <v/>
      </c>
      <c r="M53" s="29" t="str">
        <f t="shared" si="3"/>
        <v/>
      </c>
      <c r="N53" s="28" t="str">
        <f>IF(H53="X",IF(M53&gt;'Output, All Schools'!$C$8,"N","Y"),"")</f>
        <v/>
      </c>
      <c r="O53" s="30" t="str">
        <f>IF('School Data'!$B53="Elementary",IF('School Data'!I53="","",'School Data'!I53),"")</f>
        <v/>
      </c>
      <c r="P53" s="30" t="str">
        <f t="shared" si="4"/>
        <v/>
      </c>
      <c r="Q53" s="29" t="str">
        <f t="shared" si="5"/>
        <v/>
      </c>
      <c r="R53" s="31" t="str">
        <f>IF(H53="X",IF(Q53&gt;'Output, All Schools'!$C$9,"N","Y"),"")</f>
        <v/>
      </c>
      <c r="S53" s="32" t="str">
        <f>IF('School Data'!$B53="Elementary",IF('School Data'!J53="","",'School Data'!J53),"")</f>
        <v/>
      </c>
      <c r="T53" s="49" t="str">
        <f t="shared" si="6"/>
        <v/>
      </c>
      <c r="U53" s="32" t="str">
        <f>IF('School Data'!$B53="Elementary",IF('School Data'!K53="","",'School Data'!K53),"")</f>
        <v/>
      </c>
      <c r="V53" s="49" t="str">
        <f t="shared" si="7"/>
        <v/>
      </c>
      <c r="W53" s="54" t="str">
        <f t="shared" si="8"/>
        <v/>
      </c>
      <c r="X53" s="28" t="str">
        <f>IF(H53="X",IF(W53&lt;'Output, All Schools'!$C$14,"N","Y"),"")</f>
        <v/>
      </c>
      <c r="Y53" s="32" t="str">
        <f>IF('School Data'!$B53="Elementary",IF('School Data'!L53="","",'School Data'!L53),"")</f>
        <v/>
      </c>
      <c r="Z53" s="49" t="str">
        <f t="shared" si="9"/>
        <v/>
      </c>
      <c r="AA53" s="55" t="str">
        <f t="shared" si="10"/>
        <v/>
      </c>
      <c r="AB53" s="31" t="str">
        <f>IF(H53="X",IF(AA53&lt;'Output, All Schools'!$C$15,"N","Y"),"")</f>
        <v/>
      </c>
    </row>
    <row r="54" spans="1:28" x14ac:dyDescent="0.25">
      <c r="A54" s="20" t="str">
        <f t="shared" si="0"/>
        <v/>
      </c>
      <c r="B54" s="20" t="str">
        <f>IF('School Data'!$B54="Elementary",IF('School Data'!A54="","",'School Data'!A54),"")</f>
        <v/>
      </c>
      <c r="C54" s="20" t="str">
        <f>IF('School Data'!$B54="Elementary",IF('School Data'!B54="","",'School Data'!B54),"")</f>
        <v/>
      </c>
      <c r="D54" s="20" t="str">
        <f>IF('School Data'!$B54="Elementary",IF('School Data'!C54="","",'School Data'!C54),"")</f>
        <v/>
      </c>
      <c r="E54" s="20" t="str">
        <f>IF('School Data'!$B54="Elementary",IF('School Data'!D54="","",'School Data'!D54),"")</f>
        <v/>
      </c>
      <c r="F54" s="20" t="str">
        <f>IF('School Data'!$B54="Elementary",IF('School Data'!E54="","",'School Data'!E54),"")</f>
        <v/>
      </c>
      <c r="G54" s="31" t="str">
        <f>IF('School Data'!$B54="Elementary",IF('School Data'!F54="","",'School Data'!F54),"")</f>
        <v/>
      </c>
      <c r="H54" s="28" t="str">
        <f>IF(A54&lt;('Output by Grade Span'!$C$3+1),"X","")</f>
        <v/>
      </c>
      <c r="I54" s="29" t="str">
        <f>IF('School Data'!$B54="Elementary",IF('School Data'!G54="","",'School Data'!G54),"")</f>
        <v/>
      </c>
      <c r="J54" s="29" t="str">
        <f t="shared" si="1"/>
        <v/>
      </c>
      <c r="K54" s="29" t="str">
        <f>IF('School Data'!$B54="Elementary",IF('School Data'!H54="","",'School Data'!H54),"")</f>
        <v/>
      </c>
      <c r="L54" s="29" t="str">
        <f t="shared" si="2"/>
        <v/>
      </c>
      <c r="M54" s="29" t="str">
        <f t="shared" si="3"/>
        <v/>
      </c>
      <c r="N54" s="28" t="str">
        <f>IF(H54="X",IF(M54&gt;'Output, All Schools'!$C$8,"N","Y"),"")</f>
        <v/>
      </c>
      <c r="O54" s="30" t="str">
        <f>IF('School Data'!$B54="Elementary",IF('School Data'!I54="","",'School Data'!I54),"")</f>
        <v/>
      </c>
      <c r="P54" s="30" t="str">
        <f t="shared" si="4"/>
        <v/>
      </c>
      <c r="Q54" s="29" t="str">
        <f t="shared" si="5"/>
        <v/>
      </c>
      <c r="R54" s="31" t="str">
        <f>IF(H54="X",IF(Q54&gt;'Output, All Schools'!$C$9,"N","Y"),"")</f>
        <v/>
      </c>
      <c r="S54" s="32" t="str">
        <f>IF('School Data'!$B54="Elementary",IF('School Data'!J54="","",'School Data'!J54),"")</f>
        <v/>
      </c>
      <c r="T54" s="49" t="str">
        <f t="shared" si="6"/>
        <v/>
      </c>
      <c r="U54" s="32" t="str">
        <f>IF('School Data'!$B54="Elementary",IF('School Data'!K54="","",'School Data'!K54),"")</f>
        <v/>
      </c>
      <c r="V54" s="49" t="str">
        <f t="shared" si="7"/>
        <v/>
      </c>
      <c r="W54" s="54" t="str">
        <f t="shared" si="8"/>
        <v/>
      </c>
      <c r="X54" s="28" t="str">
        <f>IF(H54="X",IF(W54&lt;'Output, All Schools'!$C$14,"N","Y"),"")</f>
        <v/>
      </c>
      <c r="Y54" s="32" t="str">
        <f>IF('School Data'!$B54="Elementary",IF('School Data'!L54="","",'School Data'!L54),"")</f>
        <v/>
      </c>
      <c r="Z54" s="49" t="str">
        <f t="shared" si="9"/>
        <v/>
      </c>
      <c r="AA54" s="55" t="str">
        <f t="shared" si="10"/>
        <v/>
      </c>
      <c r="AB54" s="31" t="str">
        <f>IF(H54="X",IF(AA54&lt;'Output, All Schools'!$C$15,"N","Y"),"")</f>
        <v/>
      </c>
    </row>
    <row r="55" spans="1:28" x14ac:dyDescent="0.25">
      <c r="A55" s="20" t="str">
        <f t="shared" si="0"/>
        <v/>
      </c>
      <c r="B55" s="20" t="str">
        <f>IF('School Data'!$B55="Elementary",IF('School Data'!A55="","",'School Data'!A55),"")</f>
        <v/>
      </c>
      <c r="C55" s="20" t="str">
        <f>IF('School Data'!$B55="Elementary",IF('School Data'!B55="","",'School Data'!B55),"")</f>
        <v/>
      </c>
      <c r="D55" s="20" t="str">
        <f>IF('School Data'!$B55="Elementary",IF('School Data'!C55="","",'School Data'!C55),"")</f>
        <v/>
      </c>
      <c r="E55" s="20" t="str">
        <f>IF('School Data'!$B55="Elementary",IF('School Data'!D55="","",'School Data'!D55),"")</f>
        <v/>
      </c>
      <c r="F55" s="20" t="str">
        <f>IF('School Data'!$B55="Elementary",IF('School Data'!E55="","",'School Data'!E55),"")</f>
        <v/>
      </c>
      <c r="G55" s="31" t="str">
        <f>IF('School Data'!$B55="Elementary",IF('School Data'!F55="","",'School Data'!F55),"")</f>
        <v/>
      </c>
      <c r="H55" s="28" t="str">
        <f>IF(A55&lt;('Output by Grade Span'!$C$3+1),"X","")</f>
        <v/>
      </c>
      <c r="I55" s="29" t="str">
        <f>IF('School Data'!$B55="Elementary",IF('School Data'!G55="","",'School Data'!G55),"")</f>
        <v/>
      </c>
      <c r="J55" s="29" t="str">
        <f t="shared" si="1"/>
        <v/>
      </c>
      <c r="K55" s="29" t="str">
        <f>IF('School Data'!$B55="Elementary",IF('School Data'!H55="","",'School Data'!H55),"")</f>
        <v/>
      </c>
      <c r="L55" s="29" t="str">
        <f t="shared" si="2"/>
        <v/>
      </c>
      <c r="M55" s="29" t="str">
        <f t="shared" si="3"/>
        <v/>
      </c>
      <c r="N55" s="28" t="str">
        <f>IF(H55="X",IF(M55&gt;'Output, All Schools'!$C$8,"N","Y"),"")</f>
        <v/>
      </c>
      <c r="O55" s="30" t="str">
        <f>IF('School Data'!$B55="Elementary",IF('School Data'!I55="","",'School Data'!I55),"")</f>
        <v/>
      </c>
      <c r="P55" s="30" t="str">
        <f t="shared" si="4"/>
        <v/>
      </c>
      <c r="Q55" s="29" t="str">
        <f t="shared" si="5"/>
        <v/>
      </c>
      <c r="R55" s="31" t="str">
        <f>IF(H55="X",IF(Q55&gt;'Output, All Schools'!$C$9,"N","Y"),"")</f>
        <v/>
      </c>
      <c r="S55" s="32" t="str">
        <f>IF('School Data'!$B55="Elementary",IF('School Data'!J55="","",'School Data'!J55),"")</f>
        <v/>
      </c>
      <c r="T55" s="49" t="str">
        <f t="shared" si="6"/>
        <v/>
      </c>
      <c r="U55" s="32" t="str">
        <f>IF('School Data'!$B55="Elementary",IF('School Data'!K55="","",'School Data'!K55),"")</f>
        <v/>
      </c>
      <c r="V55" s="49" t="str">
        <f t="shared" si="7"/>
        <v/>
      </c>
      <c r="W55" s="54" t="str">
        <f t="shared" si="8"/>
        <v/>
      </c>
      <c r="X55" s="28" t="str">
        <f>IF(H55="X",IF(W55&lt;'Output, All Schools'!$C$14,"N","Y"),"")</f>
        <v/>
      </c>
      <c r="Y55" s="32" t="str">
        <f>IF('School Data'!$B55="Elementary",IF('School Data'!L55="","",'School Data'!L55),"")</f>
        <v/>
      </c>
      <c r="Z55" s="49" t="str">
        <f t="shared" si="9"/>
        <v/>
      </c>
      <c r="AA55" s="55" t="str">
        <f t="shared" si="10"/>
        <v/>
      </c>
      <c r="AB55" s="31" t="str">
        <f>IF(H55="X",IF(AA55&lt;'Output, All Schools'!$C$15,"N","Y"),"")</f>
        <v/>
      </c>
    </row>
    <row r="56" spans="1:28" x14ac:dyDescent="0.25">
      <c r="A56" s="20" t="str">
        <f t="shared" si="0"/>
        <v/>
      </c>
      <c r="B56" s="20" t="str">
        <f>IF('School Data'!$B56="Elementary",IF('School Data'!A56="","",'School Data'!A56),"")</f>
        <v/>
      </c>
      <c r="C56" s="20" t="str">
        <f>IF('School Data'!$B56="Elementary",IF('School Data'!B56="","",'School Data'!B56),"")</f>
        <v/>
      </c>
      <c r="D56" s="20" t="str">
        <f>IF('School Data'!$B56="Elementary",IF('School Data'!C56="","",'School Data'!C56),"")</f>
        <v/>
      </c>
      <c r="E56" s="20" t="str">
        <f>IF('School Data'!$B56="Elementary",IF('School Data'!D56="","",'School Data'!D56),"")</f>
        <v/>
      </c>
      <c r="F56" s="20" t="str">
        <f>IF('School Data'!$B56="Elementary",IF('School Data'!E56="","",'School Data'!E56),"")</f>
        <v/>
      </c>
      <c r="G56" s="31" t="str">
        <f>IF('School Data'!$B56="Elementary",IF('School Data'!F56="","",'School Data'!F56),"")</f>
        <v/>
      </c>
      <c r="H56" s="28" t="str">
        <f>IF(A56&lt;('Output by Grade Span'!$C$3+1),"X","")</f>
        <v/>
      </c>
      <c r="I56" s="29" t="str">
        <f>IF('School Data'!$B56="Elementary",IF('School Data'!G56="","",'School Data'!G56),"")</f>
        <v/>
      </c>
      <c r="J56" s="29" t="str">
        <f t="shared" si="1"/>
        <v/>
      </c>
      <c r="K56" s="29" t="str">
        <f>IF('School Data'!$B56="Elementary",IF('School Data'!H56="","",'School Data'!H56),"")</f>
        <v/>
      </c>
      <c r="L56" s="29" t="str">
        <f t="shared" si="2"/>
        <v/>
      </c>
      <c r="M56" s="29" t="str">
        <f t="shared" si="3"/>
        <v/>
      </c>
      <c r="N56" s="28" t="str">
        <f>IF(H56="X",IF(M56&gt;'Output, All Schools'!$C$8,"N","Y"),"")</f>
        <v/>
      </c>
      <c r="O56" s="30" t="str">
        <f>IF('School Data'!$B56="Elementary",IF('School Data'!I56="","",'School Data'!I56),"")</f>
        <v/>
      </c>
      <c r="P56" s="30" t="str">
        <f t="shared" si="4"/>
        <v/>
      </c>
      <c r="Q56" s="29" t="str">
        <f t="shared" si="5"/>
        <v/>
      </c>
      <c r="R56" s="31" t="str">
        <f>IF(H56="X",IF(Q56&gt;'Output, All Schools'!$C$9,"N","Y"),"")</f>
        <v/>
      </c>
      <c r="S56" s="32" t="str">
        <f>IF('School Data'!$B56="Elementary",IF('School Data'!J56="","",'School Data'!J56),"")</f>
        <v/>
      </c>
      <c r="T56" s="49" t="str">
        <f t="shared" si="6"/>
        <v/>
      </c>
      <c r="U56" s="32" t="str">
        <f>IF('School Data'!$B56="Elementary",IF('School Data'!K56="","",'School Data'!K56),"")</f>
        <v/>
      </c>
      <c r="V56" s="49" t="str">
        <f t="shared" si="7"/>
        <v/>
      </c>
      <c r="W56" s="54" t="str">
        <f t="shared" si="8"/>
        <v/>
      </c>
      <c r="X56" s="28" t="str">
        <f>IF(H56="X",IF(W56&lt;'Output, All Schools'!$C$14,"N","Y"),"")</f>
        <v/>
      </c>
      <c r="Y56" s="32" t="str">
        <f>IF('School Data'!$B56="Elementary",IF('School Data'!L56="","",'School Data'!L56),"")</f>
        <v/>
      </c>
      <c r="Z56" s="49" t="str">
        <f t="shared" si="9"/>
        <v/>
      </c>
      <c r="AA56" s="55" t="str">
        <f t="shared" si="10"/>
        <v/>
      </c>
      <c r="AB56" s="31" t="str">
        <f>IF(H56="X",IF(AA56&lt;'Output, All Schools'!$C$15,"N","Y"),"")</f>
        <v/>
      </c>
    </row>
    <row r="57" spans="1:28" x14ac:dyDescent="0.25">
      <c r="A57" s="20" t="str">
        <f t="shared" si="0"/>
        <v/>
      </c>
      <c r="B57" s="20" t="str">
        <f>IF('School Data'!$B57="Elementary",IF('School Data'!A57="","",'School Data'!A57),"")</f>
        <v/>
      </c>
      <c r="C57" s="20" t="str">
        <f>IF('School Data'!$B57="Elementary",IF('School Data'!B57="","",'School Data'!B57),"")</f>
        <v/>
      </c>
      <c r="D57" s="20" t="str">
        <f>IF('School Data'!$B57="Elementary",IF('School Data'!C57="","",'School Data'!C57),"")</f>
        <v/>
      </c>
      <c r="E57" s="20" t="str">
        <f>IF('School Data'!$B57="Elementary",IF('School Data'!D57="","",'School Data'!D57),"")</f>
        <v/>
      </c>
      <c r="F57" s="20" t="str">
        <f>IF('School Data'!$B57="Elementary",IF('School Data'!E57="","",'School Data'!E57),"")</f>
        <v/>
      </c>
      <c r="G57" s="31" t="str">
        <f>IF('School Data'!$B57="Elementary",IF('School Data'!F57="","",'School Data'!F57),"")</f>
        <v/>
      </c>
      <c r="H57" s="28" t="str">
        <f>IF(A57&lt;('Output by Grade Span'!$C$3+1),"X","")</f>
        <v/>
      </c>
      <c r="I57" s="29" t="str">
        <f>IF('School Data'!$B57="Elementary",IF('School Data'!G57="","",'School Data'!G57),"")</f>
        <v/>
      </c>
      <c r="J57" s="29" t="str">
        <f t="shared" si="1"/>
        <v/>
      </c>
      <c r="K57" s="29" t="str">
        <f>IF('School Data'!$B57="Elementary",IF('School Data'!H57="","",'School Data'!H57),"")</f>
        <v/>
      </c>
      <c r="L57" s="29" t="str">
        <f t="shared" si="2"/>
        <v/>
      </c>
      <c r="M57" s="29" t="str">
        <f t="shared" si="3"/>
        <v/>
      </c>
      <c r="N57" s="28" t="str">
        <f>IF(H57="X",IF(M57&gt;'Output, All Schools'!$C$8,"N","Y"),"")</f>
        <v/>
      </c>
      <c r="O57" s="30" t="str">
        <f>IF('School Data'!$B57="Elementary",IF('School Data'!I57="","",'School Data'!I57),"")</f>
        <v/>
      </c>
      <c r="P57" s="30" t="str">
        <f t="shared" si="4"/>
        <v/>
      </c>
      <c r="Q57" s="29" t="str">
        <f t="shared" si="5"/>
        <v/>
      </c>
      <c r="R57" s="31" t="str">
        <f>IF(H57="X",IF(Q57&gt;'Output, All Schools'!$C$9,"N","Y"),"")</f>
        <v/>
      </c>
      <c r="S57" s="32" t="str">
        <f>IF('School Data'!$B57="Elementary",IF('School Data'!J57="","",'School Data'!J57),"")</f>
        <v/>
      </c>
      <c r="T57" s="49" t="str">
        <f t="shared" si="6"/>
        <v/>
      </c>
      <c r="U57" s="32" t="str">
        <f>IF('School Data'!$B57="Elementary",IF('School Data'!K57="","",'School Data'!K57),"")</f>
        <v/>
      </c>
      <c r="V57" s="49" t="str">
        <f t="shared" si="7"/>
        <v/>
      </c>
      <c r="W57" s="54" t="str">
        <f t="shared" si="8"/>
        <v/>
      </c>
      <c r="X57" s="28" t="str">
        <f>IF(H57="X",IF(W57&lt;'Output, All Schools'!$C$14,"N","Y"),"")</f>
        <v/>
      </c>
      <c r="Y57" s="32" t="str">
        <f>IF('School Data'!$B57="Elementary",IF('School Data'!L57="","",'School Data'!L57),"")</f>
        <v/>
      </c>
      <c r="Z57" s="49" t="str">
        <f t="shared" si="9"/>
        <v/>
      </c>
      <c r="AA57" s="55" t="str">
        <f t="shared" si="10"/>
        <v/>
      </c>
      <c r="AB57" s="31" t="str">
        <f>IF(H57="X",IF(AA57&lt;'Output, All Schools'!$C$15,"N","Y"),"")</f>
        <v/>
      </c>
    </row>
    <row r="58" spans="1:28" x14ac:dyDescent="0.25">
      <c r="A58" s="20" t="str">
        <f t="shared" si="0"/>
        <v/>
      </c>
      <c r="B58" s="20" t="str">
        <f>IF('School Data'!$B58="Elementary",IF('School Data'!A58="","",'School Data'!A58),"")</f>
        <v/>
      </c>
      <c r="C58" s="20" t="str">
        <f>IF('School Data'!$B58="Elementary",IF('School Data'!B58="","",'School Data'!B58),"")</f>
        <v/>
      </c>
      <c r="D58" s="20" t="str">
        <f>IF('School Data'!$B58="Elementary",IF('School Data'!C58="","",'School Data'!C58),"")</f>
        <v/>
      </c>
      <c r="E58" s="20" t="str">
        <f>IF('School Data'!$B58="Elementary",IF('School Data'!D58="","",'School Data'!D58),"")</f>
        <v/>
      </c>
      <c r="F58" s="20" t="str">
        <f>IF('School Data'!$B58="Elementary",IF('School Data'!E58="","",'School Data'!E58),"")</f>
        <v/>
      </c>
      <c r="G58" s="31" t="str">
        <f>IF('School Data'!$B58="Elementary",IF('School Data'!F58="","",'School Data'!F58),"")</f>
        <v/>
      </c>
      <c r="H58" s="28" t="str">
        <f>IF(A58&lt;('Output by Grade Span'!$C$3+1),"X","")</f>
        <v/>
      </c>
      <c r="I58" s="29" t="str">
        <f>IF('School Data'!$B58="Elementary",IF('School Data'!G58="","",'School Data'!G58),"")</f>
        <v/>
      </c>
      <c r="J58" s="29" t="str">
        <f t="shared" si="1"/>
        <v/>
      </c>
      <c r="K58" s="29" t="str">
        <f>IF('School Data'!$B58="Elementary",IF('School Data'!H58="","",'School Data'!H58),"")</f>
        <v/>
      </c>
      <c r="L58" s="29" t="str">
        <f t="shared" si="2"/>
        <v/>
      </c>
      <c r="M58" s="29" t="str">
        <f t="shared" si="3"/>
        <v/>
      </c>
      <c r="N58" s="28" t="str">
        <f>IF(H58="X",IF(M58&gt;'Output, All Schools'!$C$8,"N","Y"),"")</f>
        <v/>
      </c>
      <c r="O58" s="30" t="str">
        <f>IF('School Data'!$B58="Elementary",IF('School Data'!I58="","",'School Data'!I58),"")</f>
        <v/>
      </c>
      <c r="P58" s="30" t="str">
        <f t="shared" si="4"/>
        <v/>
      </c>
      <c r="Q58" s="29" t="str">
        <f t="shared" si="5"/>
        <v/>
      </c>
      <c r="R58" s="31" t="str">
        <f>IF(H58="X",IF(Q58&gt;'Output, All Schools'!$C$9,"N","Y"),"")</f>
        <v/>
      </c>
      <c r="S58" s="32" t="str">
        <f>IF('School Data'!$B58="Elementary",IF('School Data'!J58="","",'School Data'!J58),"")</f>
        <v/>
      </c>
      <c r="T58" s="49" t="str">
        <f t="shared" si="6"/>
        <v/>
      </c>
      <c r="U58" s="32" t="str">
        <f>IF('School Data'!$B58="Elementary",IF('School Data'!K58="","",'School Data'!K58),"")</f>
        <v/>
      </c>
      <c r="V58" s="49" t="str">
        <f t="shared" si="7"/>
        <v/>
      </c>
      <c r="W58" s="54" t="str">
        <f t="shared" si="8"/>
        <v/>
      </c>
      <c r="X58" s="28" t="str">
        <f>IF(H58="X",IF(W58&lt;'Output, All Schools'!$C$14,"N","Y"),"")</f>
        <v/>
      </c>
      <c r="Y58" s="32" t="str">
        <f>IF('School Data'!$B58="Elementary",IF('School Data'!L58="","",'School Data'!L58),"")</f>
        <v/>
      </c>
      <c r="Z58" s="49" t="str">
        <f t="shared" si="9"/>
        <v/>
      </c>
      <c r="AA58" s="55" t="str">
        <f t="shared" si="10"/>
        <v/>
      </c>
      <c r="AB58" s="31" t="str">
        <f>IF(H58="X",IF(AA58&lt;'Output, All Schools'!$C$15,"N","Y"),"")</f>
        <v/>
      </c>
    </row>
    <row r="59" spans="1:28" x14ac:dyDescent="0.25">
      <c r="A59" s="20" t="str">
        <f t="shared" si="0"/>
        <v/>
      </c>
      <c r="B59" s="20" t="str">
        <f>IF('School Data'!$B59="Elementary",IF('School Data'!A59="","",'School Data'!A59),"")</f>
        <v/>
      </c>
      <c r="C59" s="20" t="str">
        <f>IF('School Data'!$B59="Elementary",IF('School Data'!B59="","",'School Data'!B59),"")</f>
        <v/>
      </c>
      <c r="D59" s="20" t="str">
        <f>IF('School Data'!$B59="Elementary",IF('School Data'!C59="","",'School Data'!C59),"")</f>
        <v/>
      </c>
      <c r="E59" s="20" t="str">
        <f>IF('School Data'!$B59="Elementary",IF('School Data'!D59="","",'School Data'!D59),"")</f>
        <v/>
      </c>
      <c r="F59" s="20" t="str">
        <f>IF('School Data'!$B59="Elementary",IF('School Data'!E59="","",'School Data'!E59),"")</f>
        <v/>
      </c>
      <c r="G59" s="31" t="str">
        <f>IF('School Data'!$B59="Elementary",IF('School Data'!F59="","",'School Data'!F59),"")</f>
        <v/>
      </c>
      <c r="H59" s="28" t="str">
        <f>IF(A59&lt;('Output by Grade Span'!$C$3+1),"X","")</f>
        <v/>
      </c>
      <c r="I59" s="29" t="str">
        <f>IF('School Data'!$B59="Elementary",IF('School Data'!G59="","",'School Data'!G59),"")</f>
        <v/>
      </c>
      <c r="J59" s="29" t="str">
        <f t="shared" si="1"/>
        <v/>
      </c>
      <c r="K59" s="29" t="str">
        <f>IF('School Data'!$B59="Elementary",IF('School Data'!H59="","",'School Data'!H59),"")</f>
        <v/>
      </c>
      <c r="L59" s="29" t="str">
        <f t="shared" si="2"/>
        <v/>
      </c>
      <c r="M59" s="29" t="str">
        <f t="shared" si="3"/>
        <v/>
      </c>
      <c r="N59" s="28" t="str">
        <f>IF(H59="X",IF(M59&gt;'Output, All Schools'!$C$8,"N","Y"),"")</f>
        <v/>
      </c>
      <c r="O59" s="30" t="str">
        <f>IF('School Data'!$B59="Elementary",IF('School Data'!I59="","",'School Data'!I59),"")</f>
        <v/>
      </c>
      <c r="P59" s="30" t="str">
        <f t="shared" si="4"/>
        <v/>
      </c>
      <c r="Q59" s="29" t="str">
        <f t="shared" si="5"/>
        <v/>
      </c>
      <c r="R59" s="31" t="str">
        <f>IF(H59="X",IF(Q59&gt;'Output, All Schools'!$C$9,"N","Y"),"")</f>
        <v/>
      </c>
      <c r="S59" s="32" t="str">
        <f>IF('School Data'!$B59="Elementary",IF('School Data'!J59="","",'School Data'!J59),"")</f>
        <v/>
      </c>
      <c r="T59" s="49" t="str">
        <f t="shared" si="6"/>
        <v/>
      </c>
      <c r="U59" s="32" t="str">
        <f>IF('School Data'!$B59="Elementary",IF('School Data'!K59="","",'School Data'!K59),"")</f>
        <v/>
      </c>
      <c r="V59" s="49" t="str">
        <f t="shared" si="7"/>
        <v/>
      </c>
      <c r="W59" s="54" t="str">
        <f t="shared" si="8"/>
        <v/>
      </c>
      <c r="X59" s="28" t="str">
        <f>IF(H59="X",IF(W59&lt;'Output, All Schools'!$C$14,"N","Y"),"")</f>
        <v/>
      </c>
      <c r="Y59" s="32" t="str">
        <f>IF('School Data'!$B59="Elementary",IF('School Data'!L59="","",'School Data'!L59),"")</f>
        <v/>
      </c>
      <c r="Z59" s="49" t="str">
        <f t="shared" si="9"/>
        <v/>
      </c>
      <c r="AA59" s="55" t="str">
        <f t="shared" si="10"/>
        <v/>
      </c>
      <c r="AB59" s="31" t="str">
        <f>IF(H59="X",IF(AA59&lt;'Output, All Schools'!$C$15,"N","Y"),"")</f>
        <v/>
      </c>
    </row>
    <row r="60" spans="1:28" x14ac:dyDescent="0.25">
      <c r="A60" s="20" t="str">
        <f t="shared" si="0"/>
        <v/>
      </c>
      <c r="B60" s="20" t="str">
        <f>IF('School Data'!$B60="Elementary",IF('School Data'!A60="","",'School Data'!A60),"")</f>
        <v/>
      </c>
      <c r="C60" s="20" t="str">
        <f>IF('School Data'!$B60="Elementary",IF('School Data'!B60="","",'School Data'!B60),"")</f>
        <v/>
      </c>
      <c r="D60" s="20" t="str">
        <f>IF('School Data'!$B60="Elementary",IF('School Data'!C60="","",'School Data'!C60),"")</f>
        <v/>
      </c>
      <c r="E60" s="20" t="str">
        <f>IF('School Data'!$B60="Elementary",IF('School Data'!D60="","",'School Data'!D60),"")</f>
        <v/>
      </c>
      <c r="F60" s="20" t="str">
        <f>IF('School Data'!$B60="Elementary",IF('School Data'!E60="","",'School Data'!E60),"")</f>
        <v/>
      </c>
      <c r="G60" s="31" t="str">
        <f>IF('School Data'!$B60="Elementary",IF('School Data'!F60="","",'School Data'!F60),"")</f>
        <v/>
      </c>
      <c r="H60" s="28" t="str">
        <f>IF(A60&lt;('Output by Grade Span'!$C$3+1),"X","")</f>
        <v/>
      </c>
      <c r="I60" s="29" t="str">
        <f>IF('School Data'!$B60="Elementary",IF('School Data'!G60="","",'School Data'!G60),"")</f>
        <v/>
      </c>
      <c r="J60" s="29" t="str">
        <f t="shared" si="1"/>
        <v/>
      </c>
      <c r="K60" s="29" t="str">
        <f>IF('School Data'!$B60="Elementary",IF('School Data'!H60="","",'School Data'!H60),"")</f>
        <v/>
      </c>
      <c r="L60" s="29" t="str">
        <f t="shared" si="2"/>
        <v/>
      </c>
      <c r="M60" s="29" t="str">
        <f t="shared" si="3"/>
        <v/>
      </c>
      <c r="N60" s="28" t="str">
        <f>IF(H60="X",IF(M60&gt;'Output, All Schools'!$C$8,"N","Y"),"")</f>
        <v/>
      </c>
      <c r="O60" s="30" t="str">
        <f>IF('School Data'!$B60="Elementary",IF('School Data'!I60="","",'School Data'!I60),"")</f>
        <v/>
      </c>
      <c r="P60" s="30" t="str">
        <f t="shared" si="4"/>
        <v/>
      </c>
      <c r="Q60" s="29" t="str">
        <f t="shared" si="5"/>
        <v/>
      </c>
      <c r="R60" s="31" t="str">
        <f>IF(H60="X",IF(Q60&gt;'Output, All Schools'!$C$9,"N","Y"),"")</f>
        <v/>
      </c>
      <c r="S60" s="32" t="str">
        <f>IF('School Data'!$B60="Elementary",IF('School Data'!J60="","",'School Data'!J60),"")</f>
        <v/>
      </c>
      <c r="T60" s="49" t="str">
        <f t="shared" si="6"/>
        <v/>
      </c>
      <c r="U60" s="32" t="str">
        <f>IF('School Data'!$B60="Elementary",IF('School Data'!K60="","",'School Data'!K60),"")</f>
        <v/>
      </c>
      <c r="V60" s="49" t="str">
        <f t="shared" si="7"/>
        <v/>
      </c>
      <c r="W60" s="54" t="str">
        <f t="shared" si="8"/>
        <v/>
      </c>
      <c r="X60" s="28" t="str">
        <f>IF(H60="X",IF(W60&lt;'Output, All Schools'!$C$14,"N","Y"),"")</f>
        <v/>
      </c>
      <c r="Y60" s="32" t="str">
        <f>IF('School Data'!$B60="Elementary",IF('School Data'!L60="","",'School Data'!L60),"")</f>
        <v/>
      </c>
      <c r="Z60" s="49" t="str">
        <f t="shared" si="9"/>
        <v/>
      </c>
      <c r="AA60" s="55" t="str">
        <f t="shared" si="10"/>
        <v/>
      </c>
      <c r="AB60" s="31" t="str">
        <f>IF(H60="X",IF(AA60&lt;'Output, All Schools'!$C$15,"N","Y"),"")</f>
        <v/>
      </c>
    </row>
    <row r="61" spans="1:28" x14ac:dyDescent="0.25">
      <c r="A61" s="20" t="str">
        <f t="shared" si="0"/>
        <v/>
      </c>
      <c r="B61" s="20" t="str">
        <f>IF('School Data'!$B61="Elementary",IF('School Data'!A61="","",'School Data'!A61),"")</f>
        <v/>
      </c>
      <c r="C61" s="20" t="str">
        <f>IF('School Data'!$B61="Elementary",IF('School Data'!B61="","",'School Data'!B61),"")</f>
        <v/>
      </c>
      <c r="D61" s="20" t="str">
        <f>IF('School Data'!$B61="Elementary",IF('School Data'!C61="","",'School Data'!C61),"")</f>
        <v/>
      </c>
      <c r="E61" s="20" t="str">
        <f>IF('School Data'!$B61="Elementary",IF('School Data'!D61="","",'School Data'!D61),"")</f>
        <v/>
      </c>
      <c r="F61" s="20" t="str">
        <f>IF('School Data'!$B61="Elementary",IF('School Data'!E61="","",'School Data'!E61),"")</f>
        <v/>
      </c>
      <c r="G61" s="31" t="str">
        <f>IF('School Data'!$B61="Elementary",IF('School Data'!F61="","",'School Data'!F61),"")</f>
        <v/>
      </c>
      <c r="H61" s="28" t="str">
        <f>IF(A61&lt;('Output by Grade Span'!$C$3+1),"X","")</f>
        <v/>
      </c>
      <c r="I61" s="29" t="str">
        <f>IF('School Data'!$B61="Elementary",IF('School Data'!G61="","",'School Data'!G61),"")</f>
        <v/>
      </c>
      <c r="J61" s="29" t="str">
        <f t="shared" si="1"/>
        <v/>
      </c>
      <c r="K61" s="29" t="str">
        <f>IF('School Data'!$B61="Elementary",IF('School Data'!H61="","",'School Data'!H61),"")</f>
        <v/>
      </c>
      <c r="L61" s="29" t="str">
        <f t="shared" si="2"/>
        <v/>
      </c>
      <c r="M61" s="29" t="str">
        <f t="shared" si="3"/>
        <v/>
      </c>
      <c r="N61" s="28" t="str">
        <f>IF(H61="X",IF(M61&gt;'Output, All Schools'!$C$8,"N","Y"),"")</f>
        <v/>
      </c>
      <c r="O61" s="30" t="str">
        <f>IF('School Data'!$B61="Elementary",IF('School Data'!I61="","",'School Data'!I61),"")</f>
        <v/>
      </c>
      <c r="P61" s="30" t="str">
        <f t="shared" si="4"/>
        <v/>
      </c>
      <c r="Q61" s="29" t="str">
        <f t="shared" si="5"/>
        <v/>
      </c>
      <c r="R61" s="31" t="str">
        <f>IF(H61="X",IF(Q61&gt;'Output, All Schools'!$C$9,"N","Y"),"")</f>
        <v/>
      </c>
      <c r="S61" s="32" t="str">
        <f>IF('School Data'!$B61="Elementary",IF('School Data'!J61="","",'School Data'!J61),"")</f>
        <v/>
      </c>
      <c r="T61" s="49" t="str">
        <f t="shared" si="6"/>
        <v/>
      </c>
      <c r="U61" s="32" t="str">
        <f>IF('School Data'!$B61="Elementary",IF('School Data'!K61="","",'School Data'!K61),"")</f>
        <v/>
      </c>
      <c r="V61" s="49" t="str">
        <f t="shared" si="7"/>
        <v/>
      </c>
      <c r="W61" s="54" t="str">
        <f t="shared" si="8"/>
        <v/>
      </c>
      <c r="X61" s="28" t="str">
        <f>IF(H61="X",IF(W61&lt;'Output, All Schools'!$C$14,"N","Y"),"")</f>
        <v/>
      </c>
      <c r="Y61" s="32" t="str">
        <f>IF('School Data'!$B61="Elementary",IF('School Data'!L61="","",'School Data'!L61),"")</f>
        <v/>
      </c>
      <c r="Z61" s="49" t="str">
        <f t="shared" si="9"/>
        <v/>
      </c>
      <c r="AA61" s="55" t="str">
        <f t="shared" si="10"/>
        <v/>
      </c>
      <c r="AB61" s="31" t="str">
        <f>IF(H61="X",IF(AA61&lt;'Output, All Schools'!$C$15,"N","Y"),"")</f>
        <v/>
      </c>
    </row>
    <row r="62" spans="1:28" x14ac:dyDescent="0.25">
      <c r="A62" s="20" t="str">
        <f t="shared" si="0"/>
        <v/>
      </c>
      <c r="B62" s="20" t="str">
        <f>IF('School Data'!$B62="Elementary",IF('School Data'!A62="","",'School Data'!A62),"")</f>
        <v/>
      </c>
      <c r="C62" s="20" t="str">
        <f>IF('School Data'!$B62="Elementary",IF('School Data'!B62="","",'School Data'!B62),"")</f>
        <v/>
      </c>
      <c r="D62" s="20" t="str">
        <f>IF('School Data'!$B62="Elementary",IF('School Data'!C62="","",'School Data'!C62),"")</f>
        <v/>
      </c>
      <c r="E62" s="20" t="str">
        <f>IF('School Data'!$B62="Elementary",IF('School Data'!D62="","",'School Data'!D62),"")</f>
        <v/>
      </c>
      <c r="F62" s="20" t="str">
        <f>IF('School Data'!$B62="Elementary",IF('School Data'!E62="","",'School Data'!E62),"")</f>
        <v/>
      </c>
      <c r="G62" s="31" t="str">
        <f>IF('School Data'!$B62="Elementary",IF('School Data'!F62="","",'School Data'!F62),"")</f>
        <v/>
      </c>
      <c r="H62" s="28" t="str">
        <f>IF(A62&lt;('Output by Grade Span'!$C$3+1),"X","")</f>
        <v/>
      </c>
      <c r="I62" s="29" t="str">
        <f>IF('School Data'!$B62="Elementary",IF('School Data'!G62="","",'School Data'!G62),"")</f>
        <v/>
      </c>
      <c r="J62" s="29" t="str">
        <f t="shared" si="1"/>
        <v/>
      </c>
      <c r="K62" s="29" t="str">
        <f>IF('School Data'!$B62="Elementary",IF('School Data'!H62="","",'School Data'!H62),"")</f>
        <v/>
      </c>
      <c r="L62" s="29" t="str">
        <f t="shared" si="2"/>
        <v/>
      </c>
      <c r="M62" s="29" t="str">
        <f t="shared" si="3"/>
        <v/>
      </c>
      <c r="N62" s="28" t="str">
        <f>IF(H62="X",IF(M62&gt;'Output, All Schools'!$C$8,"N","Y"),"")</f>
        <v/>
      </c>
      <c r="O62" s="30" t="str">
        <f>IF('School Data'!$B62="Elementary",IF('School Data'!I62="","",'School Data'!I62),"")</f>
        <v/>
      </c>
      <c r="P62" s="30" t="str">
        <f t="shared" si="4"/>
        <v/>
      </c>
      <c r="Q62" s="29" t="str">
        <f t="shared" si="5"/>
        <v/>
      </c>
      <c r="R62" s="31" t="str">
        <f>IF(H62="X",IF(Q62&gt;'Output, All Schools'!$C$9,"N","Y"),"")</f>
        <v/>
      </c>
      <c r="S62" s="32" t="str">
        <f>IF('School Data'!$B62="Elementary",IF('School Data'!J62="","",'School Data'!J62),"")</f>
        <v/>
      </c>
      <c r="T62" s="49" t="str">
        <f t="shared" si="6"/>
        <v/>
      </c>
      <c r="U62" s="32" t="str">
        <f>IF('School Data'!$B62="Elementary",IF('School Data'!K62="","",'School Data'!K62),"")</f>
        <v/>
      </c>
      <c r="V62" s="49" t="str">
        <f t="shared" si="7"/>
        <v/>
      </c>
      <c r="W62" s="54" t="str">
        <f t="shared" si="8"/>
        <v/>
      </c>
      <c r="X62" s="28" t="str">
        <f>IF(H62="X",IF(W62&lt;'Output, All Schools'!$C$14,"N","Y"),"")</f>
        <v/>
      </c>
      <c r="Y62" s="32" t="str">
        <f>IF('School Data'!$B62="Elementary",IF('School Data'!L62="","",'School Data'!L62),"")</f>
        <v/>
      </c>
      <c r="Z62" s="49" t="str">
        <f t="shared" si="9"/>
        <v/>
      </c>
      <c r="AA62" s="55" t="str">
        <f t="shared" si="10"/>
        <v/>
      </c>
      <c r="AB62" s="31" t="str">
        <f>IF(H62="X",IF(AA62&lt;'Output, All Schools'!$C$15,"N","Y"),"")</f>
        <v/>
      </c>
    </row>
    <row r="63" spans="1:28" x14ac:dyDescent="0.25">
      <c r="A63" s="20" t="str">
        <f t="shared" si="0"/>
        <v/>
      </c>
      <c r="B63" s="20" t="str">
        <f>IF('School Data'!$B63="Elementary",IF('School Data'!A63="","",'School Data'!A63),"")</f>
        <v/>
      </c>
      <c r="C63" s="20" t="str">
        <f>IF('School Data'!$B63="Elementary",IF('School Data'!B63="","",'School Data'!B63),"")</f>
        <v/>
      </c>
      <c r="D63" s="20" t="str">
        <f>IF('School Data'!$B63="Elementary",IF('School Data'!C63="","",'School Data'!C63),"")</f>
        <v/>
      </c>
      <c r="E63" s="20" t="str">
        <f>IF('School Data'!$B63="Elementary",IF('School Data'!D63="","",'School Data'!D63),"")</f>
        <v/>
      </c>
      <c r="F63" s="20" t="str">
        <f>IF('School Data'!$B63="Elementary",IF('School Data'!E63="","",'School Data'!E63),"")</f>
        <v/>
      </c>
      <c r="G63" s="31" t="str">
        <f>IF('School Data'!$B63="Elementary",IF('School Data'!F63="","",'School Data'!F63),"")</f>
        <v/>
      </c>
      <c r="H63" s="28" t="str">
        <f>IF(A63&lt;('Output by Grade Span'!$C$3+1),"X","")</f>
        <v/>
      </c>
      <c r="I63" s="29" t="str">
        <f>IF('School Data'!$B63="Elementary",IF('School Data'!G63="","",'School Data'!G63),"")</f>
        <v/>
      </c>
      <c r="J63" s="29" t="str">
        <f t="shared" si="1"/>
        <v/>
      </c>
      <c r="K63" s="29" t="str">
        <f>IF('School Data'!$B63="Elementary",IF('School Data'!H63="","",'School Data'!H63),"")</f>
        <v/>
      </c>
      <c r="L63" s="29" t="str">
        <f t="shared" si="2"/>
        <v/>
      </c>
      <c r="M63" s="29" t="str">
        <f t="shared" si="3"/>
        <v/>
      </c>
      <c r="N63" s="28" t="str">
        <f>IF(H63="X",IF(M63&gt;'Output, All Schools'!$C$8,"N","Y"),"")</f>
        <v/>
      </c>
      <c r="O63" s="30" t="str">
        <f>IF('School Data'!$B63="Elementary",IF('School Data'!I63="","",'School Data'!I63),"")</f>
        <v/>
      </c>
      <c r="P63" s="30" t="str">
        <f t="shared" si="4"/>
        <v/>
      </c>
      <c r="Q63" s="29" t="str">
        <f t="shared" si="5"/>
        <v/>
      </c>
      <c r="R63" s="31" t="str">
        <f>IF(H63="X",IF(Q63&gt;'Output, All Schools'!$C$9,"N","Y"),"")</f>
        <v/>
      </c>
      <c r="S63" s="32" t="str">
        <f>IF('School Data'!$B63="Elementary",IF('School Data'!J63="","",'School Data'!J63),"")</f>
        <v/>
      </c>
      <c r="T63" s="49" t="str">
        <f t="shared" si="6"/>
        <v/>
      </c>
      <c r="U63" s="32" t="str">
        <f>IF('School Data'!$B63="Elementary",IF('School Data'!K63="","",'School Data'!K63),"")</f>
        <v/>
      </c>
      <c r="V63" s="49" t="str">
        <f t="shared" si="7"/>
        <v/>
      </c>
      <c r="W63" s="54" t="str">
        <f t="shared" si="8"/>
        <v/>
      </c>
      <c r="X63" s="28" t="str">
        <f>IF(H63="X",IF(W63&lt;'Output, All Schools'!$C$14,"N","Y"),"")</f>
        <v/>
      </c>
      <c r="Y63" s="32" t="str">
        <f>IF('School Data'!$B63="Elementary",IF('School Data'!L63="","",'School Data'!L63),"")</f>
        <v/>
      </c>
      <c r="Z63" s="49" t="str">
        <f t="shared" si="9"/>
        <v/>
      </c>
      <c r="AA63" s="55" t="str">
        <f t="shared" si="10"/>
        <v/>
      </c>
      <c r="AB63" s="31" t="str">
        <f>IF(H63="X",IF(AA63&lt;'Output, All Schools'!$C$15,"N","Y"),"")</f>
        <v/>
      </c>
    </row>
    <row r="64" spans="1:28" x14ac:dyDescent="0.25">
      <c r="A64" s="20" t="str">
        <f t="shared" si="0"/>
        <v/>
      </c>
      <c r="B64" s="20" t="str">
        <f>IF('School Data'!$B64="Elementary",IF('School Data'!A64="","",'School Data'!A64),"")</f>
        <v/>
      </c>
      <c r="C64" s="20" t="str">
        <f>IF('School Data'!$B64="Elementary",IF('School Data'!B64="","",'School Data'!B64),"")</f>
        <v/>
      </c>
      <c r="D64" s="20" t="str">
        <f>IF('School Data'!$B64="Elementary",IF('School Data'!C64="","",'School Data'!C64),"")</f>
        <v/>
      </c>
      <c r="E64" s="20" t="str">
        <f>IF('School Data'!$B64="Elementary",IF('School Data'!D64="","",'School Data'!D64),"")</f>
        <v/>
      </c>
      <c r="F64" s="20" t="str">
        <f>IF('School Data'!$B64="Elementary",IF('School Data'!E64="","",'School Data'!E64),"")</f>
        <v/>
      </c>
      <c r="G64" s="31" t="str">
        <f>IF('School Data'!$B64="Elementary",IF('School Data'!F64="","",'School Data'!F64),"")</f>
        <v/>
      </c>
      <c r="H64" s="28" t="str">
        <f>IF(A64&lt;('Output by Grade Span'!$C$3+1),"X","")</f>
        <v/>
      </c>
      <c r="I64" s="29" t="str">
        <f>IF('School Data'!$B64="Elementary",IF('School Data'!G64="","",'School Data'!G64),"")</f>
        <v/>
      </c>
      <c r="J64" s="29" t="str">
        <f t="shared" si="1"/>
        <v/>
      </c>
      <c r="K64" s="29" t="str">
        <f>IF('School Data'!$B64="Elementary",IF('School Data'!H64="","",'School Data'!H64),"")</f>
        <v/>
      </c>
      <c r="L64" s="29" t="str">
        <f t="shared" si="2"/>
        <v/>
      </c>
      <c r="M64" s="29" t="str">
        <f t="shared" si="3"/>
        <v/>
      </c>
      <c r="N64" s="28" t="str">
        <f>IF(H64="X",IF(M64&gt;'Output, All Schools'!$C$8,"N","Y"),"")</f>
        <v/>
      </c>
      <c r="O64" s="30" t="str">
        <f>IF('School Data'!$B64="Elementary",IF('School Data'!I64="","",'School Data'!I64),"")</f>
        <v/>
      </c>
      <c r="P64" s="30" t="str">
        <f t="shared" si="4"/>
        <v/>
      </c>
      <c r="Q64" s="29" t="str">
        <f t="shared" si="5"/>
        <v/>
      </c>
      <c r="R64" s="31" t="str">
        <f>IF(H64="X",IF(Q64&gt;'Output, All Schools'!$C$9,"N","Y"),"")</f>
        <v/>
      </c>
      <c r="S64" s="32" t="str">
        <f>IF('School Data'!$B64="Elementary",IF('School Data'!J64="","",'School Data'!J64),"")</f>
        <v/>
      </c>
      <c r="T64" s="49" t="str">
        <f t="shared" si="6"/>
        <v/>
      </c>
      <c r="U64" s="32" t="str">
        <f>IF('School Data'!$B64="Elementary",IF('School Data'!K64="","",'School Data'!K64),"")</f>
        <v/>
      </c>
      <c r="V64" s="49" t="str">
        <f t="shared" si="7"/>
        <v/>
      </c>
      <c r="W64" s="54" t="str">
        <f t="shared" si="8"/>
        <v/>
      </c>
      <c r="X64" s="28" t="str">
        <f>IF(H64="X",IF(W64&lt;'Output, All Schools'!$C$14,"N","Y"),"")</f>
        <v/>
      </c>
      <c r="Y64" s="32" t="str">
        <f>IF('School Data'!$B64="Elementary",IF('School Data'!L64="","",'School Data'!L64),"")</f>
        <v/>
      </c>
      <c r="Z64" s="49" t="str">
        <f t="shared" si="9"/>
        <v/>
      </c>
      <c r="AA64" s="55" t="str">
        <f t="shared" si="10"/>
        <v/>
      </c>
      <c r="AB64" s="31" t="str">
        <f>IF(H64="X",IF(AA64&lt;'Output, All Schools'!$C$15,"N","Y"),"")</f>
        <v/>
      </c>
    </row>
    <row r="65" spans="1:28" x14ac:dyDescent="0.25">
      <c r="A65" s="20" t="str">
        <f t="shared" si="0"/>
        <v/>
      </c>
      <c r="B65" s="20" t="str">
        <f>IF('School Data'!$B65="Elementary",IF('School Data'!A65="","",'School Data'!A65),"")</f>
        <v/>
      </c>
      <c r="C65" s="20" t="str">
        <f>IF('School Data'!$B65="Elementary",IF('School Data'!B65="","",'School Data'!B65),"")</f>
        <v/>
      </c>
      <c r="D65" s="20" t="str">
        <f>IF('School Data'!$B65="Elementary",IF('School Data'!C65="","",'School Data'!C65),"")</f>
        <v/>
      </c>
      <c r="E65" s="20" t="str">
        <f>IF('School Data'!$B65="Elementary",IF('School Data'!D65="","",'School Data'!D65),"")</f>
        <v/>
      </c>
      <c r="F65" s="20" t="str">
        <f>IF('School Data'!$B65="Elementary",IF('School Data'!E65="","",'School Data'!E65),"")</f>
        <v/>
      </c>
      <c r="G65" s="31" t="str">
        <f>IF('School Data'!$B65="Elementary",IF('School Data'!F65="","",'School Data'!F65),"")</f>
        <v/>
      </c>
      <c r="H65" s="28" t="str">
        <f>IF(A65&lt;('Output by Grade Span'!$C$3+1),"X","")</f>
        <v/>
      </c>
      <c r="I65" s="29" t="str">
        <f>IF('School Data'!$B65="Elementary",IF('School Data'!G65="","",'School Data'!G65),"")</f>
        <v/>
      </c>
      <c r="J65" s="29" t="str">
        <f t="shared" si="1"/>
        <v/>
      </c>
      <c r="K65" s="29" t="str">
        <f>IF('School Data'!$B65="Elementary",IF('School Data'!H65="","",'School Data'!H65),"")</f>
        <v/>
      </c>
      <c r="L65" s="29" t="str">
        <f t="shared" si="2"/>
        <v/>
      </c>
      <c r="M65" s="29" t="str">
        <f t="shared" si="3"/>
        <v/>
      </c>
      <c r="N65" s="28" t="str">
        <f>IF(H65="X",IF(M65&gt;'Output, All Schools'!$C$8,"N","Y"),"")</f>
        <v/>
      </c>
      <c r="O65" s="30" t="str">
        <f>IF('School Data'!$B65="Elementary",IF('School Data'!I65="","",'School Data'!I65),"")</f>
        <v/>
      </c>
      <c r="P65" s="30" t="str">
        <f t="shared" si="4"/>
        <v/>
      </c>
      <c r="Q65" s="29" t="str">
        <f t="shared" si="5"/>
        <v/>
      </c>
      <c r="R65" s="31" t="str">
        <f>IF(H65="X",IF(Q65&gt;'Output, All Schools'!$C$9,"N","Y"),"")</f>
        <v/>
      </c>
      <c r="S65" s="32" t="str">
        <f>IF('School Data'!$B65="Elementary",IF('School Data'!J65="","",'School Data'!J65),"")</f>
        <v/>
      </c>
      <c r="T65" s="49" t="str">
        <f t="shared" si="6"/>
        <v/>
      </c>
      <c r="U65" s="32" t="str">
        <f>IF('School Data'!$B65="Elementary",IF('School Data'!K65="","",'School Data'!K65),"")</f>
        <v/>
      </c>
      <c r="V65" s="49" t="str">
        <f t="shared" si="7"/>
        <v/>
      </c>
      <c r="W65" s="54" t="str">
        <f t="shared" si="8"/>
        <v/>
      </c>
      <c r="X65" s="28" t="str">
        <f>IF(H65="X",IF(W65&lt;'Output, All Schools'!$C$14,"N","Y"),"")</f>
        <v/>
      </c>
      <c r="Y65" s="32" t="str">
        <f>IF('School Data'!$B65="Elementary",IF('School Data'!L65="","",'School Data'!L65),"")</f>
        <v/>
      </c>
      <c r="Z65" s="49" t="str">
        <f t="shared" si="9"/>
        <v/>
      </c>
      <c r="AA65" s="55" t="str">
        <f t="shared" si="10"/>
        <v/>
      </c>
      <c r="AB65" s="31" t="str">
        <f>IF(H65="X",IF(AA65&lt;'Output, All Schools'!$C$15,"N","Y"),"")</f>
        <v/>
      </c>
    </row>
    <row r="66" spans="1:28" x14ac:dyDescent="0.25">
      <c r="A66" s="20" t="str">
        <f t="shared" si="0"/>
        <v/>
      </c>
      <c r="B66" s="20" t="str">
        <f>IF('School Data'!$B66="Elementary",IF('School Data'!A66="","",'School Data'!A66),"")</f>
        <v/>
      </c>
      <c r="C66" s="20" t="str">
        <f>IF('School Data'!$B66="Elementary",IF('School Data'!B66="","",'School Data'!B66),"")</f>
        <v/>
      </c>
      <c r="D66" s="20" t="str">
        <f>IF('School Data'!$B66="Elementary",IF('School Data'!C66="","",'School Data'!C66),"")</f>
        <v/>
      </c>
      <c r="E66" s="20" t="str">
        <f>IF('School Data'!$B66="Elementary",IF('School Data'!D66="","",'School Data'!D66),"")</f>
        <v/>
      </c>
      <c r="F66" s="20" t="str">
        <f>IF('School Data'!$B66="Elementary",IF('School Data'!E66="","",'School Data'!E66),"")</f>
        <v/>
      </c>
      <c r="G66" s="31" t="str">
        <f>IF('School Data'!$B66="Elementary",IF('School Data'!F66="","",'School Data'!F66),"")</f>
        <v/>
      </c>
      <c r="H66" s="28" t="str">
        <f>IF(A66&lt;('Output by Grade Span'!$C$3+1),"X","")</f>
        <v/>
      </c>
      <c r="I66" s="29" t="str">
        <f>IF('School Data'!$B66="Elementary",IF('School Data'!G66="","",'School Data'!G66),"")</f>
        <v/>
      </c>
      <c r="J66" s="29" t="str">
        <f t="shared" si="1"/>
        <v/>
      </c>
      <c r="K66" s="29" t="str">
        <f>IF('School Data'!$B66="Elementary",IF('School Data'!H66="","",'School Data'!H66),"")</f>
        <v/>
      </c>
      <c r="L66" s="29" t="str">
        <f t="shared" si="2"/>
        <v/>
      </c>
      <c r="M66" s="29" t="str">
        <f t="shared" si="3"/>
        <v/>
      </c>
      <c r="N66" s="28" t="str">
        <f>IF(H66="X",IF(M66&gt;'Output, All Schools'!$C$8,"N","Y"),"")</f>
        <v/>
      </c>
      <c r="O66" s="30" t="str">
        <f>IF('School Data'!$B66="Elementary",IF('School Data'!I66="","",'School Data'!I66),"")</f>
        <v/>
      </c>
      <c r="P66" s="30" t="str">
        <f t="shared" si="4"/>
        <v/>
      </c>
      <c r="Q66" s="29" t="str">
        <f t="shared" si="5"/>
        <v/>
      </c>
      <c r="R66" s="31" t="str">
        <f>IF(H66="X",IF(Q66&gt;'Output, All Schools'!$C$9,"N","Y"),"")</f>
        <v/>
      </c>
      <c r="S66" s="32" t="str">
        <f>IF('School Data'!$B66="Elementary",IF('School Data'!J66="","",'School Data'!J66),"")</f>
        <v/>
      </c>
      <c r="T66" s="49" t="str">
        <f t="shared" si="6"/>
        <v/>
      </c>
      <c r="U66" s="32" t="str">
        <f>IF('School Data'!$B66="Elementary",IF('School Data'!K66="","",'School Data'!K66),"")</f>
        <v/>
      </c>
      <c r="V66" s="49" t="str">
        <f t="shared" si="7"/>
        <v/>
      </c>
      <c r="W66" s="54" t="str">
        <f t="shared" si="8"/>
        <v/>
      </c>
      <c r="X66" s="28" t="str">
        <f>IF(H66="X",IF(W66&lt;'Output, All Schools'!$C$14,"N","Y"),"")</f>
        <v/>
      </c>
      <c r="Y66" s="32" t="str">
        <f>IF('School Data'!$B66="Elementary",IF('School Data'!L66="","",'School Data'!L66),"")</f>
        <v/>
      </c>
      <c r="Z66" s="49" t="str">
        <f t="shared" si="9"/>
        <v/>
      </c>
      <c r="AA66" s="55" t="str">
        <f t="shared" si="10"/>
        <v/>
      </c>
      <c r="AB66" s="31" t="str">
        <f>IF(H66="X",IF(AA66&lt;'Output, All Schools'!$C$15,"N","Y"),"")</f>
        <v/>
      </c>
    </row>
    <row r="67" spans="1:28" x14ac:dyDescent="0.25">
      <c r="A67" s="20" t="str">
        <f t="shared" si="0"/>
        <v/>
      </c>
      <c r="B67" s="20" t="str">
        <f>IF('School Data'!$B67="Elementary",IF('School Data'!A67="","",'School Data'!A67),"")</f>
        <v/>
      </c>
      <c r="C67" s="20" t="str">
        <f>IF('School Data'!$B67="Elementary",IF('School Data'!B67="","",'School Data'!B67),"")</f>
        <v/>
      </c>
      <c r="D67" s="20" t="str">
        <f>IF('School Data'!$B67="Elementary",IF('School Data'!C67="","",'School Data'!C67),"")</f>
        <v/>
      </c>
      <c r="E67" s="20" t="str">
        <f>IF('School Data'!$B67="Elementary",IF('School Data'!D67="","",'School Data'!D67),"")</f>
        <v/>
      </c>
      <c r="F67" s="20" t="str">
        <f>IF('School Data'!$B67="Elementary",IF('School Data'!E67="","",'School Data'!E67),"")</f>
        <v/>
      </c>
      <c r="G67" s="31" t="str">
        <f>IF('School Data'!$B67="Elementary",IF('School Data'!F67="","",'School Data'!F67),"")</f>
        <v/>
      </c>
      <c r="H67" s="28" t="str">
        <f>IF(A67&lt;('Output by Grade Span'!$C$3+1),"X","")</f>
        <v/>
      </c>
      <c r="I67" s="29" t="str">
        <f>IF('School Data'!$B67="Elementary",IF('School Data'!G67="","",'School Data'!G67),"")</f>
        <v/>
      </c>
      <c r="J67" s="29" t="str">
        <f t="shared" si="1"/>
        <v/>
      </c>
      <c r="K67" s="29" t="str">
        <f>IF('School Data'!$B67="Elementary",IF('School Data'!H67="","",'School Data'!H67),"")</f>
        <v/>
      </c>
      <c r="L67" s="29" t="str">
        <f t="shared" si="2"/>
        <v/>
      </c>
      <c r="M67" s="29" t="str">
        <f t="shared" si="3"/>
        <v/>
      </c>
      <c r="N67" s="28" t="str">
        <f>IF(H67="X",IF(M67&gt;'Output, All Schools'!$C$8,"N","Y"),"")</f>
        <v/>
      </c>
      <c r="O67" s="30" t="str">
        <f>IF('School Data'!$B67="Elementary",IF('School Data'!I67="","",'School Data'!I67),"")</f>
        <v/>
      </c>
      <c r="P67" s="30" t="str">
        <f t="shared" si="4"/>
        <v/>
      </c>
      <c r="Q67" s="29" t="str">
        <f t="shared" si="5"/>
        <v/>
      </c>
      <c r="R67" s="31" t="str">
        <f>IF(H67="X",IF(Q67&gt;'Output, All Schools'!$C$9,"N","Y"),"")</f>
        <v/>
      </c>
      <c r="S67" s="32" t="str">
        <f>IF('School Data'!$B67="Elementary",IF('School Data'!J67="","",'School Data'!J67),"")</f>
        <v/>
      </c>
      <c r="T67" s="49" t="str">
        <f t="shared" si="6"/>
        <v/>
      </c>
      <c r="U67" s="32" t="str">
        <f>IF('School Data'!$B67="Elementary",IF('School Data'!K67="","",'School Data'!K67),"")</f>
        <v/>
      </c>
      <c r="V67" s="49" t="str">
        <f t="shared" si="7"/>
        <v/>
      </c>
      <c r="W67" s="54" t="str">
        <f t="shared" si="8"/>
        <v/>
      </c>
      <c r="X67" s="28" t="str">
        <f>IF(H67="X",IF(W67&lt;'Output, All Schools'!$C$14,"N","Y"),"")</f>
        <v/>
      </c>
      <c r="Y67" s="32" t="str">
        <f>IF('School Data'!$B67="Elementary",IF('School Data'!L67="","",'School Data'!L67),"")</f>
        <v/>
      </c>
      <c r="Z67" s="49" t="str">
        <f t="shared" si="9"/>
        <v/>
      </c>
      <c r="AA67" s="55" t="str">
        <f t="shared" si="10"/>
        <v/>
      </c>
      <c r="AB67" s="31" t="str">
        <f>IF(H67="X",IF(AA67&lt;'Output, All Schools'!$C$15,"N","Y"),"")</f>
        <v/>
      </c>
    </row>
    <row r="68" spans="1:28" x14ac:dyDescent="0.25">
      <c r="A68" s="20" t="str">
        <f t="shared" ref="A68:A131" si="11">IFERROR(RANK(G68,G:G,0),"")</f>
        <v/>
      </c>
      <c r="B68" s="20" t="str">
        <f>IF('School Data'!$B68="Elementary",IF('School Data'!A68="","",'School Data'!A68),"")</f>
        <v/>
      </c>
      <c r="C68" s="20" t="str">
        <f>IF('School Data'!$B68="Elementary",IF('School Data'!B68="","",'School Data'!B68),"")</f>
        <v/>
      </c>
      <c r="D68" s="20" t="str">
        <f>IF('School Data'!$B68="Elementary",IF('School Data'!C68="","",'School Data'!C68),"")</f>
        <v/>
      </c>
      <c r="E68" s="20" t="str">
        <f>IF('School Data'!$B68="Elementary",IF('School Data'!D68="","",'School Data'!D68),"")</f>
        <v/>
      </c>
      <c r="F68" s="20" t="str">
        <f>IF('School Data'!$B68="Elementary",IF('School Data'!E68="","",'School Data'!E68),"")</f>
        <v/>
      </c>
      <c r="G68" s="31" t="str">
        <f>IF('School Data'!$B68="Elementary",IF('School Data'!F68="","",'School Data'!F68),"")</f>
        <v/>
      </c>
      <c r="H68" s="28" t="str">
        <f>IF(A68&lt;('Output by Grade Span'!$C$3+1),"X","")</f>
        <v/>
      </c>
      <c r="I68" s="29" t="str">
        <f>IF('School Data'!$B68="Elementary",IF('School Data'!G68="","",'School Data'!G68),"")</f>
        <v/>
      </c>
      <c r="J68" s="29" t="str">
        <f t="shared" ref="J68:J131" si="12">IFERROR((ROUND(I68/D68,0)),"")</f>
        <v/>
      </c>
      <c r="K68" s="29" t="str">
        <f>IF('School Data'!$B68="Elementary",IF('School Data'!H68="","",'School Data'!H68),"")</f>
        <v/>
      </c>
      <c r="L68" s="29" t="str">
        <f t="shared" ref="L68:L131" si="13">IFERROR((ROUND(K68/E68,0)),"")</f>
        <v/>
      </c>
      <c r="M68" s="29" t="str">
        <f t="shared" ref="M68:M131" si="14">IFERROR((ROUND(L68-J68,0)),"")</f>
        <v/>
      </c>
      <c r="N68" s="28" t="str">
        <f>IF(H68="X",IF(M68&gt;'Output, All Schools'!$C$8,"N","Y"),"")</f>
        <v/>
      </c>
      <c r="O68" s="30" t="str">
        <f>IF('School Data'!$B68="Elementary",IF('School Data'!I68="","",'School Data'!I68),"")</f>
        <v/>
      </c>
      <c r="P68" s="30" t="str">
        <f t="shared" ref="P68:P131" si="15">IFERROR((ROUND(O68/F68,0)),"")</f>
        <v/>
      </c>
      <c r="Q68" s="29" t="str">
        <f t="shared" ref="Q68:Q131" si="16">IFERROR((ROUND(P68-L68,0)),"")</f>
        <v/>
      </c>
      <c r="R68" s="31" t="str">
        <f>IF(H68="X",IF(Q68&gt;'Output, All Schools'!$C$9,"N","Y"),"")</f>
        <v/>
      </c>
      <c r="S68" s="32" t="str">
        <f>IF('School Data'!$B68="Elementary",IF('School Data'!J68="","",'School Data'!J68),"")</f>
        <v/>
      </c>
      <c r="T68" s="49" t="str">
        <f t="shared" ref="T68:T131" si="17">IFERROR((ROUND(S68/D68,2)),"")</f>
        <v/>
      </c>
      <c r="U68" s="32" t="str">
        <f>IF('School Data'!$B68="Elementary",IF('School Data'!K68="","",'School Data'!K68),"")</f>
        <v/>
      </c>
      <c r="V68" s="49" t="str">
        <f t="shared" ref="V68:V131" si="18">IFERROR((ROUND(U68/E68,2)),"")</f>
        <v/>
      </c>
      <c r="W68" s="54" t="str">
        <f t="shared" ref="W68:W131" si="19">IFERROR((ROUND(V68-T68,2)),"")</f>
        <v/>
      </c>
      <c r="X68" s="28" t="str">
        <f>IF(H68="X",IF(W68&lt;'Output, All Schools'!$C$14,"N","Y"),"")</f>
        <v/>
      </c>
      <c r="Y68" s="32" t="str">
        <f>IF('School Data'!$B68="Elementary",IF('School Data'!L68="","",'School Data'!L68),"")</f>
        <v/>
      </c>
      <c r="Z68" s="49" t="str">
        <f t="shared" ref="Z68:Z131" si="20">IFERROR((ROUND(Y68/F68,2)),"")</f>
        <v/>
      </c>
      <c r="AA68" s="55" t="str">
        <f t="shared" ref="AA68:AA131" si="21">IFERROR((ROUND(Z68-V68,2)),"")</f>
        <v/>
      </c>
      <c r="AB68" s="31" t="str">
        <f>IF(H68="X",IF(AA68&lt;'Output, All Schools'!$C$15,"N","Y"),"")</f>
        <v/>
      </c>
    </row>
    <row r="69" spans="1:28" x14ac:dyDescent="0.25">
      <c r="A69" s="20" t="str">
        <f t="shared" si="11"/>
        <v/>
      </c>
      <c r="B69" s="20" t="str">
        <f>IF('School Data'!$B69="Elementary",IF('School Data'!A69="","",'School Data'!A69),"")</f>
        <v/>
      </c>
      <c r="C69" s="20" t="str">
        <f>IF('School Data'!$B69="Elementary",IF('School Data'!B69="","",'School Data'!B69),"")</f>
        <v/>
      </c>
      <c r="D69" s="20" t="str">
        <f>IF('School Data'!$B69="Elementary",IF('School Data'!C69="","",'School Data'!C69),"")</f>
        <v/>
      </c>
      <c r="E69" s="20" t="str">
        <f>IF('School Data'!$B69="Elementary",IF('School Data'!D69="","",'School Data'!D69),"")</f>
        <v/>
      </c>
      <c r="F69" s="20" t="str">
        <f>IF('School Data'!$B69="Elementary",IF('School Data'!E69="","",'School Data'!E69),"")</f>
        <v/>
      </c>
      <c r="G69" s="31" t="str">
        <f>IF('School Data'!$B69="Elementary",IF('School Data'!F69="","",'School Data'!F69),"")</f>
        <v/>
      </c>
      <c r="H69" s="28" t="str">
        <f>IF(A69&lt;('Output by Grade Span'!$C$3+1),"X","")</f>
        <v/>
      </c>
      <c r="I69" s="29" t="str">
        <f>IF('School Data'!$B69="Elementary",IF('School Data'!G69="","",'School Data'!G69),"")</f>
        <v/>
      </c>
      <c r="J69" s="29" t="str">
        <f t="shared" si="12"/>
        <v/>
      </c>
      <c r="K69" s="29" t="str">
        <f>IF('School Data'!$B69="Elementary",IF('School Data'!H69="","",'School Data'!H69),"")</f>
        <v/>
      </c>
      <c r="L69" s="29" t="str">
        <f t="shared" si="13"/>
        <v/>
      </c>
      <c r="M69" s="29" t="str">
        <f t="shared" si="14"/>
        <v/>
      </c>
      <c r="N69" s="28" t="str">
        <f>IF(H69="X",IF(M69&gt;'Output, All Schools'!$C$8,"N","Y"),"")</f>
        <v/>
      </c>
      <c r="O69" s="30" t="str">
        <f>IF('School Data'!$B69="Elementary",IF('School Data'!I69="","",'School Data'!I69),"")</f>
        <v/>
      </c>
      <c r="P69" s="30" t="str">
        <f t="shared" si="15"/>
        <v/>
      </c>
      <c r="Q69" s="29" t="str">
        <f t="shared" si="16"/>
        <v/>
      </c>
      <c r="R69" s="31" t="str">
        <f>IF(H69="X",IF(Q69&gt;'Output, All Schools'!$C$9,"N","Y"),"")</f>
        <v/>
      </c>
      <c r="S69" s="32" t="str">
        <f>IF('School Data'!$B69="Elementary",IF('School Data'!J69="","",'School Data'!J69),"")</f>
        <v/>
      </c>
      <c r="T69" s="49" t="str">
        <f t="shared" si="17"/>
        <v/>
      </c>
      <c r="U69" s="32" t="str">
        <f>IF('School Data'!$B69="Elementary",IF('School Data'!K69="","",'School Data'!K69),"")</f>
        <v/>
      </c>
      <c r="V69" s="49" t="str">
        <f t="shared" si="18"/>
        <v/>
      </c>
      <c r="W69" s="54" t="str">
        <f t="shared" si="19"/>
        <v/>
      </c>
      <c r="X69" s="28" t="str">
        <f>IF(H69="X",IF(W69&lt;'Output, All Schools'!$C$14,"N","Y"),"")</f>
        <v/>
      </c>
      <c r="Y69" s="32" t="str">
        <f>IF('School Data'!$B69="Elementary",IF('School Data'!L69="","",'School Data'!L69),"")</f>
        <v/>
      </c>
      <c r="Z69" s="49" t="str">
        <f t="shared" si="20"/>
        <v/>
      </c>
      <c r="AA69" s="55" t="str">
        <f t="shared" si="21"/>
        <v/>
      </c>
      <c r="AB69" s="31" t="str">
        <f>IF(H69="X",IF(AA69&lt;'Output, All Schools'!$C$15,"N","Y"),"")</f>
        <v/>
      </c>
    </row>
    <row r="70" spans="1:28" x14ac:dyDescent="0.25">
      <c r="A70" s="20" t="str">
        <f t="shared" si="11"/>
        <v/>
      </c>
      <c r="B70" s="20" t="str">
        <f>IF('School Data'!$B70="Elementary",IF('School Data'!A70="","",'School Data'!A70),"")</f>
        <v/>
      </c>
      <c r="C70" s="20" t="str">
        <f>IF('School Data'!$B70="Elementary",IF('School Data'!B70="","",'School Data'!B70),"")</f>
        <v/>
      </c>
      <c r="D70" s="20" t="str">
        <f>IF('School Data'!$B70="Elementary",IF('School Data'!C70="","",'School Data'!C70),"")</f>
        <v/>
      </c>
      <c r="E70" s="20" t="str">
        <f>IF('School Data'!$B70="Elementary",IF('School Data'!D70="","",'School Data'!D70),"")</f>
        <v/>
      </c>
      <c r="F70" s="20" t="str">
        <f>IF('School Data'!$B70="Elementary",IF('School Data'!E70="","",'School Data'!E70),"")</f>
        <v/>
      </c>
      <c r="G70" s="31" t="str">
        <f>IF('School Data'!$B70="Elementary",IF('School Data'!F70="","",'School Data'!F70),"")</f>
        <v/>
      </c>
      <c r="H70" s="28" t="str">
        <f>IF(A70&lt;('Output by Grade Span'!$C$3+1),"X","")</f>
        <v/>
      </c>
      <c r="I70" s="29" t="str">
        <f>IF('School Data'!$B70="Elementary",IF('School Data'!G70="","",'School Data'!G70),"")</f>
        <v/>
      </c>
      <c r="J70" s="29" t="str">
        <f t="shared" si="12"/>
        <v/>
      </c>
      <c r="K70" s="29" t="str">
        <f>IF('School Data'!$B70="Elementary",IF('School Data'!H70="","",'School Data'!H70),"")</f>
        <v/>
      </c>
      <c r="L70" s="29" t="str">
        <f t="shared" si="13"/>
        <v/>
      </c>
      <c r="M70" s="29" t="str">
        <f t="shared" si="14"/>
        <v/>
      </c>
      <c r="N70" s="28" t="str">
        <f>IF(H70="X",IF(M70&gt;'Output, All Schools'!$C$8,"N","Y"),"")</f>
        <v/>
      </c>
      <c r="O70" s="30" t="str">
        <f>IF('School Data'!$B70="Elementary",IF('School Data'!I70="","",'School Data'!I70),"")</f>
        <v/>
      </c>
      <c r="P70" s="30" t="str">
        <f t="shared" si="15"/>
        <v/>
      </c>
      <c r="Q70" s="29" t="str">
        <f t="shared" si="16"/>
        <v/>
      </c>
      <c r="R70" s="31" t="str">
        <f>IF(H70="X",IF(Q70&gt;'Output, All Schools'!$C$9,"N","Y"),"")</f>
        <v/>
      </c>
      <c r="S70" s="32" t="str">
        <f>IF('School Data'!$B70="Elementary",IF('School Data'!J70="","",'School Data'!J70),"")</f>
        <v/>
      </c>
      <c r="T70" s="49" t="str">
        <f t="shared" si="17"/>
        <v/>
      </c>
      <c r="U70" s="32" t="str">
        <f>IF('School Data'!$B70="Elementary",IF('School Data'!K70="","",'School Data'!K70),"")</f>
        <v/>
      </c>
      <c r="V70" s="49" t="str">
        <f t="shared" si="18"/>
        <v/>
      </c>
      <c r="W70" s="54" t="str">
        <f t="shared" si="19"/>
        <v/>
      </c>
      <c r="X70" s="28" t="str">
        <f>IF(H70="X",IF(W70&lt;'Output, All Schools'!$C$14,"N","Y"),"")</f>
        <v/>
      </c>
      <c r="Y70" s="32" t="str">
        <f>IF('School Data'!$B70="Elementary",IF('School Data'!L70="","",'School Data'!L70),"")</f>
        <v/>
      </c>
      <c r="Z70" s="49" t="str">
        <f t="shared" si="20"/>
        <v/>
      </c>
      <c r="AA70" s="55" t="str">
        <f t="shared" si="21"/>
        <v/>
      </c>
      <c r="AB70" s="31" t="str">
        <f>IF(H70="X",IF(AA70&lt;'Output, All Schools'!$C$15,"N","Y"),"")</f>
        <v/>
      </c>
    </row>
    <row r="71" spans="1:28" x14ac:dyDescent="0.25">
      <c r="A71" s="20" t="str">
        <f t="shared" si="11"/>
        <v/>
      </c>
      <c r="B71" s="20" t="str">
        <f>IF('School Data'!$B71="Elementary",IF('School Data'!A71="","",'School Data'!A71),"")</f>
        <v/>
      </c>
      <c r="C71" s="20" t="str">
        <f>IF('School Data'!$B71="Elementary",IF('School Data'!B71="","",'School Data'!B71),"")</f>
        <v/>
      </c>
      <c r="D71" s="20" t="str">
        <f>IF('School Data'!$B71="Elementary",IF('School Data'!C71="","",'School Data'!C71),"")</f>
        <v/>
      </c>
      <c r="E71" s="20" t="str">
        <f>IF('School Data'!$B71="Elementary",IF('School Data'!D71="","",'School Data'!D71),"")</f>
        <v/>
      </c>
      <c r="F71" s="20" t="str">
        <f>IF('School Data'!$B71="Elementary",IF('School Data'!E71="","",'School Data'!E71),"")</f>
        <v/>
      </c>
      <c r="G71" s="31" t="str">
        <f>IF('School Data'!$B71="Elementary",IF('School Data'!F71="","",'School Data'!F71),"")</f>
        <v/>
      </c>
      <c r="H71" s="28" t="str">
        <f>IF(A71&lt;('Output by Grade Span'!$C$3+1),"X","")</f>
        <v/>
      </c>
      <c r="I71" s="29" t="str">
        <f>IF('School Data'!$B71="Elementary",IF('School Data'!G71="","",'School Data'!G71),"")</f>
        <v/>
      </c>
      <c r="J71" s="29" t="str">
        <f t="shared" si="12"/>
        <v/>
      </c>
      <c r="K71" s="29" t="str">
        <f>IF('School Data'!$B71="Elementary",IF('School Data'!H71="","",'School Data'!H71),"")</f>
        <v/>
      </c>
      <c r="L71" s="29" t="str">
        <f t="shared" si="13"/>
        <v/>
      </c>
      <c r="M71" s="29" t="str">
        <f t="shared" si="14"/>
        <v/>
      </c>
      <c r="N71" s="28" t="str">
        <f>IF(H71="X",IF(M71&gt;'Output, All Schools'!$C$8,"N","Y"),"")</f>
        <v/>
      </c>
      <c r="O71" s="30" t="str">
        <f>IF('School Data'!$B71="Elementary",IF('School Data'!I71="","",'School Data'!I71),"")</f>
        <v/>
      </c>
      <c r="P71" s="30" t="str">
        <f t="shared" si="15"/>
        <v/>
      </c>
      <c r="Q71" s="29" t="str">
        <f t="shared" si="16"/>
        <v/>
      </c>
      <c r="R71" s="31" t="str">
        <f>IF(H71="X",IF(Q71&gt;'Output, All Schools'!$C$9,"N","Y"),"")</f>
        <v/>
      </c>
      <c r="S71" s="32" t="str">
        <f>IF('School Data'!$B71="Elementary",IF('School Data'!J71="","",'School Data'!J71),"")</f>
        <v/>
      </c>
      <c r="T71" s="49" t="str">
        <f t="shared" si="17"/>
        <v/>
      </c>
      <c r="U71" s="32" t="str">
        <f>IF('School Data'!$B71="Elementary",IF('School Data'!K71="","",'School Data'!K71),"")</f>
        <v/>
      </c>
      <c r="V71" s="49" t="str">
        <f t="shared" si="18"/>
        <v/>
      </c>
      <c r="W71" s="54" t="str">
        <f t="shared" si="19"/>
        <v/>
      </c>
      <c r="X71" s="28" t="str">
        <f>IF(H71="X",IF(W71&lt;'Output, All Schools'!$C$14,"N","Y"),"")</f>
        <v/>
      </c>
      <c r="Y71" s="32" t="str">
        <f>IF('School Data'!$B71="Elementary",IF('School Data'!L71="","",'School Data'!L71),"")</f>
        <v/>
      </c>
      <c r="Z71" s="49" t="str">
        <f t="shared" si="20"/>
        <v/>
      </c>
      <c r="AA71" s="55" t="str">
        <f t="shared" si="21"/>
        <v/>
      </c>
      <c r="AB71" s="31" t="str">
        <f>IF(H71="X",IF(AA71&lt;'Output, All Schools'!$C$15,"N","Y"),"")</f>
        <v/>
      </c>
    </row>
    <row r="72" spans="1:28" x14ac:dyDescent="0.25">
      <c r="A72" s="20" t="str">
        <f t="shared" si="11"/>
        <v/>
      </c>
      <c r="B72" s="20" t="str">
        <f>IF('School Data'!$B72="Elementary",IF('School Data'!A72="","",'School Data'!A72),"")</f>
        <v/>
      </c>
      <c r="C72" s="20" t="str">
        <f>IF('School Data'!$B72="Elementary",IF('School Data'!B72="","",'School Data'!B72),"")</f>
        <v/>
      </c>
      <c r="D72" s="20" t="str">
        <f>IF('School Data'!$B72="Elementary",IF('School Data'!C72="","",'School Data'!C72),"")</f>
        <v/>
      </c>
      <c r="E72" s="20" t="str">
        <f>IF('School Data'!$B72="Elementary",IF('School Data'!D72="","",'School Data'!D72),"")</f>
        <v/>
      </c>
      <c r="F72" s="20" t="str">
        <f>IF('School Data'!$B72="Elementary",IF('School Data'!E72="","",'School Data'!E72),"")</f>
        <v/>
      </c>
      <c r="G72" s="31" t="str">
        <f>IF('School Data'!$B72="Elementary",IF('School Data'!F72="","",'School Data'!F72),"")</f>
        <v/>
      </c>
      <c r="H72" s="28" t="str">
        <f>IF(A72&lt;('Output by Grade Span'!$C$3+1),"X","")</f>
        <v/>
      </c>
      <c r="I72" s="29" t="str">
        <f>IF('School Data'!$B72="Elementary",IF('School Data'!G72="","",'School Data'!G72),"")</f>
        <v/>
      </c>
      <c r="J72" s="29" t="str">
        <f t="shared" si="12"/>
        <v/>
      </c>
      <c r="K72" s="29" t="str">
        <f>IF('School Data'!$B72="Elementary",IF('School Data'!H72="","",'School Data'!H72),"")</f>
        <v/>
      </c>
      <c r="L72" s="29" t="str">
        <f t="shared" si="13"/>
        <v/>
      </c>
      <c r="M72" s="29" t="str">
        <f t="shared" si="14"/>
        <v/>
      </c>
      <c r="N72" s="28" t="str">
        <f>IF(H72="X",IF(M72&gt;'Output, All Schools'!$C$8,"N","Y"),"")</f>
        <v/>
      </c>
      <c r="O72" s="30" t="str">
        <f>IF('School Data'!$B72="Elementary",IF('School Data'!I72="","",'School Data'!I72),"")</f>
        <v/>
      </c>
      <c r="P72" s="30" t="str">
        <f t="shared" si="15"/>
        <v/>
      </c>
      <c r="Q72" s="29" t="str">
        <f t="shared" si="16"/>
        <v/>
      </c>
      <c r="R72" s="31" t="str">
        <f>IF(H72="X",IF(Q72&gt;'Output, All Schools'!$C$9,"N","Y"),"")</f>
        <v/>
      </c>
      <c r="S72" s="32" t="str">
        <f>IF('School Data'!$B72="Elementary",IF('School Data'!J72="","",'School Data'!J72),"")</f>
        <v/>
      </c>
      <c r="T72" s="49" t="str">
        <f t="shared" si="17"/>
        <v/>
      </c>
      <c r="U72" s="32" t="str">
        <f>IF('School Data'!$B72="Elementary",IF('School Data'!K72="","",'School Data'!K72),"")</f>
        <v/>
      </c>
      <c r="V72" s="49" t="str">
        <f t="shared" si="18"/>
        <v/>
      </c>
      <c r="W72" s="54" t="str">
        <f t="shared" si="19"/>
        <v/>
      </c>
      <c r="X72" s="28" t="str">
        <f>IF(H72="X",IF(W72&lt;'Output, All Schools'!$C$14,"N","Y"),"")</f>
        <v/>
      </c>
      <c r="Y72" s="32" t="str">
        <f>IF('School Data'!$B72="Elementary",IF('School Data'!L72="","",'School Data'!L72),"")</f>
        <v/>
      </c>
      <c r="Z72" s="49" t="str">
        <f t="shared" si="20"/>
        <v/>
      </c>
      <c r="AA72" s="55" t="str">
        <f t="shared" si="21"/>
        <v/>
      </c>
      <c r="AB72" s="31" t="str">
        <f>IF(H72="X",IF(AA72&lt;'Output, All Schools'!$C$15,"N","Y"),"")</f>
        <v/>
      </c>
    </row>
    <row r="73" spans="1:28" x14ac:dyDescent="0.25">
      <c r="A73" s="20" t="str">
        <f t="shared" si="11"/>
        <v/>
      </c>
      <c r="B73" s="20" t="str">
        <f>IF('School Data'!$B73="Elementary",IF('School Data'!A73="","",'School Data'!A73),"")</f>
        <v/>
      </c>
      <c r="C73" s="20" t="str">
        <f>IF('School Data'!$B73="Elementary",IF('School Data'!B73="","",'School Data'!B73),"")</f>
        <v/>
      </c>
      <c r="D73" s="20" t="str">
        <f>IF('School Data'!$B73="Elementary",IF('School Data'!C73="","",'School Data'!C73),"")</f>
        <v/>
      </c>
      <c r="E73" s="20" t="str">
        <f>IF('School Data'!$B73="Elementary",IF('School Data'!D73="","",'School Data'!D73),"")</f>
        <v/>
      </c>
      <c r="F73" s="20" t="str">
        <f>IF('School Data'!$B73="Elementary",IF('School Data'!E73="","",'School Data'!E73),"")</f>
        <v/>
      </c>
      <c r="G73" s="31" t="str">
        <f>IF('School Data'!$B73="Elementary",IF('School Data'!F73="","",'School Data'!F73),"")</f>
        <v/>
      </c>
      <c r="H73" s="28" t="str">
        <f>IF(A73&lt;('Output by Grade Span'!$C$3+1),"X","")</f>
        <v/>
      </c>
      <c r="I73" s="29" t="str">
        <f>IF('School Data'!$B73="Elementary",IF('School Data'!G73="","",'School Data'!G73),"")</f>
        <v/>
      </c>
      <c r="J73" s="29" t="str">
        <f t="shared" si="12"/>
        <v/>
      </c>
      <c r="K73" s="29" t="str">
        <f>IF('School Data'!$B73="Elementary",IF('School Data'!H73="","",'School Data'!H73),"")</f>
        <v/>
      </c>
      <c r="L73" s="29" t="str">
        <f t="shared" si="13"/>
        <v/>
      </c>
      <c r="M73" s="29" t="str">
        <f t="shared" si="14"/>
        <v/>
      </c>
      <c r="N73" s="28" t="str">
        <f>IF(H73="X",IF(M73&gt;'Output, All Schools'!$C$8,"N","Y"),"")</f>
        <v/>
      </c>
      <c r="O73" s="30" t="str">
        <f>IF('School Data'!$B73="Elementary",IF('School Data'!I73="","",'School Data'!I73),"")</f>
        <v/>
      </c>
      <c r="P73" s="30" t="str">
        <f t="shared" si="15"/>
        <v/>
      </c>
      <c r="Q73" s="29" t="str">
        <f t="shared" si="16"/>
        <v/>
      </c>
      <c r="R73" s="31" t="str">
        <f>IF(H73="X",IF(Q73&gt;'Output, All Schools'!$C$9,"N","Y"),"")</f>
        <v/>
      </c>
      <c r="S73" s="32" t="str">
        <f>IF('School Data'!$B73="Elementary",IF('School Data'!J73="","",'School Data'!J73),"")</f>
        <v/>
      </c>
      <c r="T73" s="49" t="str">
        <f t="shared" si="17"/>
        <v/>
      </c>
      <c r="U73" s="32" t="str">
        <f>IF('School Data'!$B73="Elementary",IF('School Data'!K73="","",'School Data'!K73),"")</f>
        <v/>
      </c>
      <c r="V73" s="49" t="str">
        <f t="shared" si="18"/>
        <v/>
      </c>
      <c r="W73" s="54" t="str">
        <f t="shared" si="19"/>
        <v/>
      </c>
      <c r="X73" s="28" t="str">
        <f>IF(H73="X",IF(W73&lt;'Output, All Schools'!$C$14,"N","Y"),"")</f>
        <v/>
      </c>
      <c r="Y73" s="32" t="str">
        <f>IF('School Data'!$B73="Elementary",IF('School Data'!L73="","",'School Data'!L73),"")</f>
        <v/>
      </c>
      <c r="Z73" s="49" t="str">
        <f t="shared" si="20"/>
        <v/>
      </c>
      <c r="AA73" s="55" t="str">
        <f t="shared" si="21"/>
        <v/>
      </c>
      <c r="AB73" s="31" t="str">
        <f>IF(H73="X",IF(AA73&lt;'Output, All Schools'!$C$15,"N","Y"),"")</f>
        <v/>
      </c>
    </row>
    <row r="74" spans="1:28" x14ac:dyDescent="0.25">
      <c r="A74" s="20" t="str">
        <f t="shared" si="11"/>
        <v/>
      </c>
      <c r="B74" s="20" t="str">
        <f>IF('School Data'!$B74="Elementary",IF('School Data'!A74="","",'School Data'!A74),"")</f>
        <v/>
      </c>
      <c r="C74" s="20" t="str">
        <f>IF('School Data'!$B74="Elementary",IF('School Data'!B74="","",'School Data'!B74),"")</f>
        <v/>
      </c>
      <c r="D74" s="20" t="str">
        <f>IF('School Data'!$B74="Elementary",IF('School Data'!C74="","",'School Data'!C74),"")</f>
        <v/>
      </c>
      <c r="E74" s="20" t="str">
        <f>IF('School Data'!$B74="Elementary",IF('School Data'!D74="","",'School Data'!D74),"")</f>
        <v/>
      </c>
      <c r="F74" s="20" t="str">
        <f>IF('School Data'!$B74="Elementary",IF('School Data'!E74="","",'School Data'!E74),"")</f>
        <v/>
      </c>
      <c r="G74" s="31" t="str">
        <f>IF('School Data'!$B74="Elementary",IF('School Data'!F74="","",'School Data'!F74),"")</f>
        <v/>
      </c>
      <c r="H74" s="28" t="str">
        <f>IF(A74&lt;('Output by Grade Span'!$C$3+1),"X","")</f>
        <v/>
      </c>
      <c r="I74" s="29" t="str">
        <f>IF('School Data'!$B74="Elementary",IF('School Data'!G74="","",'School Data'!G74),"")</f>
        <v/>
      </c>
      <c r="J74" s="29" t="str">
        <f t="shared" si="12"/>
        <v/>
      </c>
      <c r="K74" s="29" t="str">
        <f>IF('School Data'!$B74="Elementary",IF('School Data'!H74="","",'School Data'!H74),"")</f>
        <v/>
      </c>
      <c r="L74" s="29" t="str">
        <f t="shared" si="13"/>
        <v/>
      </c>
      <c r="M74" s="29" t="str">
        <f t="shared" si="14"/>
        <v/>
      </c>
      <c r="N74" s="28" t="str">
        <f>IF(H74="X",IF(M74&gt;'Output, All Schools'!$C$8,"N","Y"),"")</f>
        <v/>
      </c>
      <c r="O74" s="30" t="str">
        <f>IF('School Data'!$B74="Elementary",IF('School Data'!I74="","",'School Data'!I74),"")</f>
        <v/>
      </c>
      <c r="P74" s="30" t="str">
        <f t="shared" si="15"/>
        <v/>
      </c>
      <c r="Q74" s="29" t="str">
        <f t="shared" si="16"/>
        <v/>
      </c>
      <c r="R74" s="31" t="str">
        <f>IF(H74="X",IF(Q74&gt;'Output, All Schools'!$C$9,"N","Y"),"")</f>
        <v/>
      </c>
      <c r="S74" s="32" t="str">
        <f>IF('School Data'!$B74="Elementary",IF('School Data'!J74="","",'School Data'!J74),"")</f>
        <v/>
      </c>
      <c r="T74" s="49" t="str">
        <f t="shared" si="17"/>
        <v/>
      </c>
      <c r="U74" s="32" t="str">
        <f>IF('School Data'!$B74="Elementary",IF('School Data'!K74="","",'School Data'!K74),"")</f>
        <v/>
      </c>
      <c r="V74" s="49" t="str">
        <f t="shared" si="18"/>
        <v/>
      </c>
      <c r="W74" s="54" t="str">
        <f t="shared" si="19"/>
        <v/>
      </c>
      <c r="X74" s="28" t="str">
        <f>IF(H74="X",IF(W74&lt;'Output, All Schools'!$C$14,"N","Y"),"")</f>
        <v/>
      </c>
      <c r="Y74" s="32" t="str">
        <f>IF('School Data'!$B74="Elementary",IF('School Data'!L74="","",'School Data'!L74),"")</f>
        <v/>
      </c>
      <c r="Z74" s="49" t="str">
        <f t="shared" si="20"/>
        <v/>
      </c>
      <c r="AA74" s="55" t="str">
        <f t="shared" si="21"/>
        <v/>
      </c>
      <c r="AB74" s="31" t="str">
        <f>IF(H74="X",IF(AA74&lt;'Output, All Schools'!$C$15,"N","Y"),"")</f>
        <v/>
      </c>
    </row>
    <row r="75" spans="1:28" x14ac:dyDescent="0.25">
      <c r="A75" s="20" t="str">
        <f t="shared" si="11"/>
        <v/>
      </c>
      <c r="B75" s="20" t="str">
        <f>IF('School Data'!$B75="Elementary",IF('School Data'!A75="","",'School Data'!A75),"")</f>
        <v/>
      </c>
      <c r="C75" s="20" t="str">
        <f>IF('School Data'!$B75="Elementary",IF('School Data'!B75="","",'School Data'!B75),"")</f>
        <v/>
      </c>
      <c r="D75" s="20" t="str">
        <f>IF('School Data'!$B75="Elementary",IF('School Data'!C75="","",'School Data'!C75),"")</f>
        <v/>
      </c>
      <c r="E75" s="20" t="str">
        <f>IF('School Data'!$B75="Elementary",IF('School Data'!D75="","",'School Data'!D75),"")</f>
        <v/>
      </c>
      <c r="F75" s="20" t="str">
        <f>IF('School Data'!$B75="Elementary",IF('School Data'!E75="","",'School Data'!E75),"")</f>
        <v/>
      </c>
      <c r="G75" s="31" t="str">
        <f>IF('School Data'!$B75="Elementary",IF('School Data'!F75="","",'School Data'!F75),"")</f>
        <v/>
      </c>
      <c r="H75" s="28" t="str">
        <f>IF(A75&lt;('Output by Grade Span'!$C$3+1),"X","")</f>
        <v/>
      </c>
      <c r="I75" s="29" t="str">
        <f>IF('School Data'!$B75="Elementary",IF('School Data'!G75="","",'School Data'!G75),"")</f>
        <v/>
      </c>
      <c r="J75" s="29" t="str">
        <f t="shared" si="12"/>
        <v/>
      </c>
      <c r="K75" s="29" t="str">
        <f>IF('School Data'!$B75="Elementary",IF('School Data'!H75="","",'School Data'!H75),"")</f>
        <v/>
      </c>
      <c r="L75" s="29" t="str">
        <f t="shared" si="13"/>
        <v/>
      </c>
      <c r="M75" s="29" t="str">
        <f t="shared" si="14"/>
        <v/>
      </c>
      <c r="N75" s="28" t="str">
        <f>IF(H75="X",IF(M75&gt;'Output, All Schools'!$C$8,"N","Y"),"")</f>
        <v/>
      </c>
      <c r="O75" s="30" t="str">
        <f>IF('School Data'!$B75="Elementary",IF('School Data'!I75="","",'School Data'!I75),"")</f>
        <v/>
      </c>
      <c r="P75" s="30" t="str">
        <f t="shared" si="15"/>
        <v/>
      </c>
      <c r="Q75" s="29" t="str">
        <f t="shared" si="16"/>
        <v/>
      </c>
      <c r="R75" s="31" t="str">
        <f>IF(H75="X",IF(Q75&gt;'Output, All Schools'!$C$9,"N","Y"),"")</f>
        <v/>
      </c>
      <c r="S75" s="32" t="str">
        <f>IF('School Data'!$B75="Elementary",IF('School Data'!J75="","",'School Data'!J75),"")</f>
        <v/>
      </c>
      <c r="T75" s="49" t="str">
        <f t="shared" si="17"/>
        <v/>
      </c>
      <c r="U75" s="32" t="str">
        <f>IF('School Data'!$B75="Elementary",IF('School Data'!K75="","",'School Data'!K75),"")</f>
        <v/>
      </c>
      <c r="V75" s="49" t="str">
        <f t="shared" si="18"/>
        <v/>
      </c>
      <c r="W75" s="54" t="str">
        <f t="shared" si="19"/>
        <v/>
      </c>
      <c r="X75" s="28" t="str">
        <f>IF(H75="X",IF(W75&lt;'Output, All Schools'!$C$14,"N","Y"),"")</f>
        <v/>
      </c>
      <c r="Y75" s="32" t="str">
        <f>IF('School Data'!$B75="Elementary",IF('School Data'!L75="","",'School Data'!L75),"")</f>
        <v/>
      </c>
      <c r="Z75" s="49" t="str">
        <f t="shared" si="20"/>
        <v/>
      </c>
      <c r="AA75" s="55" t="str">
        <f t="shared" si="21"/>
        <v/>
      </c>
      <c r="AB75" s="31" t="str">
        <f>IF(H75="X",IF(AA75&lt;'Output, All Schools'!$C$15,"N","Y"),"")</f>
        <v/>
      </c>
    </row>
    <row r="76" spans="1:28" x14ac:dyDescent="0.25">
      <c r="A76" s="20" t="str">
        <f t="shared" si="11"/>
        <v/>
      </c>
      <c r="B76" s="20" t="str">
        <f>IF('School Data'!$B76="Elementary",IF('School Data'!A76="","",'School Data'!A76),"")</f>
        <v/>
      </c>
      <c r="C76" s="20" t="str">
        <f>IF('School Data'!$B76="Elementary",IF('School Data'!B76="","",'School Data'!B76),"")</f>
        <v/>
      </c>
      <c r="D76" s="20" t="str">
        <f>IF('School Data'!$B76="Elementary",IF('School Data'!C76="","",'School Data'!C76),"")</f>
        <v/>
      </c>
      <c r="E76" s="20" t="str">
        <f>IF('School Data'!$B76="Elementary",IF('School Data'!D76="","",'School Data'!D76),"")</f>
        <v/>
      </c>
      <c r="F76" s="20" t="str">
        <f>IF('School Data'!$B76="Elementary",IF('School Data'!E76="","",'School Data'!E76),"")</f>
        <v/>
      </c>
      <c r="G76" s="31" t="str">
        <f>IF('School Data'!$B76="Elementary",IF('School Data'!F76="","",'School Data'!F76),"")</f>
        <v/>
      </c>
      <c r="H76" s="28" t="str">
        <f>IF(A76&lt;('Output by Grade Span'!$C$3+1),"X","")</f>
        <v/>
      </c>
      <c r="I76" s="29" t="str">
        <f>IF('School Data'!$B76="Elementary",IF('School Data'!G76="","",'School Data'!G76),"")</f>
        <v/>
      </c>
      <c r="J76" s="29" t="str">
        <f t="shared" si="12"/>
        <v/>
      </c>
      <c r="K76" s="29" t="str">
        <f>IF('School Data'!$B76="Elementary",IF('School Data'!H76="","",'School Data'!H76),"")</f>
        <v/>
      </c>
      <c r="L76" s="29" t="str">
        <f t="shared" si="13"/>
        <v/>
      </c>
      <c r="M76" s="29" t="str">
        <f t="shared" si="14"/>
        <v/>
      </c>
      <c r="N76" s="28" t="str">
        <f>IF(H76="X",IF(M76&gt;'Output, All Schools'!$C$8,"N","Y"),"")</f>
        <v/>
      </c>
      <c r="O76" s="30" t="str">
        <f>IF('School Data'!$B76="Elementary",IF('School Data'!I76="","",'School Data'!I76),"")</f>
        <v/>
      </c>
      <c r="P76" s="30" t="str">
        <f t="shared" si="15"/>
        <v/>
      </c>
      <c r="Q76" s="29" t="str">
        <f t="shared" si="16"/>
        <v/>
      </c>
      <c r="R76" s="31" t="str">
        <f>IF(H76="X",IF(Q76&gt;'Output, All Schools'!$C$9,"N","Y"),"")</f>
        <v/>
      </c>
      <c r="S76" s="32" t="str">
        <f>IF('School Data'!$B76="Elementary",IF('School Data'!J76="","",'School Data'!J76),"")</f>
        <v/>
      </c>
      <c r="T76" s="49" t="str">
        <f t="shared" si="17"/>
        <v/>
      </c>
      <c r="U76" s="32" t="str">
        <f>IF('School Data'!$B76="Elementary",IF('School Data'!K76="","",'School Data'!K76),"")</f>
        <v/>
      </c>
      <c r="V76" s="49" t="str">
        <f t="shared" si="18"/>
        <v/>
      </c>
      <c r="W76" s="54" t="str">
        <f t="shared" si="19"/>
        <v/>
      </c>
      <c r="X76" s="28" t="str">
        <f>IF(H76="X",IF(W76&lt;'Output, All Schools'!$C$14,"N","Y"),"")</f>
        <v/>
      </c>
      <c r="Y76" s="32" t="str">
        <f>IF('School Data'!$B76="Elementary",IF('School Data'!L76="","",'School Data'!L76),"")</f>
        <v/>
      </c>
      <c r="Z76" s="49" t="str">
        <f t="shared" si="20"/>
        <v/>
      </c>
      <c r="AA76" s="55" t="str">
        <f t="shared" si="21"/>
        <v/>
      </c>
      <c r="AB76" s="31" t="str">
        <f>IF(H76="X",IF(AA76&lt;'Output, All Schools'!$C$15,"N","Y"),"")</f>
        <v/>
      </c>
    </row>
    <row r="77" spans="1:28" x14ac:dyDescent="0.25">
      <c r="A77" s="20" t="str">
        <f t="shared" si="11"/>
        <v/>
      </c>
      <c r="B77" s="20" t="str">
        <f>IF('School Data'!$B77="Elementary",IF('School Data'!A77="","",'School Data'!A77),"")</f>
        <v/>
      </c>
      <c r="C77" s="20" t="str">
        <f>IF('School Data'!$B77="Elementary",IF('School Data'!B77="","",'School Data'!B77),"")</f>
        <v/>
      </c>
      <c r="D77" s="20" t="str">
        <f>IF('School Data'!$B77="Elementary",IF('School Data'!C77="","",'School Data'!C77),"")</f>
        <v/>
      </c>
      <c r="E77" s="20" t="str">
        <f>IF('School Data'!$B77="Elementary",IF('School Data'!D77="","",'School Data'!D77),"")</f>
        <v/>
      </c>
      <c r="F77" s="20" t="str">
        <f>IF('School Data'!$B77="Elementary",IF('School Data'!E77="","",'School Data'!E77),"")</f>
        <v/>
      </c>
      <c r="G77" s="31" t="str">
        <f>IF('School Data'!$B77="Elementary",IF('School Data'!F77="","",'School Data'!F77),"")</f>
        <v/>
      </c>
      <c r="H77" s="28" t="str">
        <f>IF(A77&lt;('Output by Grade Span'!$C$3+1),"X","")</f>
        <v/>
      </c>
      <c r="I77" s="29" t="str">
        <f>IF('School Data'!$B77="Elementary",IF('School Data'!G77="","",'School Data'!G77),"")</f>
        <v/>
      </c>
      <c r="J77" s="29" t="str">
        <f t="shared" si="12"/>
        <v/>
      </c>
      <c r="K77" s="29" t="str">
        <f>IF('School Data'!$B77="Elementary",IF('School Data'!H77="","",'School Data'!H77),"")</f>
        <v/>
      </c>
      <c r="L77" s="29" t="str">
        <f t="shared" si="13"/>
        <v/>
      </c>
      <c r="M77" s="29" t="str">
        <f t="shared" si="14"/>
        <v/>
      </c>
      <c r="N77" s="28" t="str">
        <f>IF(H77="X",IF(M77&gt;'Output, All Schools'!$C$8,"N","Y"),"")</f>
        <v/>
      </c>
      <c r="O77" s="30" t="str">
        <f>IF('School Data'!$B77="Elementary",IF('School Data'!I77="","",'School Data'!I77),"")</f>
        <v/>
      </c>
      <c r="P77" s="30" t="str">
        <f t="shared" si="15"/>
        <v/>
      </c>
      <c r="Q77" s="29" t="str">
        <f t="shared" si="16"/>
        <v/>
      </c>
      <c r="R77" s="31" t="str">
        <f>IF(H77="X",IF(Q77&gt;'Output, All Schools'!$C$9,"N","Y"),"")</f>
        <v/>
      </c>
      <c r="S77" s="32" t="str">
        <f>IF('School Data'!$B77="Elementary",IF('School Data'!J77="","",'School Data'!J77),"")</f>
        <v/>
      </c>
      <c r="T77" s="49" t="str">
        <f t="shared" si="17"/>
        <v/>
      </c>
      <c r="U77" s="32" t="str">
        <f>IF('School Data'!$B77="Elementary",IF('School Data'!K77="","",'School Data'!K77),"")</f>
        <v/>
      </c>
      <c r="V77" s="49" t="str">
        <f t="shared" si="18"/>
        <v/>
      </c>
      <c r="W77" s="54" t="str">
        <f t="shared" si="19"/>
        <v/>
      </c>
      <c r="X77" s="28" t="str">
        <f>IF(H77="X",IF(W77&lt;'Output, All Schools'!$C$14,"N","Y"),"")</f>
        <v/>
      </c>
      <c r="Y77" s="32" t="str">
        <f>IF('School Data'!$B77="Elementary",IF('School Data'!L77="","",'School Data'!L77),"")</f>
        <v/>
      </c>
      <c r="Z77" s="49" t="str">
        <f t="shared" si="20"/>
        <v/>
      </c>
      <c r="AA77" s="55" t="str">
        <f t="shared" si="21"/>
        <v/>
      </c>
      <c r="AB77" s="31" t="str">
        <f>IF(H77="X",IF(AA77&lt;'Output, All Schools'!$C$15,"N","Y"),"")</f>
        <v/>
      </c>
    </row>
    <row r="78" spans="1:28" x14ac:dyDescent="0.25">
      <c r="A78" s="20" t="str">
        <f t="shared" si="11"/>
        <v/>
      </c>
      <c r="B78" s="20" t="str">
        <f>IF('School Data'!$B78="Elementary",IF('School Data'!A78="","",'School Data'!A78),"")</f>
        <v/>
      </c>
      <c r="C78" s="20" t="str">
        <f>IF('School Data'!$B78="Elementary",IF('School Data'!B78="","",'School Data'!B78),"")</f>
        <v/>
      </c>
      <c r="D78" s="20" t="str">
        <f>IF('School Data'!$B78="Elementary",IF('School Data'!C78="","",'School Data'!C78),"")</f>
        <v/>
      </c>
      <c r="E78" s="20" t="str">
        <f>IF('School Data'!$B78="Elementary",IF('School Data'!D78="","",'School Data'!D78),"")</f>
        <v/>
      </c>
      <c r="F78" s="20" t="str">
        <f>IF('School Data'!$B78="Elementary",IF('School Data'!E78="","",'School Data'!E78),"")</f>
        <v/>
      </c>
      <c r="G78" s="31" t="str">
        <f>IF('School Data'!$B78="Elementary",IF('School Data'!F78="","",'School Data'!F78),"")</f>
        <v/>
      </c>
      <c r="H78" s="28" t="str">
        <f>IF(A78&lt;('Output by Grade Span'!$C$3+1),"X","")</f>
        <v/>
      </c>
      <c r="I78" s="29" t="str">
        <f>IF('School Data'!$B78="Elementary",IF('School Data'!G78="","",'School Data'!G78),"")</f>
        <v/>
      </c>
      <c r="J78" s="29" t="str">
        <f t="shared" si="12"/>
        <v/>
      </c>
      <c r="K78" s="29" t="str">
        <f>IF('School Data'!$B78="Elementary",IF('School Data'!H78="","",'School Data'!H78),"")</f>
        <v/>
      </c>
      <c r="L78" s="29" t="str">
        <f t="shared" si="13"/>
        <v/>
      </c>
      <c r="M78" s="29" t="str">
        <f t="shared" si="14"/>
        <v/>
      </c>
      <c r="N78" s="28" t="str">
        <f>IF(H78="X",IF(M78&gt;'Output, All Schools'!$C$8,"N","Y"),"")</f>
        <v/>
      </c>
      <c r="O78" s="30" t="str">
        <f>IF('School Data'!$B78="Elementary",IF('School Data'!I78="","",'School Data'!I78),"")</f>
        <v/>
      </c>
      <c r="P78" s="30" t="str">
        <f t="shared" si="15"/>
        <v/>
      </c>
      <c r="Q78" s="29" t="str">
        <f t="shared" si="16"/>
        <v/>
      </c>
      <c r="R78" s="31" t="str">
        <f>IF(H78="X",IF(Q78&gt;'Output, All Schools'!$C$9,"N","Y"),"")</f>
        <v/>
      </c>
      <c r="S78" s="32" t="str">
        <f>IF('School Data'!$B78="Elementary",IF('School Data'!J78="","",'School Data'!J78),"")</f>
        <v/>
      </c>
      <c r="T78" s="49" t="str">
        <f t="shared" si="17"/>
        <v/>
      </c>
      <c r="U78" s="32" t="str">
        <f>IF('School Data'!$B78="Elementary",IF('School Data'!K78="","",'School Data'!K78),"")</f>
        <v/>
      </c>
      <c r="V78" s="49" t="str">
        <f t="shared" si="18"/>
        <v/>
      </c>
      <c r="W78" s="54" t="str">
        <f t="shared" si="19"/>
        <v/>
      </c>
      <c r="X78" s="28" t="str">
        <f>IF(H78="X",IF(W78&lt;'Output, All Schools'!$C$14,"N","Y"),"")</f>
        <v/>
      </c>
      <c r="Y78" s="32" t="str">
        <f>IF('School Data'!$B78="Elementary",IF('School Data'!L78="","",'School Data'!L78),"")</f>
        <v/>
      </c>
      <c r="Z78" s="49" t="str">
        <f t="shared" si="20"/>
        <v/>
      </c>
      <c r="AA78" s="55" t="str">
        <f t="shared" si="21"/>
        <v/>
      </c>
      <c r="AB78" s="31" t="str">
        <f>IF(H78="X",IF(AA78&lt;'Output, All Schools'!$C$15,"N","Y"),"")</f>
        <v/>
      </c>
    </row>
    <row r="79" spans="1:28" x14ac:dyDescent="0.25">
      <c r="A79" s="20" t="str">
        <f t="shared" si="11"/>
        <v/>
      </c>
      <c r="B79" s="20" t="str">
        <f>IF('School Data'!$B79="Elementary",IF('School Data'!A79="","",'School Data'!A79),"")</f>
        <v/>
      </c>
      <c r="C79" s="20" t="str">
        <f>IF('School Data'!$B79="Elementary",IF('School Data'!B79="","",'School Data'!B79),"")</f>
        <v/>
      </c>
      <c r="D79" s="20" t="str">
        <f>IF('School Data'!$B79="Elementary",IF('School Data'!C79="","",'School Data'!C79),"")</f>
        <v/>
      </c>
      <c r="E79" s="20" t="str">
        <f>IF('School Data'!$B79="Elementary",IF('School Data'!D79="","",'School Data'!D79),"")</f>
        <v/>
      </c>
      <c r="F79" s="20" t="str">
        <f>IF('School Data'!$B79="Elementary",IF('School Data'!E79="","",'School Data'!E79),"")</f>
        <v/>
      </c>
      <c r="G79" s="31" t="str">
        <f>IF('School Data'!$B79="Elementary",IF('School Data'!F79="","",'School Data'!F79),"")</f>
        <v/>
      </c>
      <c r="H79" s="28" t="str">
        <f>IF(A79&lt;('Output by Grade Span'!$C$3+1),"X","")</f>
        <v/>
      </c>
      <c r="I79" s="29" t="str">
        <f>IF('School Data'!$B79="Elementary",IF('School Data'!G79="","",'School Data'!G79),"")</f>
        <v/>
      </c>
      <c r="J79" s="29" t="str">
        <f t="shared" si="12"/>
        <v/>
      </c>
      <c r="K79" s="29" t="str">
        <f>IF('School Data'!$B79="Elementary",IF('School Data'!H79="","",'School Data'!H79),"")</f>
        <v/>
      </c>
      <c r="L79" s="29" t="str">
        <f t="shared" si="13"/>
        <v/>
      </c>
      <c r="M79" s="29" t="str">
        <f t="shared" si="14"/>
        <v/>
      </c>
      <c r="N79" s="28" t="str">
        <f>IF(H79="X",IF(M79&gt;'Output, All Schools'!$C$8,"N","Y"),"")</f>
        <v/>
      </c>
      <c r="O79" s="30" t="str">
        <f>IF('School Data'!$B79="Elementary",IF('School Data'!I79="","",'School Data'!I79),"")</f>
        <v/>
      </c>
      <c r="P79" s="30" t="str">
        <f t="shared" si="15"/>
        <v/>
      </c>
      <c r="Q79" s="29" t="str">
        <f t="shared" si="16"/>
        <v/>
      </c>
      <c r="R79" s="31" t="str">
        <f>IF(H79="X",IF(Q79&gt;'Output, All Schools'!$C$9,"N","Y"),"")</f>
        <v/>
      </c>
      <c r="S79" s="32" t="str">
        <f>IF('School Data'!$B79="Elementary",IF('School Data'!J79="","",'School Data'!J79),"")</f>
        <v/>
      </c>
      <c r="T79" s="49" t="str">
        <f t="shared" si="17"/>
        <v/>
      </c>
      <c r="U79" s="32" t="str">
        <f>IF('School Data'!$B79="Elementary",IF('School Data'!K79="","",'School Data'!K79),"")</f>
        <v/>
      </c>
      <c r="V79" s="49" t="str">
        <f t="shared" si="18"/>
        <v/>
      </c>
      <c r="W79" s="54" t="str">
        <f t="shared" si="19"/>
        <v/>
      </c>
      <c r="X79" s="28" t="str">
        <f>IF(H79="X",IF(W79&lt;'Output, All Schools'!$C$14,"N","Y"),"")</f>
        <v/>
      </c>
      <c r="Y79" s="32" t="str">
        <f>IF('School Data'!$B79="Elementary",IF('School Data'!L79="","",'School Data'!L79),"")</f>
        <v/>
      </c>
      <c r="Z79" s="49" t="str">
        <f t="shared" si="20"/>
        <v/>
      </c>
      <c r="AA79" s="55" t="str">
        <f t="shared" si="21"/>
        <v/>
      </c>
      <c r="AB79" s="31" t="str">
        <f>IF(H79="X",IF(AA79&lt;'Output, All Schools'!$C$15,"N","Y"),"")</f>
        <v/>
      </c>
    </row>
    <row r="80" spans="1:28" x14ac:dyDescent="0.25">
      <c r="A80" s="20" t="str">
        <f t="shared" si="11"/>
        <v/>
      </c>
      <c r="B80" s="20" t="str">
        <f>IF('School Data'!$B80="Elementary",IF('School Data'!A80="","",'School Data'!A80),"")</f>
        <v/>
      </c>
      <c r="C80" s="20" t="str">
        <f>IF('School Data'!$B80="Elementary",IF('School Data'!B80="","",'School Data'!B80),"")</f>
        <v/>
      </c>
      <c r="D80" s="20" t="str">
        <f>IF('School Data'!$B80="Elementary",IF('School Data'!C80="","",'School Data'!C80),"")</f>
        <v/>
      </c>
      <c r="E80" s="20" t="str">
        <f>IF('School Data'!$B80="Elementary",IF('School Data'!D80="","",'School Data'!D80),"")</f>
        <v/>
      </c>
      <c r="F80" s="20" t="str">
        <f>IF('School Data'!$B80="Elementary",IF('School Data'!E80="","",'School Data'!E80),"")</f>
        <v/>
      </c>
      <c r="G80" s="31" t="str">
        <f>IF('School Data'!$B80="Elementary",IF('School Data'!F80="","",'School Data'!F80),"")</f>
        <v/>
      </c>
      <c r="H80" s="28" t="str">
        <f>IF(A80&lt;('Output by Grade Span'!$C$3+1),"X","")</f>
        <v/>
      </c>
      <c r="I80" s="29" t="str">
        <f>IF('School Data'!$B80="Elementary",IF('School Data'!G80="","",'School Data'!G80),"")</f>
        <v/>
      </c>
      <c r="J80" s="29" t="str">
        <f t="shared" si="12"/>
        <v/>
      </c>
      <c r="K80" s="29" t="str">
        <f>IF('School Data'!$B80="Elementary",IF('School Data'!H80="","",'School Data'!H80),"")</f>
        <v/>
      </c>
      <c r="L80" s="29" t="str">
        <f t="shared" si="13"/>
        <v/>
      </c>
      <c r="M80" s="29" t="str">
        <f t="shared" si="14"/>
        <v/>
      </c>
      <c r="N80" s="28" t="str">
        <f>IF(H80="X",IF(M80&gt;'Output, All Schools'!$C$8,"N","Y"),"")</f>
        <v/>
      </c>
      <c r="O80" s="30" t="str">
        <f>IF('School Data'!$B80="Elementary",IF('School Data'!I80="","",'School Data'!I80),"")</f>
        <v/>
      </c>
      <c r="P80" s="30" t="str">
        <f t="shared" si="15"/>
        <v/>
      </c>
      <c r="Q80" s="29" t="str">
        <f t="shared" si="16"/>
        <v/>
      </c>
      <c r="R80" s="31" t="str">
        <f>IF(H80="X",IF(Q80&gt;'Output, All Schools'!$C$9,"N","Y"),"")</f>
        <v/>
      </c>
      <c r="S80" s="32" t="str">
        <f>IF('School Data'!$B80="Elementary",IF('School Data'!J80="","",'School Data'!J80),"")</f>
        <v/>
      </c>
      <c r="T80" s="49" t="str">
        <f t="shared" si="17"/>
        <v/>
      </c>
      <c r="U80" s="32" t="str">
        <f>IF('School Data'!$B80="Elementary",IF('School Data'!K80="","",'School Data'!K80),"")</f>
        <v/>
      </c>
      <c r="V80" s="49" t="str">
        <f t="shared" si="18"/>
        <v/>
      </c>
      <c r="W80" s="54" t="str">
        <f t="shared" si="19"/>
        <v/>
      </c>
      <c r="X80" s="28" t="str">
        <f>IF(H80="X",IF(W80&lt;'Output, All Schools'!$C$14,"N","Y"),"")</f>
        <v/>
      </c>
      <c r="Y80" s="32" t="str">
        <f>IF('School Data'!$B80="Elementary",IF('School Data'!L80="","",'School Data'!L80),"")</f>
        <v/>
      </c>
      <c r="Z80" s="49" t="str">
        <f t="shared" si="20"/>
        <v/>
      </c>
      <c r="AA80" s="55" t="str">
        <f t="shared" si="21"/>
        <v/>
      </c>
      <c r="AB80" s="31" t="str">
        <f>IF(H80="X",IF(AA80&lt;'Output, All Schools'!$C$15,"N","Y"),"")</f>
        <v/>
      </c>
    </row>
    <row r="81" spans="1:28" x14ac:dyDescent="0.25">
      <c r="A81" s="20" t="str">
        <f t="shared" si="11"/>
        <v/>
      </c>
      <c r="B81" s="20" t="str">
        <f>IF('School Data'!$B81="Elementary",IF('School Data'!A81="","",'School Data'!A81),"")</f>
        <v/>
      </c>
      <c r="C81" s="20" t="str">
        <f>IF('School Data'!$B81="Elementary",IF('School Data'!B81="","",'School Data'!B81),"")</f>
        <v/>
      </c>
      <c r="D81" s="20" t="str">
        <f>IF('School Data'!$B81="Elementary",IF('School Data'!C81="","",'School Data'!C81),"")</f>
        <v/>
      </c>
      <c r="E81" s="20" t="str">
        <f>IF('School Data'!$B81="Elementary",IF('School Data'!D81="","",'School Data'!D81),"")</f>
        <v/>
      </c>
      <c r="F81" s="20" t="str">
        <f>IF('School Data'!$B81="Elementary",IF('School Data'!E81="","",'School Data'!E81),"")</f>
        <v/>
      </c>
      <c r="G81" s="31" t="str">
        <f>IF('School Data'!$B81="Elementary",IF('School Data'!F81="","",'School Data'!F81),"")</f>
        <v/>
      </c>
      <c r="H81" s="28" t="str">
        <f>IF(A81&lt;('Output by Grade Span'!$C$3+1),"X","")</f>
        <v/>
      </c>
      <c r="I81" s="29" t="str">
        <f>IF('School Data'!$B81="Elementary",IF('School Data'!G81="","",'School Data'!G81),"")</f>
        <v/>
      </c>
      <c r="J81" s="29" t="str">
        <f t="shared" si="12"/>
        <v/>
      </c>
      <c r="K81" s="29" t="str">
        <f>IF('School Data'!$B81="Elementary",IF('School Data'!H81="","",'School Data'!H81),"")</f>
        <v/>
      </c>
      <c r="L81" s="29" t="str">
        <f t="shared" si="13"/>
        <v/>
      </c>
      <c r="M81" s="29" t="str">
        <f t="shared" si="14"/>
        <v/>
      </c>
      <c r="N81" s="28" t="str">
        <f>IF(H81="X",IF(M81&gt;'Output, All Schools'!$C$8,"N","Y"),"")</f>
        <v/>
      </c>
      <c r="O81" s="30" t="str">
        <f>IF('School Data'!$B81="Elementary",IF('School Data'!I81="","",'School Data'!I81),"")</f>
        <v/>
      </c>
      <c r="P81" s="30" t="str">
        <f t="shared" si="15"/>
        <v/>
      </c>
      <c r="Q81" s="29" t="str">
        <f t="shared" si="16"/>
        <v/>
      </c>
      <c r="R81" s="31" t="str">
        <f>IF(H81="X",IF(Q81&gt;'Output, All Schools'!$C$9,"N","Y"),"")</f>
        <v/>
      </c>
      <c r="S81" s="32" t="str">
        <f>IF('School Data'!$B81="Elementary",IF('School Data'!J81="","",'School Data'!J81),"")</f>
        <v/>
      </c>
      <c r="T81" s="49" t="str">
        <f t="shared" si="17"/>
        <v/>
      </c>
      <c r="U81" s="32" t="str">
        <f>IF('School Data'!$B81="Elementary",IF('School Data'!K81="","",'School Data'!K81),"")</f>
        <v/>
      </c>
      <c r="V81" s="49" t="str">
        <f t="shared" si="18"/>
        <v/>
      </c>
      <c r="W81" s="54" t="str">
        <f t="shared" si="19"/>
        <v/>
      </c>
      <c r="X81" s="28" t="str">
        <f>IF(H81="X",IF(W81&lt;'Output, All Schools'!$C$14,"N","Y"),"")</f>
        <v/>
      </c>
      <c r="Y81" s="32" t="str">
        <f>IF('School Data'!$B81="Elementary",IF('School Data'!L81="","",'School Data'!L81),"")</f>
        <v/>
      </c>
      <c r="Z81" s="49" t="str">
        <f t="shared" si="20"/>
        <v/>
      </c>
      <c r="AA81" s="55" t="str">
        <f t="shared" si="21"/>
        <v/>
      </c>
      <c r="AB81" s="31" t="str">
        <f>IF(H81="X",IF(AA81&lt;'Output, All Schools'!$C$15,"N","Y"),"")</f>
        <v/>
      </c>
    </row>
    <row r="82" spans="1:28" x14ac:dyDescent="0.25">
      <c r="A82" s="20" t="str">
        <f t="shared" si="11"/>
        <v/>
      </c>
      <c r="B82" s="20" t="str">
        <f>IF('School Data'!$B82="Elementary",IF('School Data'!A82="","",'School Data'!A82),"")</f>
        <v/>
      </c>
      <c r="C82" s="20" t="str">
        <f>IF('School Data'!$B82="Elementary",IF('School Data'!B82="","",'School Data'!B82),"")</f>
        <v/>
      </c>
      <c r="D82" s="20" t="str">
        <f>IF('School Data'!$B82="Elementary",IF('School Data'!C82="","",'School Data'!C82),"")</f>
        <v/>
      </c>
      <c r="E82" s="20" t="str">
        <f>IF('School Data'!$B82="Elementary",IF('School Data'!D82="","",'School Data'!D82),"")</f>
        <v/>
      </c>
      <c r="F82" s="20" t="str">
        <f>IF('School Data'!$B82="Elementary",IF('School Data'!E82="","",'School Data'!E82),"")</f>
        <v/>
      </c>
      <c r="G82" s="31" t="str">
        <f>IF('School Data'!$B82="Elementary",IF('School Data'!F82="","",'School Data'!F82),"")</f>
        <v/>
      </c>
      <c r="H82" s="28" t="str">
        <f>IF(A82&lt;('Output by Grade Span'!$C$3+1),"X","")</f>
        <v/>
      </c>
      <c r="I82" s="29" t="str">
        <f>IF('School Data'!$B82="Elementary",IF('School Data'!G82="","",'School Data'!G82),"")</f>
        <v/>
      </c>
      <c r="J82" s="29" t="str">
        <f t="shared" si="12"/>
        <v/>
      </c>
      <c r="K82" s="29" t="str">
        <f>IF('School Data'!$B82="Elementary",IF('School Data'!H82="","",'School Data'!H82),"")</f>
        <v/>
      </c>
      <c r="L82" s="29" t="str">
        <f t="shared" si="13"/>
        <v/>
      </c>
      <c r="M82" s="29" t="str">
        <f t="shared" si="14"/>
        <v/>
      </c>
      <c r="N82" s="28" t="str">
        <f>IF(H82="X",IF(M82&gt;'Output, All Schools'!$C$8,"N","Y"),"")</f>
        <v/>
      </c>
      <c r="O82" s="30" t="str">
        <f>IF('School Data'!$B82="Elementary",IF('School Data'!I82="","",'School Data'!I82),"")</f>
        <v/>
      </c>
      <c r="P82" s="30" t="str">
        <f t="shared" si="15"/>
        <v/>
      </c>
      <c r="Q82" s="29" t="str">
        <f t="shared" si="16"/>
        <v/>
      </c>
      <c r="R82" s="31" t="str">
        <f>IF(H82="X",IF(Q82&gt;'Output, All Schools'!$C$9,"N","Y"),"")</f>
        <v/>
      </c>
      <c r="S82" s="32" t="str">
        <f>IF('School Data'!$B82="Elementary",IF('School Data'!J82="","",'School Data'!J82),"")</f>
        <v/>
      </c>
      <c r="T82" s="49" t="str">
        <f t="shared" si="17"/>
        <v/>
      </c>
      <c r="U82" s="32" t="str">
        <f>IF('School Data'!$B82="Elementary",IF('School Data'!K82="","",'School Data'!K82),"")</f>
        <v/>
      </c>
      <c r="V82" s="49" t="str">
        <f t="shared" si="18"/>
        <v/>
      </c>
      <c r="W82" s="54" t="str">
        <f t="shared" si="19"/>
        <v/>
      </c>
      <c r="X82" s="28" t="str">
        <f>IF(H82="X",IF(W82&lt;'Output, All Schools'!$C$14,"N","Y"),"")</f>
        <v/>
      </c>
      <c r="Y82" s="32" t="str">
        <f>IF('School Data'!$B82="Elementary",IF('School Data'!L82="","",'School Data'!L82),"")</f>
        <v/>
      </c>
      <c r="Z82" s="49" t="str">
        <f t="shared" si="20"/>
        <v/>
      </c>
      <c r="AA82" s="55" t="str">
        <f t="shared" si="21"/>
        <v/>
      </c>
      <c r="AB82" s="31" t="str">
        <f>IF(H82="X",IF(AA82&lt;'Output, All Schools'!$C$15,"N","Y"),"")</f>
        <v/>
      </c>
    </row>
    <row r="83" spans="1:28" x14ac:dyDescent="0.25">
      <c r="A83" s="20" t="str">
        <f t="shared" si="11"/>
        <v/>
      </c>
      <c r="B83" s="20" t="str">
        <f>IF('School Data'!$B83="Elementary",IF('School Data'!A83="","",'School Data'!A83),"")</f>
        <v/>
      </c>
      <c r="C83" s="20" t="str">
        <f>IF('School Data'!$B83="Elementary",IF('School Data'!B83="","",'School Data'!B83),"")</f>
        <v/>
      </c>
      <c r="D83" s="20" t="str">
        <f>IF('School Data'!$B83="Elementary",IF('School Data'!C83="","",'School Data'!C83),"")</f>
        <v/>
      </c>
      <c r="E83" s="20" t="str">
        <f>IF('School Data'!$B83="Elementary",IF('School Data'!D83="","",'School Data'!D83),"")</f>
        <v/>
      </c>
      <c r="F83" s="20" t="str">
        <f>IF('School Data'!$B83="Elementary",IF('School Data'!E83="","",'School Data'!E83),"")</f>
        <v/>
      </c>
      <c r="G83" s="31" t="str">
        <f>IF('School Data'!$B83="Elementary",IF('School Data'!F83="","",'School Data'!F83),"")</f>
        <v/>
      </c>
      <c r="H83" s="28" t="str">
        <f>IF(A83&lt;('Output by Grade Span'!$C$3+1),"X","")</f>
        <v/>
      </c>
      <c r="I83" s="29" t="str">
        <f>IF('School Data'!$B83="Elementary",IF('School Data'!G83="","",'School Data'!G83),"")</f>
        <v/>
      </c>
      <c r="J83" s="29" t="str">
        <f t="shared" si="12"/>
        <v/>
      </c>
      <c r="K83" s="29" t="str">
        <f>IF('School Data'!$B83="Elementary",IF('School Data'!H83="","",'School Data'!H83),"")</f>
        <v/>
      </c>
      <c r="L83" s="29" t="str">
        <f t="shared" si="13"/>
        <v/>
      </c>
      <c r="M83" s="29" t="str">
        <f t="shared" si="14"/>
        <v/>
      </c>
      <c r="N83" s="28" t="str">
        <f>IF(H83="X",IF(M83&gt;'Output, All Schools'!$C$8,"N","Y"),"")</f>
        <v/>
      </c>
      <c r="O83" s="30" t="str">
        <f>IF('School Data'!$B83="Elementary",IF('School Data'!I83="","",'School Data'!I83),"")</f>
        <v/>
      </c>
      <c r="P83" s="30" t="str">
        <f t="shared" si="15"/>
        <v/>
      </c>
      <c r="Q83" s="29" t="str">
        <f t="shared" si="16"/>
        <v/>
      </c>
      <c r="R83" s="31" t="str">
        <f>IF(H83="X",IF(Q83&gt;'Output, All Schools'!$C$9,"N","Y"),"")</f>
        <v/>
      </c>
      <c r="S83" s="32" t="str">
        <f>IF('School Data'!$B83="Elementary",IF('School Data'!J83="","",'School Data'!J83),"")</f>
        <v/>
      </c>
      <c r="T83" s="49" t="str">
        <f t="shared" si="17"/>
        <v/>
      </c>
      <c r="U83" s="32" t="str">
        <f>IF('School Data'!$B83="Elementary",IF('School Data'!K83="","",'School Data'!K83),"")</f>
        <v/>
      </c>
      <c r="V83" s="49" t="str">
        <f t="shared" si="18"/>
        <v/>
      </c>
      <c r="W83" s="54" t="str">
        <f t="shared" si="19"/>
        <v/>
      </c>
      <c r="X83" s="28" t="str">
        <f>IF(H83="X",IF(W83&lt;'Output, All Schools'!$C$14,"N","Y"),"")</f>
        <v/>
      </c>
      <c r="Y83" s="32" t="str">
        <f>IF('School Data'!$B83="Elementary",IF('School Data'!L83="","",'School Data'!L83),"")</f>
        <v/>
      </c>
      <c r="Z83" s="49" t="str">
        <f t="shared" si="20"/>
        <v/>
      </c>
      <c r="AA83" s="55" t="str">
        <f t="shared" si="21"/>
        <v/>
      </c>
      <c r="AB83" s="31" t="str">
        <f>IF(H83="X",IF(AA83&lt;'Output, All Schools'!$C$15,"N","Y"),"")</f>
        <v/>
      </c>
    </row>
    <row r="84" spans="1:28" x14ac:dyDescent="0.25">
      <c r="A84" s="20" t="str">
        <f t="shared" si="11"/>
        <v/>
      </c>
      <c r="B84" s="20" t="str">
        <f>IF('School Data'!$B84="Elementary",IF('School Data'!A84="","",'School Data'!A84),"")</f>
        <v/>
      </c>
      <c r="C84" s="20" t="str">
        <f>IF('School Data'!$B84="Elementary",IF('School Data'!B84="","",'School Data'!B84),"")</f>
        <v/>
      </c>
      <c r="D84" s="20" t="str">
        <f>IF('School Data'!$B84="Elementary",IF('School Data'!C84="","",'School Data'!C84),"")</f>
        <v/>
      </c>
      <c r="E84" s="20" t="str">
        <f>IF('School Data'!$B84="Elementary",IF('School Data'!D84="","",'School Data'!D84),"")</f>
        <v/>
      </c>
      <c r="F84" s="20" t="str">
        <f>IF('School Data'!$B84="Elementary",IF('School Data'!E84="","",'School Data'!E84),"")</f>
        <v/>
      </c>
      <c r="G84" s="31" t="str">
        <f>IF('School Data'!$B84="Elementary",IF('School Data'!F84="","",'School Data'!F84),"")</f>
        <v/>
      </c>
      <c r="H84" s="28" t="str">
        <f>IF(A84&lt;('Output by Grade Span'!$C$3+1),"X","")</f>
        <v/>
      </c>
      <c r="I84" s="29" t="str">
        <f>IF('School Data'!$B84="Elementary",IF('School Data'!G84="","",'School Data'!G84),"")</f>
        <v/>
      </c>
      <c r="J84" s="29" t="str">
        <f t="shared" si="12"/>
        <v/>
      </c>
      <c r="K84" s="29" t="str">
        <f>IF('School Data'!$B84="Elementary",IF('School Data'!H84="","",'School Data'!H84),"")</f>
        <v/>
      </c>
      <c r="L84" s="29" t="str">
        <f t="shared" si="13"/>
        <v/>
      </c>
      <c r="M84" s="29" t="str">
        <f t="shared" si="14"/>
        <v/>
      </c>
      <c r="N84" s="28" t="str">
        <f>IF(H84="X",IF(M84&gt;'Output, All Schools'!$C$8,"N","Y"),"")</f>
        <v/>
      </c>
      <c r="O84" s="30" t="str">
        <f>IF('School Data'!$B84="Elementary",IF('School Data'!I84="","",'School Data'!I84),"")</f>
        <v/>
      </c>
      <c r="P84" s="30" t="str">
        <f t="shared" si="15"/>
        <v/>
      </c>
      <c r="Q84" s="29" t="str">
        <f t="shared" si="16"/>
        <v/>
      </c>
      <c r="R84" s="31" t="str">
        <f>IF(H84="X",IF(Q84&gt;'Output, All Schools'!$C$9,"N","Y"),"")</f>
        <v/>
      </c>
      <c r="S84" s="32" t="str">
        <f>IF('School Data'!$B84="Elementary",IF('School Data'!J84="","",'School Data'!J84),"")</f>
        <v/>
      </c>
      <c r="T84" s="49" t="str">
        <f t="shared" si="17"/>
        <v/>
      </c>
      <c r="U84" s="32" t="str">
        <f>IF('School Data'!$B84="Elementary",IF('School Data'!K84="","",'School Data'!K84),"")</f>
        <v/>
      </c>
      <c r="V84" s="49" t="str">
        <f t="shared" si="18"/>
        <v/>
      </c>
      <c r="W84" s="54" t="str">
        <f t="shared" si="19"/>
        <v/>
      </c>
      <c r="X84" s="28" t="str">
        <f>IF(H84="X",IF(W84&lt;'Output, All Schools'!$C$14,"N","Y"),"")</f>
        <v/>
      </c>
      <c r="Y84" s="32" t="str">
        <f>IF('School Data'!$B84="Elementary",IF('School Data'!L84="","",'School Data'!L84),"")</f>
        <v/>
      </c>
      <c r="Z84" s="49" t="str">
        <f t="shared" si="20"/>
        <v/>
      </c>
      <c r="AA84" s="55" t="str">
        <f t="shared" si="21"/>
        <v/>
      </c>
      <c r="AB84" s="31" t="str">
        <f>IF(H84="X",IF(AA84&lt;'Output, All Schools'!$C$15,"N","Y"),"")</f>
        <v/>
      </c>
    </row>
    <row r="85" spans="1:28" x14ac:dyDescent="0.25">
      <c r="A85" s="20" t="str">
        <f t="shared" si="11"/>
        <v/>
      </c>
      <c r="B85" s="20" t="str">
        <f>IF('School Data'!$B85="Elementary",IF('School Data'!A85="","",'School Data'!A85),"")</f>
        <v/>
      </c>
      <c r="C85" s="20" t="str">
        <f>IF('School Data'!$B85="Elementary",IF('School Data'!B85="","",'School Data'!B85),"")</f>
        <v/>
      </c>
      <c r="D85" s="20" t="str">
        <f>IF('School Data'!$B85="Elementary",IF('School Data'!C85="","",'School Data'!C85),"")</f>
        <v/>
      </c>
      <c r="E85" s="20" t="str">
        <f>IF('School Data'!$B85="Elementary",IF('School Data'!D85="","",'School Data'!D85),"")</f>
        <v/>
      </c>
      <c r="F85" s="20" t="str">
        <f>IF('School Data'!$B85="Elementary",IF('School Data'!E85="","",'School Data'!E85),"")</f>
        <v/>
      </c>
      <c r="G85" s="31" t="str">
        <f>IF('School Data'!$B85="Elementary",IF('School Data'!F85="","",'School Data'!F85),"")</f>
        <v/>
      </c>
      <c r="H85" s="28" t="str">
        <f>IF(A85&lt;('Output by Grade Span'!$C$3+1),"X","")</f>
        <v/>
      </c>
      <c r="I85" s="29" t="str">
        <f>IF('School Data'!$B85="Elementary",IF('School Data'!G85="","",'School Data'!G85),"")</f>
        <v/>
      </c>
      <c r="J85" s="29" t="str">
        <f t="shared" si="12"/>
        <v/>
      </c>
      <c r="K85" s="29" t="str">
        <f>IF('School Data'!$B85="Elementary",IF('School Data'!H85="","",'School Data'!H85),"")</f>
        <v/>
      </c>
      <c r="L85" s="29" t="str">
        <f t="shared" si="13"/>
        <v/>
      </c>
      <c r="M85" s="29" t="str">
        <f t="shared" si="14"/>
        <v/>
      </c>
      <c r="N85" s="28" t="str">
        <f>IF(H85="X",IF(M85&gt;'Output, All Schools'!$C$8,"N","Y"),"")</f>
        <v/>
      </c>
      <c r="O85" s="30" t="str">
        <f>IF('School Data'!$B85="Elementary",IF('School Data'!I85="","",'School Data'!I85),"")</f>
        <v/>
      </c>
      <c r="P85" s="30" t="str">
        <f t="shared" si="15"/>
        <v/>
      </c>
      <c r="Q85" s="29" t="str">
        <f t="shared" si="16"/>
        <v/>
      </c>
      <c r="R85" s="31" t="str">
        <f>IF(H85="X",IF(Q85&gt;'Output, All Schools'!$C$9,"N","Y"),"")</f>
        <v/>
      </c>
      <c r="S85" s="32" t="str">
        <f>IF('School Data'!$B85="Elementary",IF('School Data'!J85="","",'School Data'!J85),"")</f>
        <v/>
      </c>
      <c r="T85" s="49" t="str">
        <f t="shared" si="17"/>
        <v/>
      </c>
      <c r="U85" s="32" t="str">
        <f>IF('School Data'!$B85="Elementary",IF('School Data'!K85="","",'School Data'!K85),"")</f>
        <v/>
      </c>
      <c r="V85" s="49" t="str">
        <f t="shared" si="18"/>
        <v/>
      </c>
      <c r="W85" s="54" t="str">
        <f t="shared" si="19"/>
        <v/>
      </c>
      <c r="X85" s="28" t="str">
        <f>IF(H85="X",IF(W85&lt;'Output, All Schools'!$C$14,"N","Y"),"")</f>
        <v/>
      </c>
      <c r="Y85" s="32" t="str">
        <f>IF('School Data'!$B85="Elementary",IF('School Data'!L85="","",'School Data'!L85),"")</f>
        <v/>
      </c>
      <c r="Z85" s="49" t="str">
        <f t="shared" si="20"/>
        <v/>
      </c>
      <c r="AA85" s="55" t="str">
        <f t="shared" si="21"/>
        <v/>
      </c>
      <c r="AB85" s="31" t="str">
        <f>IF(H85="X",IF(AA85&lt;'Output, All Schools'!$C$15,"N","Y"),"")</f>
        <v/>
      </c>
    </row>
    <row r="86" spans="1:28" x14ac:dyDescent="0.25">
      <c r="A86" s="20" t="str">
        <f t="shared" si="11"/>
        <v/>
      </c>
      <c r="B86" s="20" t="str">
        <f>IF('School Data'!$B86="Elementary",IF('School Data'!A86="","",'School Data'!A86),"")</f>
        <v/>
      </c>
      <c r="C86" s="20" t="str">
        <f>IF('School Data'!$B86="Elementary",IF('School Data'!B86="","",'School Data'!B86),"")</f>
        <v/>
      </c>
      <c r="D86" s="20" t="str">
        <f>IF('School Data'!$B86="Elementary",IF('School Data'!C86="","",'School Data'!C86),"")</f>
        <v/>
      </c>
      <c r="E86" s="20" t="str">
        <f>IF('School Data'!$B86="Elementary",IF('School Data'!D86="","",'School Data'!D86),"")</f>
        <v/>
      </c>
      <c r="F86" s="20" t="str">
        <f>IF('School Data'!$B86="Elementary",IF('School Data'!E86="","",'School Data'!E86),"")</f>
        <v/>
      </c>
      <c r="G86" s="31" t="str">
        <f>IF('School Data'!$B86="Elementary",IF('School Data'!F86="","",'School Data'!F86),"")</f>
        <v/>
      </c>
      <c r="H86" s="28" t="str">
        <f>IF(A86&lt;('Output by Grade Span'!$C$3+1),"X","")</f>
        <v/>
      </c>
      <c r="I86" s="29" t="str">
        <f>IF('School Data'!$B86="Elementary",IF('School Data'!G86="","",'School Data'!G86),"")</f>
        <v/>
      </c>
      <c r="J86" s="29" t="str">
        <f t="shared" si="12"/>
        <v/>
      </c>
      <c r="K86" s="29" t="str">
        <f>IF('School Data'!$B86="Elementary",IF('School Data'!H86="","",'School Data'!H86),"")</f>
        <v/>
      </c>
      <c r="L86" s="29" t="str">
        <f t="shared" si="13"/>
        <v/>
      </c>
      <c r="M86" s="29" t="str">
        <f t="shared" si="14"/>
        <v/>
      </c>
      <c r="N86" s="28" t="str">
        <f>IF(H86="X",IF(M86&gt;'Output, All Schools'!$C$8,"N","Y"),"")</f>
        <v/>
      </c>
      <c r="O86" s="30" t="str">
        <f>IF('School Data'!$B86="Elementary",IF('School Data'!I86="","",'School Data'!I86),"")</f>
        <v/>
      </c>
      <c r="P86" s="30" t="str">
        <f t="shared" si="15"/>
        <v/>
      </c>
      <c r="Q86" s="29" t="str">
        <f t="shared" si="16"/>
        <v/>
      </c>
      <c r="R86" s="31" t="str">
        <f>IF(H86="X",IF(Q86&gt;'Output, All Schools'!$C$9,"N","Y"),"")</f>
        <v/>
      </c>
      <c r="S86" s="32" t="str">
        <f>IF('School Data'!$B86="Elementary",IF('School Data'!J86="","",'School Data'!J86),"")</f>
        <v/>
      </c>
      <c r="T86" s="49" t="str">
        <f t="shared" si="17"/>
        <v/>
      </c>
      <c r="U86" s="32" t="str">
        <f>IF('School Data'!$B86="Elementary",IF('School Data'!K86="","",'School Data'!K86),"")</f>
        <v/>
      </c>
      <c r="V86" s="49" t="str">
        <f t="shared" si="18"/>
        <v/>
      </c>
      <c r="W86" s="54" t="str">
        <f t="shared" si="19"/>
        <v/>
      </c>
      <c r="X86" s="28" t="str">
        <f>IF(H86="X",IF(W86&lt;'Output, All Schools'!$C$14,"N","Y"),"")</f>
        <v/>
      </c>
      <c r="Y86" s="32" t="str">
        <f>IF('School Data'!$B86="Elementary",IF('School Data'!L86="","",'School Data'!L86),"")</f>
        <v/>
      </c>
      <c r="Z86" s="49" t="str">
        <f t="shared" si="20"/>
        <v/>
      </c>
      <c r="AA86" s="55" t="str">
        <f t="shared" si="21"/>
        <v/>
      </c>
      <c r="AB86" s="31" t="str">
        <f>IF(H86="X",IF(AA86&lt;'Output, All Schools'!$C$15,"N","Y"),"")</f>
        <v/>
      </c>
    </row>
    <row r="87" spans="1:28" x14ac:dyDescent="0.25">
      <c r="A87" s="20" t="str">
        <f t="shared" si="11"/>
        <v/>
      </c>
      <c r="B87" s="20" t="str">
        <f>IF('School Data'!$B87="Elementary",IF('School Data'!A87="","",'School Data'!A87),"")</f>
        <v/>
      </c>
      <c r="C87" s="20" t="str">
        <f>IF('School Data'!$B87="Elementary",IF('School Data'!B87="","",'School Data'!B87),"")</f>
        <v/>
      </c>
      <c r="D87" s="20" t="str">
        <f>IF('School Data'!$B87="Elementary",IF('School Data'!C87="","",'School Data'!C87),"")</f>
        <v/>
      </c>
      <c r="E87" s="20" t="str">
        <f>IF('School Data'!$B87="Elementary",IF('School Data'!D87="","",'School Data'!D87),"")</f>
        <v/>
      </c>
      <c r="F87" s="20" t="str">
        <f>IF('School Data'!$B87="Elementary",IF('School Data'!E87="","",'School Data'!E87),"")</f>
        <v/>
      </c>
      <c r="G87" s="31" t="str">
        <f>IF('School Data'!$B87="Elementary",IF('School Data'!F87="","",'School Data'!F87),"")</f>
        <v/>
      </c>
      <c r="H87" s="28" t="str">
        <f>IF(A87&lt;('Output by Grade Span'!$C$3+1),"X","")</f>
        <v/>
      </c>
      <c r="I87" s="29" t="str">
        <f>IF('School Data'!$B87="Elementary",IF('School Data'!G87="","",'School Data'!G87),"")</f>
        <v/>
      </c>
      <c r="J87" s="29" t="str">
        <f t="shared" si="12"/>
        <v/>
      </c>
      <c r="K87" s="29" t="str">
        <f>IF('School Data'!$B87="Elementary",IF('School Data'!H87="","",'School Data'!H87),"")</f>
        <v/>
      </c>
      <c r="L87" s="29" t="str">
        <f t="shared" si="13"/>
        <v/>
      </c>
      <c r="M87" s="29" t="str">
        <f t="shared" si="14"/>
        <v/>
      </c>
      <c r="N87" s="28" t="str">
        <f>IF(H87="X",IF(M87&gt;'Output, All Schools'!$C$8,"N","Y"),"")</f>
        <v/>
      </c>
      <c r="O87" s="30" t="str">
        <f>IF('School Data'!$B87="Elementary",IF('School Data'!I87="","",'School Data'!I87),"")</f>
        <v/>
      </c>
      <c r="P87" s="30" t="str">
        <f t="shared" si="15"/>
        <v/>
      </c>
      <c r="Q87" s="29" t="str">
        <f t="shared" si="16"/>
        <v/>
      </c>
      <c r="R87" s="31" t="str">
        <f>IF(H87="X",IF(Q87&gt;'Output, All Schools'!$C$9,"N","Y"),"")</f>
        <v/>
      </c>
      <c r="S87" s="32" t="str">
        <f>IF('School Data'!$B87="Elementary",IF('School Data'!J87="","",'School Data'!J87),"")</f>
        <v/>
      </c>
      <c r="T87" s="49" t="str">
        <f t="shared" si="17"/>
        <v/>
      </c>
      <c r="U87" s="32" t="str">
        <f>IF('School Data'!$B87="Elementary",IF('School Data'!K87="","",'School Data'!K87),"")</f>
        <v/>
      </c>
      <c r="V87" s="49" t="str">
        <f t="shared" si="18"/>
        <v/>
      </c>
      <c r="W87" s="54" t="str">
        <f t="shared" si="19"/>
        <v/>
      </c>
      <c r="X87" s="28" t="str">
        <f>IF(H87="X",IF(W87&lt;'Output, All Schools'!$C$14,"N","Y"),"")</f>
        <v/>
      </c>
      <c r="Y87" s="32" t="str">
        <f>IF('School Data'!$B87="Elementary",IF('School Data'!L87="","",'School Data'!L87),"")</f>
        <v/>
      </c>
      <c r="Z87" s="49" t="str">
        <f t="shared" si="20"/>
        <v/>
      </c>
      <c r="AA87" s="55" t="str">
        <f t="shared" si="21"/>
        <v/>
      </c>
      <c r="AB87" s="31" t="str">
        <f>IF(H87="X",IF(AA87&lt;'Output, All Schools'!$C$15,"N","Y"),"")</f>
        <v/>
      </c>
    </row>
    <row r="88" spans="1:28" x14ac:dyDescent="0.25">
      <c r="A88" s="20" t="str">
        <f t="shared" si="11"/>
        <v/>
      </c>
      <c r="B88" s="20" t="str">
        <f>IF('School Data'!$B88="Elementary",IF('School Data'!A88="","",'School Data'!A88),"")</f>
        <v/>
      </c>
      <c r="C88" s="20" t="str">
        <f>IF('School Data'!$B88="Elementary",IF('School Data'!B88="","",'School Data'!B88),"")</f>
        <v/>
      </c>
      <c r="D88" s="20" t="str">
        <f>IF('School Data'!$B88="Elementary",IF('School Data'!C88="","",'School Data'!C88),"")</f>
        <v/>
      </c>
      <c r="E88" s="20" t="str">
        <f>IF('School Data'!$B88="Elementary",IF('School Data'!D88="","",'School Data'!D88),"")</f>
        <v/>
      </c>
      <c r="F88" s="20" t="str">
        <f>IF('School Data'!$B88="Elementary",IF('School Data'!E88="","",'School Data'!E88),"")</f>
        <v/>
      </c>
      <c r="G88" s="31" t="str">
        <f>IF('School Data'!$B88="Elementary",IF('School Data'!F88="","",'School Data'!F88),"")</f>
        <v/>
      </c>
      <c r="H88" s="28" t="str">
        <f>IF(A88&lt;('Output by Grade Span'!$C$3+1),"X","")</f>
        <v/>
      </c>
      <c r="I88" s="29" t="str">
        <f>IF('School Data'!$B88="Elementary",IF('School Data'!G88="","",'School Data'!G88),"")</f>
        <v/>
      </c>
      <c r="J88" s="29" t="str">
        <f t="shared" si="12"/>
        <v/>
      </c>
      <c r="K88" s="29" t="str">
        <f>IF('School Data'!$B88="Elementary",IF('School Data'!H88="","",'School Data'!H88),"")</f>
        <v/>
      </c>
      <c r="L88" s="29" t="str">
        <f t="shared" si="13"/>
        <v/>
      </c>
      <c r="M88" s="29" t="str">
        <f t="shared" si="14"/>
        <v/>
      </c>
      <c r="N88" s="28" t="str">
        <f>IF(H88="X",IF(M88&gt;'Output, All Schools'!$C$8,"N","Y"),"")</f>
        <v/>
      </c>
      <c r="O88" s="30" t="str">
        <f>IF('School Data'!$B88="Elementary",IF('School Data'!I88="","",'School Data'!I88),"")</f>
        <v/>
      </c>
      <c r="P88" s="30" t="str">
        <f t="shared" si="15"/>
        <v/>
      </c>
      <c r="Q88" s="29" t="str">
        <f t="shared" si="16"/>
        <v/>
      </c>
      <c r="R88" s="31" t="str">
        <f>IF(H88="X",IF(Q88&gt;'Output, All Schools'!$C$9,"N","Y"),"")</f>
        <v/>
      </c>
      <c r="S88" s="32" t="str">
        <f>IF('School Data'!$B88="Elementary",IF('School Data'!J88="","",'School Data'!J88),"")</f>
        <v/>
      </c>
      <c r="T88" s="49" t="str">
        <f t="shared" si="17"/>
        <v/>
      </c>
      <c r="U88" s="32" t="str">
        <f>IF('School Data'!$B88="Elementary",IF('School Data'!K88="","",'School Data'!K88),"")</f>
        <v/>
      </c>
      <c r="V88" s="49" t="str">
        <f t="shared" si="18"/>
        <v/>
      </c>
      <c r="W88" s="54" t="str">
        <f t="shared" si="19"/>
        <v/>
      </c>
      <c r="X88" s="28" t="str">
        <f>IF(H88="X",IF(W88&lt;'Output, All Schools'!$C$14,"N","Y"),"")</f>
        <v/>
      </c>
      <c r="Y88" s="32" t="str">
        <f>IF('School Data'!$B88="Elementary",IF('School Data'!L88="","",'School Data'!L88),"")</f>
        <v/>
      </c>
      <c r="Z88" s="49" t="str">
        <f t="shared" si="20"/>
        <v/>
      </c>
      <c r="AA88" s="55" t="str">
        <f t="shared" si="21"/>
        <v/>
      </c>
      <c r="AB88" s="31" t="str">
        <f>IF(H88="X",IF(AA88&lt;'Output, All Schools'!$C$15,"N","Y"),"")</f>
        <v/>
      </c>
    </row>
    <row r="89" spans="1:28" x14ac:dyDescent="0.25">
      <c r="A89" s="20" t="str">
        <f t="shared" si="11"/>
        <v/>
      </c>
      <c r="B89" s="20" t="str">
        <f>IF('School Data'!$B89="Elementary",IF('School Data'!A89="","",'School Data'!A89),"")</f>
        <v/>
      </c>
      <c r="C89" s="20" t="str">
        <f>IF('School Data'!$B89="Elementary",IF('School Data'!B89="","",'School Data'!B89),"")</f>
        <v/>
      </c>
      <c r="D89" s="20" t="str">
        <f>IF('School Data'!$B89="Elementary",IF('School Data'!C89="","",'School Data'!C89),"")</f>
        <v/>
      </c>
      <c r="E89" s="20" t="str">
        <f>IF('School Data'!$B89="Elementary",IF('School Data'!D89="","",'School Data'!D89),"")</f>
        <v/>
      </c>
      <c r="F89" s="20" t="str">
        <f>IF('School Data'!$B89="Elementary",IF('School Data'!E89="","",'School Data'!E89),"")</f>
        <v/>
      </c>
      <c r="G89" s="31" t="str">
        <f>IF('School Data'!$B89="Elementary",IF('School Data'!F89="","",'School Data'!F89),"")</f>
        <v/>
      </c>
      <c r="H89" s="28" t="str">
        <f>IF(A89&lt;('Output by Grade Span'!$C$3+1),"X","")</f>
        <v/>
      </c>
      <c r="I89" s="29" t="str">
        <f>IF('School Data'!$B89="Elementary",IF('School Data'!G89="","",'School Data'!G89),"")</f>
        <v/>
      </c>
      <c r="J89" s="29" t="str">
        <f t="shared" si="12"/>
        <v/>
      </c>
      <c r="K89" s="29" t="str">
        <f>IF('School Data'!$B89="Elementary",IF('School Data'!H89="","",'School Data'!H89),"")</f>
        <v/>
      </c>
      <c r="L89" s="29" t="str">
        <f t="shared" si="13"/>
        <v/>
      </c>
      <c r="M89" s="29" t="str">
        <f t="shared" si="14"/>
        <v/>
      </c>
      <c r="N89" s="28" t="str">
        <f>IF(H89="X",IF(M89&gt;'Output, All Schools'!$C$8,"N","Y"),"")</f>
        <v/>
      </c>
      <c r="O89" s="30" t="str">
        <f>IF('School Data'!$B89="Elementary",IF('School Data'!I89="","",'School Data'!I89),"")</f>
        <v/>
      </c>
      <c r="P89" s="30" t="str">
        <f t="shared" si="15"/>
        <v/>
      </c>
      <c r="Q89" s="29" t="str">
        <f t="shared" si="16"/>
        <v/>
      </c>
      <c r="R89" s="31" t="str">
        <f>IF(H89="X",IF(Q89&gt;'Output, All Schools'!$C$9,"N","Y"),"")</f>
        <v/>
      </c>
      <c r="S89" s="32" t="str">
        <f>IF('School Data'!$B89="Elementary",IF('School Data'!J89="","",'School Data'!J89),"")</f>
        <v/>
      </c>
      <c r="T89" s="49" t="str">
        <f t="shared" si="17"/>
        <v/>
      </c>
      <c r="U89" s="32" t="str">
        <f>IF('School Data'!$B89="Elementary",IF('School Data'!K89="","",'School Data'!K89),"")</f>
        <v/>
      </c>
      <c r="V89" s="49" t="str">
        <f t="shared" si="18"/>
        <v/>
      </c>
      <c r="W89" s="54" t="str">
        <f t="shared" si="19"/>
        <v/>
      </c>
      <c r="X89" s="28" t="str">
        <f>IF(H89="X",IF(W89&lt;'Output, All Schools'!$C$14,"N","Y"),"")</f>
        <v/>
      </c>
      <c r="Y89" s="32" t="str">
        <f>IF('School Data'!$B89="Elementary",IF('School Data'!L89="","",'School Data'!L89),"")</f>
        <v/>
      </c>
      <c r="Z89" s="49" t="str">
        <f t="shared" si="20"/>
        <v/>
      </c>
      <c r="AA89" s="55" t="str">
        <f t="shared" si="21"/>
        <v/>
      </c>
      <c r="AB89" s="31" t="str">
        <f>IF(H89="X",IF(AA89&lt;'Output, All Schools'!$C$15,"N","Y"),"")</f>
        <v/>
      </c>
    </row>
    <row r="90" spans="1:28" x14ac:dyDescent="0.25">
      <c r="A90" s="20" t="str">
        <f t="shared" si="11"/>
        <v/>
      </c>
      <c r="B90" s="20" t="str">
        <f>IF('School Data'!$B90="Elementary",IF('School Data'!A90="","",'School Data'!A90),"")</f>
        <v/>
      </c>
      <c r="C90" s="20" t="str">
        <f>IF('School Data'!$B90="Elementary",IF('School Data'!B90="","",'School Data'!B90),"")</f>
        <v/>
      </c>
      <c r="D90" s="20" t="str">
        <f>IF('School Data'!$B90="Elementary",IF('School Data'!C90="","",'School Data'!C90),"")</f>
        <v/>
      </c>
      <c r="E90" s="20" t="str">
        <f>IF('School Data'!$B90="Elementary",IF('School Data'!D90="","",'School Data'!D90),"")</f>
        <v/>
      </c>
      <c r="F90" s="20" t="str">
        <f>IF('School Data'!$B90="Elementary",IF('School Data'!E90="","",'School Data'!E90),"")</f>
        <v/>
      </c>
      <c r="G90" s="31" t="str">
        <f>IF('School Data'!$B90="Elementary",IF('School Data'!F90="","",'School Data'!F90),"")</f>
        <v/>
      </c>
      <c r="H90" s="28" t="str">
        <f>IF(A90&lt;('Output by Grade Span'!$C$3+1),"X","")</f>
        <v/>
      </c>
      <c r="I90" s="29" t="str">
        <f>IF('School Data'!$B90="Elementary",IF('School Data'!G90="","",'School Data'!G90),"")</f>
        <v/>
      </c>
      <c r="J90" s="29" t="str">
        <f t="shared" si="12"/>
        <v/>
      </c>
      <c r="K90" s="29" t="str">
        <f>IF('School Data'!$B90="Elementary",IF('School Data'!H90="","",'School Data'!H90),"")</f>
        <v/>
      </c>
      <c r="L90" s="29" t="str">
        <f t="shared" si="13"/>
        <v/>
      </c>
      <c r="M90" s="29" t="str">
        <f t="shared" si="14"/>
        <v/>
      </c>
      <c r="N90" s="28" t="str">
        <f>IF(H90="X",IF(M90&gt;'Output, All Schools'!$C$8,"N","Y"),"")</f>
        <v/>
      </c>
      <c r="O90" s="30" t="str">
        <f>IF('School Data'!$B90="Elementary",IF('School Data'!I90="","",'School Data'!I90),"")</f>
        <v/>
      </c>
      <c r="P90" s="30" t="str">
        <f t="shared" si="15"/>
        <v/>
      </c>
      <c r="Q90" s="29" t="str">
        <f t="shared" si="16"/>
        <v/>
      </c>
      <c r="R90" s="31" t="str">
        <f>IF(H90="X",IF(Q90&gt;'Output, All Schools'!$C$9,"N","Y"),"")</f>
        <v/>
      </c>
      <c r="S90" s="32" t="str">
        <f>IF('School Data'!$B90="Elementary",IF('School Data'!J90="","",'School Data'!J90),"")</f>
        <v/>
      </c>
      <c r="T90" s="49" t="str">
        <f t="shared" si="17"/>
        <v/>
      </c>
      <c r="U90" s="32" t="str">
        <f>IF('School Data'!$B90="Elementary",IF('School Data'!K90="","",'School Data'!K90),"")</f>
        <v/>
      </c>
      <c r="V90" s="49" t="str">
        <f t="shared" si="18"/>
        <v/>
      </c>
      <c r="W90" s="54" t="str">
        <f t="shared" si="19"/>
        <v/>
      </c>
      <c r="X90" s="28" t="str">
        <f>IF(H90="X",IF(W90&lt;'Output, All Schools'!$C$14,"N","Y"),"")</f>
        <v/>
      </c>
      <c r="Y90" s="32" t="str">
        <f>IF('School Data'!$B90="Elementary",IF('School Data'!L90="","",'School Data'!L90),"")</f>
        <v/>
      </c>
      <c r="Z90" s="49" t="str">
        <f t="shared" si="20"/>
        <v/>
      </c>
      <c r="AA90" s="55" t="str">
        <f t="shared" si="21"/>
        <v/>
      </c>
      <c r="AB90" s="31" t="str">
        <f>IF(H90="X",IF(AA90&lt;'Output, All Schools'!$C$15,"N","Y"),"")</f>
        <v/>
      </c>
    </row>
    <row r="91" spans="1:28" x14ac:dyDescent="0.25">
      <c r="A91" s="20" t="str">
        <f t="shared" si="11"/>
        <v/>
      </c>
      <c r="B91" s="20" t="str">
        <f>IF('School Data'!$B91="Elementary",IF('School Data'!A91="","",'School Data'!A91),"")</f>
        <v/>
      </c>
      <c r="C91" s="20" t="str">
        <f>IF('School Data'!$B91="Elementary",IF('School Data'!B91="","",'School Data'!B91),"")</f>
        <v/>
      </c>
      <c r="D91" s="20" t="str">
        <f>IF('School Data'!$B91="Elementary",IF('School Data'!C91="","",'School Data'!C91),"")</f>
        <v/>
      </c>
      <c r="E91" s="20" t="str">
        <f>IF('School Data'!$B91="Elementary",IF('School Data'!D91="","",'School Data'!D91),"")</f>
        <v/>
      </c>
      <c r="F91" s="20" t="str">
        <f>IF('School Data'!$B91="Elementary",IF('School Data'!E91="","",'School Data'!E91),"")</f>
        <v/>
      </c>
      <c r="G91" s="31" t="str">
        <f>IF('School Data'!$B91="Elementary",IF('School Data'!F91="","",'School Data'!F91),"")</f>
        <v/>
      </c>
      <c r="H91" s="28" t="str">
        <f>IF(A91&lt;('Output by Grade Span'!$C$3+1),"X","")</f>
        <v/>
      </c>
      <c r="I91" s="29" t="str">
        <f>IF('School Data'!$B91="Elementary",IF('School Data'!G91="","",'School Data'!G91),"")</f>
        <v/>
      </c>
      <c r="J91" s="29" t="str">
        <f t="shared" si="12"/>
        <v/>
      </c>
      <c r="K91" s="29" t="str">
        <f>IF('School Data'!$B91="Elementary",IF('School Data'!H91="","",'School Data'!H91),"")</f>
        <v/>
      </c>
      <c r="L91" s="29" t="str">
        <f t="shared" si="13"/>
        <v/>
      </c>
      <c r="M91" s="29" t="str">
        <f t="shared" si="14"/>
        <v/>
      </c>
      <c r="N91" s="28" t="str">
        <f>IF(H91="X",IF(M91&gt;'Output, All Schools'!$C$8,"N","Y"),"")</f>
        <v/>
      </c>
      <c r="O91" s="30" t="str">
        <f>IF('School Data'!$B91="Elementary",IF('School Data'!I91="","",'School Data'!I91),"")</f>
        <v/>
      </c>
      <c r="P91" s="30" t="str">
        <f t="shared" si="15"/>
        <v/>
      </c>
      <c r="Q91" s="29" t="str">
        <f t="shared" si="16"/>
        <v/>
      </c>
      <c r="R91" s="31" t="str">
        <f>IF(H91="X",IF(Q91&gt;'Output, All Schools'!$C$9,"N","Y"),"")</f>
        <v/>
      </c>
      <c r="S91" s="32" t="str">
        <f>IF('School Data'!$B91="Elementary",IF('School Data'!J91="","",'School Data'!J91),"")</f>
        <v/>
      </c>
      <c r="T91" s="49" t="str">
        <f t="shared" si="17"/>
        <v/>
      </c>
      <c r="U91" s="32" t="str">
        <f>IF('School Data'!$B91="Elementary",IF('School Data'!K91="","",'School Data'!K91),"")</f>
        <v/>
      </c>
      <c r="V91" s="49" t="str">
        <f t="shared" si="18"/>
        <v/>
      </c>
      <c r="W91" s="54" t="str">
        <f t="shared" si="19"/>
        <v/>
      </c>
      <c r="X91" s="28" t="str">
        <f>IF(H91="X",IF(W91&lt;'Output, All Schools'!$C$14,"N","Y"),"")</f>
        <v/>
      </c>
      <c r="Y91" s="32" t="str">
        <f>IF('School Data'!$B91="Elementary",IF('School Data'!L91="","",'School Data'!L91),"")</f>
        <v/>
      </c>
      <c r="Z91" s="49" t="str">
        <f t="shared" si="20"/>
        <v/>
      </c>
      <c r="AA91" s="55" t="str">
        <f t="shared" si="21"/>
        <v/>
      </c>
      <c r="AB91" s="31" t="str">
        <f>IF(H91="X",IF(AA91&lt;'Output, All Schools'!$C$15,"N","Y"),"")</f>
        <v/>
      </c>
    </row>
    <row r="92" spans="1:28" x14ac:dyDescent="0.25">
      <c r="A92" s="20" t="str">
        <f t="shared" si="11"/>
        <v/>
      </c>
      <c r="B92" s="20" t="str">
        <f>IF('School Data'!$B92="Elementary",IF('School Data'!A92="","",'School Data'!A92),"")</f>
        <v/>
      </c>
      <c r="C92" s="20" t="str">
        <f>IF('School Data'!$B92="Elementary",IF('School Data'!B92="","",'School Data'!B92),"")</f>
        <v/>
      </c>
      <c r="D92" s="20" t="str">
        <f>IF('School Data'!$B92="Elementary",IF('School Data'!C92="","",'School Data'!C92),"")</f>
        <v/>
      </c>
      <c r="E92" s="20" t="str">
        <f>IF('School Data'!$B92="Elementary",IF('School Data'!D92="","",'School Data'!D92),"")</f>
        <v/>
      </c>
      <c r="F92" s="20" t="str">
        <f>IF('School Data'!$B92="Elementary",IF('School Data'!E92="","",'School Data'!E92),"")</f>
        <v/>
      </c>
      <c r="G92" s="31" t="str">
        <f>IF('School Data'!$B92="Elementary",IF('School Data'!F92="","",'School Data'!F92),"")</f>
        <v/>
      </c>
      <c r="H92" s="28" t="str">
        <f>IF(A92&lt;('Output by Grade Span'!$C$3+1),"X","")</f>
        <v/>
      </c>
      <c r="I92" s="29" t="str">
        <f>IF('School Data'!$B92="Elementary",IF('School Data'!G92="","",'School Data'!G92),"")</f>
        <v/>
      </c>
      <c r="J92" s="29" t="str">
        <f t="shared" si="12"/>
        <v/>
      </c>
      <c r="K92" s="29" t="str">
        <f>IF('School Data'!$B92="Elementary",IF('School Data'!H92="","",'School Data'!H92),"")</f>
        <v/>
      </c>
      <c r="L92" s="29" t="str">
        <f t="shared" si="13"/>
        <v/>
      </c>
      <c r="M92" s="29" t="str">
        <f t="shared" si="14"/>
        <v/>
      </c>
      <c r="N92" s="28" t="str">
        <f>IF(H92="X",IF(M92&gt;'Output, All Schools'!$C$8,"N","Y"),"")</f>
        <v/>
      </c>
      <c r="O92" s="30" t="str">
        <f>IF('School Data'!$B92="Elementary",IF('School Data'!I92="","",'School Data'!I92),"")</f>
        <v/>
      </c>
      <c r="P92" s="30" t="str">
        <f t="shared" si="15"/>
        <v/>
      </c>
      <c r="Q92" s="29" t="str">
        <f t="shared" si="16"/>
        <v/>
      </c>
      <c r="R92" s="31" t="str">
        <f>IF(H92="X",IF(Q92&gt;'Output, All Schools'!$C$9,"N","Y"),"")</f>
        <v/>
      </c>
      <c r="S92" s="32" t="str">
        <f>IF('School Data'!$B92="Elementary",IF('School Data'!J92="","",'School Data'!J92),"")</f>
        <v/>
      </c>
      <c r="T92" s="49" t="str">
        <f t="shared" si="17"/>
        <v/>
      </c>
      <c r="U92" s="32" t="str">
        <f>IF('School Data'!$B92="Elementary",IF('School Data'!K92="","",'School Data'!K92),"")</f>
        <v/>
      </c>
      <c r="V92" s="49" t="str">
        <f t="shared" si="18"/>
        <v/>
      </c>
      <c r="W92" s="54" t="str">
        <f t="shared" si="19"/>
        <v/>
      </c>
      <c r="X92" s="28" t="str">
        <f>IF(H92="X",IF(W92&lt;'Output, All Schools'!$C$14,"N","Y"),"")</f>
        <v/>
      </c>
      <c r="Y92" s="32" t="str">
        <f>IF('School Data'!$B92="Elementary",IF('School Data'!L92="","",'School Data'!L92),"")</f>
        <v/>
      </c>
      <c r="Z92" s="49" t="str">
        <f t="shared" si="20"/>
        <v/>
      </c>
      <c r="AA92" s="55" t="str">
        <f t="shared" si="21"/>
        <v/>
      </c>
      <c r="AB92" s="31" t="str">
        <f>IF(H92="X",IF(AA92&lt;'Output, All Schools'!$C$15,"N","Y"),"")</f>
        <v/>
      </c>
    </row>
    <row r="93" spans="1:28" x14ac:dyDescent="0.25">
      <c r="A93" s="20" t="str">
        <f t="shared" si="11"/>
        <v/>
      </c>
      <c r="B93" s="20" t="str">
        <f>IF('School Data'!$B93="Elementary",IF('School Data'!A93="","",'School Data'!A93),"")</f>
        <v/>
      </c>
      <c r="C93" s="20" t="str">
        <f>IF('School Data'!$B93="Elementary",IF('School Data'!B93="","",'School Data'!B93),"")</f>
        <v/>
      </c>
      <c r="D93" s="20" t="str">
        <f>IF('School Data'!$B93="Elementary",IF('School Data'!C93="","",'School Data'!C93),"")</f>
        <v/>
      </c>
      <c r="E93" s="20" t="str">
        <f>IF('School Data'!$B93="Elementary",IF('School Data'!D93="","",'School Data'!D93),"")</f>
        <v/>
      </c>
      <c r="F93" s="20" t="str">
        <f>IF('School Data'!$B93="Elementary",IF('School Data'!E93="","",'School Data'!E93),"")</f>
        <v/>
      </c>
      <c r="G93" s="31" t="str">
        <f>IF('School Data'!$B93="Elementary",IF('School Data'!F93="","",'School Data'!F93),"")</f>
        <v/>
      </c>
      <c r="H93" s="28" t="str">
        <f>IF(A93&lt;('Output by Grade Span'!$C$3+1),"X","")</f>
        <v/>
      </c>
      <c r="I93" s="29" t="str">
        <f>IF('School Data'!$B93="Elementary",IF('School Data'!G93="","",'School Data'!G93),"")</f>
        <v/>
      </c>
      <c r="J93" s="29" t="str">
        <f t="shared" si="12"/>
        <v/>
      </c>
      <c r="K93" s="29" t="str">
        <f>IF('School Data'!$B93="Elementary",IF('School Data'!H93="","",'School Data'!H93),"")</f>
        <v/>
      </c>
      <c r="L93" s="29" t="str">
        <f t="shared" si="13"/>
        <v/>
      </c>
      <c r="M93" s="29" t="str">
        <f t="shared" si="14"/>
        <v/>
      </c>
      <c r="N93" s="28" t="str">
        <f>IF(H93="X",IF(M93&gt;'Output, All Schools'!$C$8,"N","Y"),"")</f>
        <v/>
      </c>
      <c r="O93" s="30" t="str">
        <f>IF('School Data'!$B93="Elementary",IF('School Data'!I93="","",'School Data'!I93),"")</f>
        <v/>
      </c>
      <c r="P93" s="30" t="str">
        <f t="shared" si="15"/>
        <v/>
      </c>
      <c r="Q93" s="29" t="str">
        <f t="shared" si="16"/>
        <v/>
      </c>
      <c r="R93" s="31" t="str">
        <f>IF(H93="X",IF(Q93&gt;'Output, All Schools'!$C$9,"N","Y"),"")</f>
        <v/>
      </c>
      <c r="S93" s="32" t="str">
        <f>IF('School Data'!$B93="Elementary",IF('School Data'!J93="","",'School Data'!J93),"")</f>
        <v/>
      </c>
      <c r="T93" s="49" t="str">
        <f t="shared" si="17"/>
        <v/>
      </c>
      <c r="U93" s="32" t="str">
        <f>IF('School Data'!$B93="Elementary",IF('School Data'!K93="","",'School Data'!K93),"")</f>
        <v/>
      </c>
      <c r="V93" s="49" t="str">
        <f t="shared" si="18"/>
        <v/>
      </c>
      <c r="W93" s="54" t="str">
        <f t="shared" si="19"/>
        <v/>
      </c>
      <c r="X93" s="28" t="str">
        <f>IF(H93="X",IF(W93&lt;'Output, All Schools'!$C$14,"N","Y"),"")</f>
        <v/>
      </c>
      <c r="Y93" s="32" t="str">
        <f>IF('School Data'!$B93="Elementary",IF('School Data'!L93="","",'School Data'!L93),"")</f>
        <v/>
      </c>
      <c r="Z93" s="49" t="str">
        <f t="shared" si="20"/>
        <v/>
      </c>
      <c r="AA93" s="55" t="str">
        <f t="shared" si="21"/>
        <v/>
      </c>
      <c r="AB93" s="31" t="str">
        <f>IF(H93="X",IF(AA93&lt;'Output, All Schools'!$C$15,"N","Y"),"")</f>
        <v/>
      </c>
    </row>
    <row r="94" spans="1:28" x14ac:dyDescent="0.25">
      <c r="A94" s="20" t="str">
        <f t="shared" si="11"/>
        <v/>
      </c>
      <c r="B94" s="20" t="str">
        <f>IF('School Data'!$B94="Elementary",IF('School Data'!A94="","",'School Data'!A94),"")</f>
        <v/>
      </c>
      <c r="C94" s="20" t="str">
        <f>IF('School Data'!$B94="Elementary",IF('School Data'!B94="","",'School Data'!B94),"")</f>
        <v/>
      </c>
      <c r="D94" s="20" t="str">
        <f>IF('School Data'!$B94="Elementary",IF('School Data'!C94="","",'School Data'!C94),"")</f>
        <v/>
      </c>
      <c r="E94" s="20" t="str">
        <f>IF('School Data'!$B94="Elementary",IF('School Data'!D94="","",'School Data'!D94),"")</f>
        <v/>
      </c>
      <c r="F94" s="20" t="str">
        <f>IF('School Data'!$B94="Elementary",IF('School Data'!E94="","",'School Data'!E94),"")</f>
        <v/>
      </c>
      <c r="G94" s="31" t="str">
        <f>IF('School Data'!$B94="Elementary",IF('School Data'!F94="","",'School Data'!F94),"")</f>
        <v/>
      </c>
      <c r="H94" s="28" t="str">
        <f>IF(A94&lt;('Output by Grade Span'!$C$3+1),"X","")</f>
        <v/>
      </c>
      <c r="I94" s="29" t="str">
        <f>IF('School Data'!$B94="Elementary",IF('School Data'!G94="","",'School Data'!G94),"")</f>
        <v/>
      </c>
      <c r="J94" s="29" t="str">
        <f t="shared" si="12"/>
        <v/>
      </c>
      <c r="K94" s="29" t="str">
        <f>IF('School Data'!$B94="Elementary",IF('School Data'!H94="","",'School Data'!H94),"")</f>
        <v/>
      </c>
      <c r="L94" s="29" t="str">
        <f t="shared" si="13"/>
        <v/>
      </c>
      <c r="M94" s="29" t="str">
        <f t="shared" si="14"/>
        <v/>
      </c>
      <c r="N94" s="28" t="str">
        <f>IF(H94="X",IF(M94&gt;'Output, All Schools'!$C$8,"N","Y"),"")</f>
        <v/>
      </c>
      <c r="O94" s="30" t="str">
        <f>IF('School Data'!$B94="Elementary",IF('School Data'!I94="","",'School Data'!I94),"")</f>
        <v/>
      </c>
      <c r="P94" s="30" t="str">
        <f t="shared" si="15"/>
        <v/>
      </c>
      <c r="Q94" s="29" t="str">
        <f t="shared" si="16"/>
        <v/>
      </c>
      <c r="R94" s="31" t="str">
        <f>IF(H94="X",IF(Q94&gt;'Output, All Schools'!$C$9,"N","Y"),"")</f>
        <v/>
      </c>
      <c r="S94" s="32" t="str">
        <f>IF('School Data'!$B94="Elementary",IF('School Data'!J94="","",'School Data'!J94),"")</f>
        <v/>
      </c>
      <c r="T94" s="49" t="str">
        <f t="shared" si="17"/>
        <v/>
      </c>
      <c r="U94" s="32" t="str">
        <f>IF('School Data'!$B94="Elementary",IF('School Data'!K94="","",'School Data'!K94),"")</f>
        <v/>
      </c>
      <c r="V94" s="49" t="str">
        <f t="shared" si="18"/>
        <v/>
      </c>
      <c r="W94" s="54" t="str">
        <f t="shared" si="19"/>
        <v/>
      </c>
      <c r="X94" s="28" t="str">
        <f>IF(H94="X",IF(W94&lt;'Output, All Schools'!$C$14,"N","Y"),"")</f>
        <v/>
      </c>
      <c r="Y94" s="32" t="str">
        <f>IF('School Data'!$B94="Elementary",IF('School Data'!L94="","",'School Data'!L94),"")</f>
        <v/>
      </c>
      <c r="Z94" s="49" t="str">
        <f t="shared" si="20"/>
        <v/>
      </c>
      <c r="AA94" s="55" t="str">
        <f t="shared" si="21"/>
        <v/>
      </c>
      <c r="AB94" s="31" t="str">
        <f>IF(H94="X",IF(AA94&lt;'Output, All Schools'!$C$15,"N","Y"),"")</f>
        <v/>
      </c>
    </row>
    <row r="95" spans="1:28" x14ac:dyDescent="0.25">
      <c r="A95" s="20" t="str">
        <f t="shared" si="11"/>
        <v/>
      </c>
      <c r="B95" s="20" t="str">
        <f>IF('School Data'!$B95="Elementary",IF('School Data'!A95="","",'School Data'!A95),"")</f>
        <v/>
      </c>
      <c r="C95" s="20" t="str">
        <f>IF('School Data'!$B95="Elementary",IF('School Data'!B95="","",'School Data'!B95),"")</f>
        <v/>
      </c>
      <c r="D95" s="20" t="str">
        <f>IF('School Data'!$B95="Elementary",IF('School Data'!C95="","",'School Data'!C95),"")</f>
        <v/>
      </c>
      <c r="E95" s="20" t="str">
        <f>IF('School Data'!$B95="Elementary",IF('School Data'!D95="","",'School Data'!D95),"")</f>
        <v/>
      </c>
      <c r="F95" s="20" t="str">
        <f>IF('School Data'!$B95="Elementary",IF('School Data'!E95="","",'School Data'!E95),"")</f>
        <v/>
      </c>
      <c r="G95" s="31" t="str">
        <f>IF('School Data'!$B95="Elementary",IF('School Data'!F95="","",'School Data'!F95),"")</f>
        <v/>
      </c>
      <c r="H95" s="28" t="str">
        <f>IF(A95&lt;('Output by Grade Span'!$C$3+1),"X","")</f>
        <v/>
      </c>
      <c r="I95" s="29" t="str">
        <f>IF('School Data'!$B95="Elementary",IF('School Data'!G95="","",'School Data'!G95),"")</f>
        <v/>
      </c>
      <c r="J95" s="29" t="str">
        <f t="shared" si="12"/>
        <v/>
      </c>
      <c r="K95" s="29" t="str">
        <f>IF('School Data'!$B95="Elementary",IF('School Data'!H95="","",'School Data'!H95),"")</f>
        <v/>
      </c>
      <c r="L95" s="29" t="str">
        <f t="shared" si="13"/>
        <v/>
      </c>
      <c r="M95" s="29" t="str">
        <f t="shared" si="14"/>
        <v/>
      </c>
      <c r="N95" s="28" t="str">
        <f>IF(H95="X",IF(M95&gt;'Output, All Schools'!$C$8,"N","Y"),"")</f>
        <v/>
      </c>
      <c r="O95" s="30" t="str">
        <f>IF('School Data'!$B95="Elementary",IF('School Data'!I95="","",'School Data'!I95),"")</f>
        <v/>
      </c>
      <c r="P95" s="30" t="str">
        <f t="shared" si="15"/>
        <v/>
      </c>
      <c r="Q95" s="29" t="str">
        <f t="shared" si="16"/>
        <v/>
      </c>
      <c r="R95" s="31" t="str">
        <f>IF(H95="X",IF(Q95&gt;'Output, All Schools'!$C$9,"N","Y"),"")</f>
        <v/>
      </c>
      <c r="S95" s="32" t="str">
        <f>IF('School Data'!$B95="Elementary",IF('School Data'!J95="","",'School Data'!J95),"")</f>
        <v/>
      </c>
      <c r="T95" s="49" t="str">
        <f t="shared" si="17"/>
        <v/>
      </c>
      <c r="U95" s="32" t="str">
        <f>IF('School Data'!$B95="Elementary",IF('School Data'!K95="","",'School Data'!K95),"")</f>
        <v/>
      </c>
      <c r="V95" s="49" t="str">
        <f t="shared" si="18"/>
        <v/>
      </c>
      <c r="W95" s="54" t="str">
        <f t="shared" si="19"/>
        <v/>
      </c>
      <c r="X95" s="28" t="str">
        <f>IF(H95="X",IF(W95&lt;'Output, All Schools'!$C$14,"N","Y"),"")</f>
        <v/>
      </c>
      <c r="Y95" s="32" t="str">
        <f>IF('School Data'!$B95="Elementary",IF('School Data'!L95="","",'School Data'!L95),"")</f>
        <v/>
      </c>
      <c r="Z95" s="49" t="str">
        <f t="shared" si="20"/>
        <v/>
      </c>
      <c r="AA95" s="55" t="str">
        <f t="shared" si="21"/>
        <v/>
      </c>
      <c r="AB95" s="31" t="str">
        <f>IF(H95="X",IF(AA95&lt;'Output, All Schools'!$C$15,"N","Y"),"")</f>
        <v/>
      </c>
    </row>
    <row r="96" spans="1:28" x14ac:dyDescent="0.25">
      <c r="A96" s="20" t="str">
        <f t="shared" si="11"/>
        <v/>
      </c>
      <c r="B96" s="20" t="str">
        <f>IF('School Data'!$B96="Elementary",IF('School Data'!A96="","",'School Data'!A96),"")</f>
        <v/>
      </c>
      <c r="C96" s="20" t="str">
        <f>IF('School Data'!$B96="Elementary",IF('School Data'!B96="","",'School Data'!B96),"")</f>
        <v/>
      </c>
      <c r="D96" s="20" t="str">
        <f>IF('School Data'!$B96="Elementary",IF('School Data'!C96="","",'School Data'!C96),"")</f>
        <v/>
      </c>
      <c r="E96" s="20" t="str">
        <f>IF('School Data'!$B96="Elementary",IF('School Data'!D96="","",'School Data'!D96),"")</f>
        <v/>
      </c>
      <c r="F96" s="20" t="str">
        <f>IF('School Data'!$B96="Elementary",IF('School Data'!E96="","",'School Data'!E96),"")</f>
        <v/>
      </c>
      <c r="G96" s="31" t="str">
        <f>IF('School Data'!$B96="Elementary",IF('School Data'!F96="","",'School Data'!F96),"")</f>
        <v/>
      </c>
      <c r="H96" s="28" t="str">
        <f>IF(A96&lt;('Output by Grade Span'!$C$3+1),"X","")</f>
        <v/>
      </c>
      <c r="I96" s="29" t="str">
        <f>IF('School Data'!$B96="Elementary",IF('School Data'!G96="","",'School Data'!G96),"")</f>
        <v/>
      </c>
      <c r="J96" s="29" t="str">
        <f t="shared" si="12"/>
        <v/>
      </c>
      <c r="K96" s="29" t="str">
        <f>IF('School Data'!$B96="Elementary",IF('School Data'!H96="","",'School Data'!H96),"")</f>
        <v/>
      </c>
      <c r="L96" s="29" t="str">
        <f t="shared" si="13"/>
        <v/>
      </c>
      <c r="M96" s="29" t="str">
        <f t="shared" si="14"/>
        <v/>
      </c>
      <c r="N96" s="28" t="str">
        <f>IF(H96="X",IF(M96&gt;'Output, All Schools'!$C$8,"N","Y"),"")</f>
        <v/>
      </c>
      <c r="O96" s="30" t="str">
        <f>IF('School Data'!$B96="Elementary",IF('School Data'!I96="","",'School Data'!I96),"")</f>
        <v/>
      </c>
      <c r="P96" s="30" t="str">
        <f t="shared" si="15"/>
        <v/>
      </c>
      <c r="Q96" s="29" t="str">
        <f t="shared" si="16"/>
        <v/>
      </c>
      <c r="R96" s="31" t="str">
        <f>IF(H96="X",IF(Q96&gt;'Output, All Schools'!$C$9,"N","Y"),"")</f>
        <v/>
      </c>
      <c r="S96" s="32" t="str">
        <f>IF('School Data'!$B96="Elementary",IF('School Data'!J96="","",'School Data'!J96),"")</f>
        <v/>
      </c>
      <c r="T96" s="49" t="str">
        <f t="shared" si="17"/>
        <v/>
      </c>
      <c r="U96" s="32" t="str">
        <f>IF('School Data'!$B96="Elementary",IF('School Data'!K96="","",'School Data'!K96),"")</f>
        <v/>
      </c>
      <c r="V96" s="49" t="str">
        <f t="shared" si="18"/>
        <v/>
      </c>
      <c r="W96" s="54" t="str">
        <f t="shared" si="19"/>
        <v/>
      </c>
      <c r="X96" s="28" t="str">
        <f>IF(H96="X",IF(W96&lt;'Output, All Schools'!$C$14,"N","Y"),"")</f>
        <v/>
      </c>
      <c r="Y96" s="32" t="str">
        <f>IF('School Data'!$B96="Elementary",IF('School Data'!L96="","",'School Data'!L96),"")</f>
        <v/>
      </c>
      <c r="Z96" s="49" t="str">
        <f t="shared" si="20"/>
        <v/>
      </c>
      <c r="AA96" s="55" t="str">
        <f t="shared" si="21"/>
        <v/>
      </c>
      <c r="AB96" s="31" t="str">
        <f>IF(H96="X",IF(AA96&lt;'Output, All Schools'!$C$15,"N","Y"),"")</f>
        <v/>
      </c>
    </row>
    <row r="97" spans="1:28" x14ac:dyDescent="0.25">
      <c r="A97" s="20" t="str">
        <f t="shared" si="11"/>
        <v/>
      </c>
      <c r="B97" s="20" t="str">
        <f>IF('School Data'!$B97="Elementary",IF('School Data'!A97="","",'School Data'!A97),"")</f>
        <v/>
      </c>
      <c r="C97" s="20" t="str">
        <f>IF('School Data'!$B97="Elementary",IF('School Data'!B97="","",'School Data'!B97),"")</f>
        <v/>
      </c>
      <c r="D97" s="20" t="str">
        <f>IF('School Data'!$B97="Elementary",IF('School Data'!C97="","",'School Data'!C97),"")</f>
        <v/>
      </c>
      <c r="E97" s="20" t="str">
        <f>IF('School Data'!$B97="Elementary",IF('School Data'!D97="","",'School Data'!D97),"")</f>
        <v/>
      </c>
      <c r="F97" s="20" t="str">
        <f>IF('School Data'!$B97="Elementary",IF('School Data'!E97="","",'School Data'!E97),"")</f>
        <v/>
      </c>
      <c r="G97" s="31" t="str">
        <f>IF('School Data'!$B97="Elementary",IF('School Data'!F97="","",'School Data'!F97),"")</f>
        <v/>
      </c>
      <c r="H97" s="28" t="str">
        <f>IF(A97&lt;('Output by Grade Span'!$C$3+1),"X","")</f>
        <v/>
      </c>
      <c r="I97" s="29" t="str">
        <f>IF('School Data'!$B97="Elementary",IF('School Data'!G97="","",'School Data'!G97),"")</f>
        <v/>
      </c>
      <c r="J97" s="29" t="str">
        <f t="shared" si="12"/>
        <v/>
      </c>
      <c r="K97" s="29" t="str">
        <f>IF('School Data'!$B97="Elementary",IF('School Data'!H97="","",'School Data'!H97),"")</f>
        <v/>
      </c>
      <c r="L97" s="29" t="str">
        <f t="shared" si="13"/>
        <v/>
      </c>
      <c r="M97" s="29" t="str">
        <f t="shared" si="14"/>
        <v/>
      </c>
      <c r="N97" s="28" t="str">
        <f>IF(H97="X",IF(M97&gt;'Output, All Schools'!$C$8,"N","Y"),"")</f>
        <v/>
      </c>
      <c r="O97" s="30" t="str">
        <f>IF('School Data'!$B97="Elementary",IF('School Data'!I97="","",'School Data'!I97),"")</f>
        <v/>
      </c>
      <c r="P97" s="30" t="str">
        <f t="shared" si="15"/>
        <v/>
      </c>
      <c r="Q97" s="29" t="str">
        <f t="shared" si="16"/>
        <v/>
      </c>
      <c r="R97" s="31" t="str">
        <f>IF(H97="X",IF(Q97&gt;'Output, All Schools'!$C$9,"N","Y"),"")</f>
        <v/>
      </c>
      <c r="S97" s="32" t="str">
        <f>IF('School Data'!$B97="Elementary",IF('School Data'!J97="","",'School Data'!J97),"")</f>
        <v/>
      </c>
      <c r="T97" s="49" t="str">
        <f t="shared" si="17"/>
        <v/>
      </c>
      <c r="U97" s="32" t="str">
        <f>IF('School Data'!$B97="Elementary",IF('School Data'!K97="","",'School Data'!K97),"")</f>
        <v/>
      </c>
      <c r="V97" s="49" t="str">
        <f t="shared" si="18"/>
        <v/>
      </c>
      <c r="W97" s="54" t="str">
        <f t="shared" si="19"/>
        <v/>
      </c>
      <c r="X97" s="28" t="str">
        <f>IF(H97="X",IF(W97&lt;'Output, All Schools'!$C$14,"N","Y"),"")</f>
        <v/>
      </c>
      <c r="Y97" s="32" t="str">
        <f>IF('School Data'!$B97="Elementary",IF('School Data'!L97="","",'School Data'!L97),"")</f>
        <v/>
      </c>
      <c r="Z97" s="49" t="str">
        <f t="shared" si="20"/>
        <v/>
      </c>
      <c r="AA97" s="55" t="str">
        <f t="shared" si="21"/>
        <v/>
      </c>
      <c r="AB97" s="31" t="str">
        <f>IF(H97="X",IF(AA97&lt;'Output, All Schools'!$C$15,"N","Y"),"")</f>
        <v/>
      </c>
    </row>
    <row r="98" spans="1:28" x14ac:dyDescent="0.25">
      <c r="A98" s="20" t="str">
        <f t="shared" si="11"/>
        <v/>
      </c>
      <c r="B98" s="20" t="str">
        <f>IF('School Data'!$B98="Elementary",IF('School Data'!A98="","",'School Data'!A98),"")</f>
        <v/>
      </c>
      <c r="C98" s="20" t="str">
        <f>IF('School Data'!$B98="Elementary",IF('School Data'!B98="","",'School Data'!B98),"")</f>
        <v/>
      </c>
      <c r="D98" s="20" t="str">
        <f>IF('School Data'!$B98="Elementary",IF('School Data'!C98="","",'School Data'!C98),"")</f>
        <v/>
      </c>
      <c r="E98" s="20" t="str">
        <f>IF('School Data'!$B98="Elementary",IF('School Data'!D98="","",'School Data'!D98),"")</f>
        <v/>
      </c>
      <c r="F98" s="20" t="str">
        <f>IF('School Data'!$B98="Elementary",IF('School Data'!E98="","",'School Data'!E98),"")</f>
        <v/>
      </c>
      <c r="G98" s="31" t="str">
        <f>IF('School Data'!$B98="Elementary",IF('School Data'!F98="","",'School Data'!F98),"")</f>
        <v/>
      </c>
      <c r="H98" s="28" t="str">
        <f>IF(A98&lt;('Output by Grade Span'!$C$3+1),"X","")</f>
        <v/>
      </c>
      <c r="I98" s="29" t="str">
        <f>IF('School Data'!$B98="Elementary",IF('School Data'!G98="","",'School Data'!G98),"")</f>
        <v/>
      </c>
      <c r="J98" s="29" t="str">
        <f t="shared" si="12"/>
        <v/>
      </c>
      <c r="K98" s="29" t="str">
        <f>IF('School Data'!$B98="Elementary",IF('School Data'!H98="","",'School Data'!H98),"")</f>
        <v/>
      </c>
      <c r="L98" s="29" t="str">
        <f t="shared" si="13"/>
        <v/>
      </c>
      <c r="M98" s="29" t="str">
        <f t="shared" si="14"/>
        <v/>
      </c>
      <c r="N98" s="28" t="str">
        <f>IF(H98="X",IF(M98&gt;'Output, All Schools'!$C$8,"N","Y"),"")</f>
        <v/>
      </c>
      <c r="O98" s="30" t="str">
        <f>IF('School Data'!$B98="Elementary",IF('School Data'!I98="","",'School Data'!I98),"")</f>
        <v/>
      </c>
      <c r="P98" s="30" t="str">
        <f t="shared" si="15"/>
        <v/>
      </c>
      <c r="Q98" s="29" t="str">
        <f t="shared" si="16"/>
        <v/>
      </c>
      <c r="R98" s="31" t="str">
        <f>IF(H98="X",IF(Q98&gt;'Output, All Schools'!$C$9,"N","Y"),"")</f>
        <v/>
      </c>
      <c r="S98" s="32" t="str">
        <f>IF('School Data'!$B98="Elementary",IF('School Data'!J98="","",'School Data'!J98),"")</f>
        <v/>
      </c>
      <c r="T98" s="49" t="str">
        <f t="shared" si="17"/>
        <v/>
      </c>
      <c r="U98" s="32" t="str">
        <f>IF('School Data'!$B98="Elementary",IF('School Data'!K98="","",'School Data'!K98),"")</f>
        <v/>
      </c>
      <c r="V98" s="49" t="str">
        <f t="shared" si="18"/>
        <v/>
      </c>
      <c r="W98" s="54" t="str">
        <f t="shared" si="19"/>
        <v/>
      </c>
      <c r="X98" s="28" t="str">
        <f>IF(H98="X",IF(W98&lt;'Output, All Schools'!$C$14,"N","Y"),"")</f>
        <v/>
      </c>
      <c r="Y98" s="32" t="str">
        <f>IF('School Data'!$B98="Elementary",IF('School Data'!L98="","",'School Data'!L98),"")</f>
        <v/>
      </c>
      <c r="Z98" s="49" t="str">
        <f t="shared" si="20"/>
        <v/>
      </c>
      <c r="AA98" s="55" t="str">
        <f t="shared" si="21"/>
        <v/>
      </c>
      <c r="AB98" s="31" t="str">
        <f>IF(H98="X",IF(AA98&lt;'Output, All Schools'!$C$15,"N","Y"),"")</f>
        <v/>
      </c>
    </row>
    <row r="99" spans="1:28" x14ac:dyDescent="0.25">
      <c r="A99" s="20" t="str">
        <f t="shared" si="11"/>
        <v/>
      </c>
      <c r="B99" s="20" t="str">
        <f>IF('School Data'!$B99="Elementary",IF('School Data'!A99="","",'School Data'!A99),"")</f>
        <v/>
      </c>
      <c r="C99" s="20" t="str">
        <f>IF('School Data'!$B99="Elementary",IF('School Data'!B99="","",'School Data'!B99),"")</f>
        <v/>
      </c>
      <c r="D99" s="20" t="str">
        <f>IF('School Data'!$B99="Elementary",IF('School Data'!C99="","",'School Data'!C99),"")</f>
        <v/>
      </c>
      <c r="E99" s="20" t="str">
        <f>IF('School Data'!$B99="Elementary",IF('School Data'!D99="","",'School Data'!D99),"")</f>
        <v/>
      </c>
      <c r="F99" s="20" t="str">
        <f>IF('School Data'!$B99="Elementary",IF('School Data'!E99="","",'School Data'!E99),"")</f>
        <v/>
      </c>
      <c r="G99" s="31" t="str">
        <f>IF('School Data'!$B99="Elementary",IF('School Data'!F99="","",'School Data'!F99),"")</f>
        <v/>
      </c>
      <c r="H99" s="28" t="str">
        <f>IF(A99&lt;('Output by Grade Span'!$C$3+1),"X","")</f>
        <v/>
      </c>
      <c r="I99" s="29" t="str">
        <f>IF('School Data'!$B99="Elementary",IF('School Data'!G99="","",'School Data'!G99),"")</f>
        <v/>
      </c>
      <c r="J99" s="29" t="str">
        <f t="shared" si="12"/>
        <v/>
      </c>
      <c r="K99" s="29" t="str">
        <f>IF('School Data'!$B99="Elementary",IF('School Data'!H99="","",'School Data'!H99),"")</f>
        <v/>
      </c>
      <c r="L99" s="29" t="str">
        <f t="shared" si="13"/>
        <v/>
      </c>
      <c r="M99" s="29" t="str">
        <f t="shared" si="14"/>
        <v/>
      </c>
      <c r="N99" s="28" t="str">
        <f>IF(H99="X",IF(M99&gt;'Output, All Schools'!$C$8,"N","Y"),"")</f>
        <v/>
      </c>
      <c r="O99" s="30" t="str">
        <f>IF('School Data'!$B99="Elementary",IF('School Data'!I99="","",'School Data'!I99),"")</f>
        <v/>
      </c>
      <c r="P99" s="30" t="str">
        <f t="shared" si="15"/>
        <v/>
      </c>
      <c r="Q99" s="29" t="str">
        <f t="shared" si="16"/>
        <v/>
      </c>
      <c r="R99" s="31" t="str">
        <f>IF(H99="X",IF(Q99&gt;'Output, All Schools'!$C$9,"N","Y"),"")</f>
        <v/>
      </c>
      <c r="S99" s="32" t="str">
        <f>IF('School Data'!$B99="Elementary",IF('School Data'!J99="","",'School Data'!J99),"")</f>
        <v/>
      </c>
      <c r="T99" s="49" t="str">
        <f t="shared" si="17"/>
        <v/>
      </c>
      <c r="U99" s="32" t="str">
        <f>IF('School Data'!$B99="Elementary",IF('School Data'!K99="","",'School Data'!K99),"")</f>
        <v/>
      </c>
      <c r="V99" s="49" t="str">
        <f t="shared" si="18"/>
        <v/>
      </c>
      <c r="W99" s="54" t="str">
        <f t="shared" si="19"/>
        <v/>
      </c>
      <c r="X99" s="28" t="str">
        <f>IF(H99="X",IF(W99&lt;'Output, All Schools'!$C$14,"N","Y"),"")</f>
        <v/>
      </c>
      <c r="Y99" s="32" t="str">
        <f>IF('School Data'!$B99="Elementary",IF('School Data'!L99="","",'School Data'!L99),"")</f>
        <v/>
      </c>
      <c r="Z99" s="49" t="str">
        <f t="shared" si="20"/>
        <v/>
      </c>
      <c r="AA99" s="55" t="str">
        <f t="shared" si="21"/>
        <v/>
      </c>
      <c r="AB99" s="31" t="str">
        <f>IF(H99="X",IF(AA99&lt;'Output, All Schools'!$C$15,"N","Y"),"")</f>
        <v/>
      </c>
    </row>
    <row r="100" spans="1:28" x14ac:dyDescent="0.25">
      <c r="A100" s="20" t="str">
        <f t="shared" si="11"/>
        <v/>
      </c>
      <c r="B100" s="20" t="str">
        <f>IF('School Data'!$B100="Elementary",IF('School Data'!A100="","",'School Data'!A100),"")</f>
        <v/>
      </c>
      <c r="C100" s="20" t="str">
        <f>IF('School Data'!$B100="Elementary",IF('School Data'!B100="","",'School Data'!B100),"")</f>
        <v/>
      </c>
      <c r="D100" s="20" t="str">
        <f>IF('School Data'!$B100="Elementary",IF('School Data'!C100="","",'School Data'!C100),"")</f>
        <v/>
      </c>
      <c r="E100" s="20" t="str">
        <f>IF('School Data'!$B100="Elementary",IF('School Data'!D100="","",'School Data'!D100),"")</f>
        <v/>
      </c>
      <c r="F100" s="20" t="str">
        <f>IF('School Data'!$B100="Elementary",IF('School Data'!E100="","",'School Data'!E100),"")</f>
        <v/>
      </c>
      <c r="G100" s="31" t="str">
        <f>IF('School Data'!$B100="Elementary",IF('School Data'!F100="","",'School Data'!F100),"")</f>
        <v/>
      </c>
      <c r="H100" s="28" t="str">
        <f>IF(A100&lt;('Output by Grade Span'!$C$3+1),"X","")</f>
        <v/>
      </c>
      <c r="I100" s="29" t="str">
        <f>IF('School Data'!$B100="Elementary",IF('School Data'!G100="","",'School Data'!G100),"")</f>
        <v/>
      </c>
      <c r="J100" s="29" t="str">
        <f t="shared" si="12"/>
        <v/>
      </c>
      <c r="K100" s="29" t="str">
        <f>IF('School Data'!$B100="Elementary",IF('School Data'!H100="","",'School Data'!H100),"")</f>
        <v/>
      </c>
      <c r="L100" s="29" t="str">
        <f t="shared" si="13"/>
        <v/>
      </c>
      <c r="M100" s="29" t="str">
        <f t="shared" si="14"/>
        <v/>
      </c>
      <c r="N100" s="28" t="str">
        <f>IF(H100="X",IF(M100&gt;'Output, All Schools'!$C$8,"N","Y"),"")</f>
        <v/>
      </c>
      <c r="O100" s="30" t="str">
        <f>IF('School Data'!$B100="Elementary",IF('School Data'!I100="","",'School Data'!I100),"")</f>
        <v/>
      </c>
      <c r="P100" s="30" t="str">
        <f t="shared" si="15"/>
        <v/>
      </c>
      <c r="Q100" s="29" t="str">
        <f t="shared" si="16"/>
        <v/>
      </c>
      <c r="R100" s="31" t="str">
        <f>IF(H100="X",IF(Q100&gt;'Output, All Schools'!$C$9,"N","Y"),"")</f>
        <v/>
      </c>
      <c r="S100" s="32" t="str">
        <f>IF('School Data'!$B100="Elementary",IF('School Data'!J100="","",'School Data'!J100),"")</f>
        <v/>
      </c>
      <c r="T100" s="49" t="str">
        <f t="shared" si="17"/>
        <v/>
      </c>
      <c r="U100" s="32" t="str">
        <f>IF('School Data'!$B100="Elementary",IF('School Data'!K100="","",'School Data'!K100),"")</f>
        <v/>
      </c>
      <c r="V100" s="49" t="str">
        <f t="shared" si="18"/>
        <v/>
      </c>
      <c r="W100" s="54" t="str">
        <f t="shared" si="19"/>
        <v/>
      </c>
      <c r="X100" s="28" t="str">
        <f>IF(H100="X",IF(W100&lt;'Output, All Schools'!$C$14,"N","Y"),"")</f>
        <v/>
      </c>
      <c r="Y100" s="32" t="str">
        <f>IF('School Data'!$B100="Elementary",IF('School Data'!L100="","",'School Data'!L100),"")</f>
        <v/>
      </c>
      <c r="Z100" s="49" t="str">
        <f t="shared" si="20"/>
        <v/>
      </c>
      <c r="AA100" s="55" t="str">
        <f t="shared" si="21"/>
        <v/>
      </c>
      <c r="AB100" s="31" t="str">
        <f>IF(H100="X",IF(AA100&lt;'Output, All Schools'!$C$15,"N","Y"),"")</f>
        <v/>
      </c>
    </row>
    <row r="101" spans="1:28" x14ac:dyDescent="0.25">
      <c r="A101" s="20" t="str">
        <f t="shared" si="11"/>
        <v/>
      </c>
      <c r="B101" s="20" t="str">
        <f>IF('School Data'!$B101="Elementary",IF('School Data'!A101="","",'School Data'!A101),"")</f>
        <v/>
      </c>
      <c r="C101" s="20" t="str">
        <f>IF('School Data'!$B101="Elementary",IF('School Data'!B101="","",'School Data'!B101),"")</f>
        <v/>
      </c>
      <c r="D101" s="20" t="str">
        <f>IF('School Data'!$B101="Elementary",IF('School Data'!C101="","",'School Data'!C101),"")</f>
        <v/>
      </c>
      <c r="E101" s="20" t="str">
        <f>IF('School Data'!$B101="Elementary",IF('School Data'!D101="","",'School Data'!D101),"")</f>
        <v/>
      </c>
      <c r="F101" s="20" t="str">
        <f>IF('School Data'!$B101="Elementary",IF('School Data'!E101="","",'School Data'!E101),"")</f>
        <v/>
      </c>
      <c r="G101" s="31" t="str">
        <f>IF('School Data'!$B101="Elementary",IF('School Data'!F101="","",'School Data'!F101),"")</f>
        <v/>
      </c>
      <c r="H101" s="28" t="str">
        <f>IF(A101&lt;('Output by Grade Span'!$C$3+1),"X","")</f>
        <v/>
      </c>
      <c r="I101" s="29" t="str">
        <f>IF('School Data'!$B101="Elementary",IF('School Data'!G101="","",'School Data'!G101),"")</f>
        <v/>
      </c>
      <c r="J101" s="29" t="str">
        <f t="shared" si="12"/>
        <v/>
      </c>
      <c r="K101" s="29" t="str">
        <f>IF('School Data'!$B101="Elementary",IF('School Data'!H101="","",'School Data'!H101),"")</f>
        <v/>
      </c>
      <c r="L101" s="29" t="str">
        <f t="shared" si="13"/>
        <v/>
      </c>
      <c r="M101" s="29" t="str">
        <f t="shared" si="14"/>
        <v/>
      </c>
      <c r="N101" s="28" t="str">
        <f>IF(H101="X",IF(M101&gt;'Output, All Schools'!$C$8,"N","Y"),"")</f>
        <v/>
      </c>
      <c r="O101" s="30" t="str">
        <f>IF('School Data'!$B101="Elementary",IF('School Data'!I101="","",'School Data'!I101),"")</f>
        <v/>
      </c>
      <c r="P101" s="30" t="str">
        <f t="shared" si="15"/>
        <v/>
      </c>
      <c r="Q101" s="29" t="str">
        <f t="shared" si="16"/>
        <v/>
      </c>
      <c r="R101" s="31" t="str">
        <f>IF(H101="X",IF(Q101&gt;'Output, All Schools'!$C$9,"N","Y"),"")</f>
        <v/>
      </c>
      <c r="S101" s="32" t="str">
        <f>IF('School Data'!$B101="Elementary",IF('School Data'!J101="","",'School Data'!J101),"")</f>
        <v/>
      </c>
      <c r="T101" s="49" t="str">
        <f t="shared" si="17"/>
        <v/>
      </c>
      <c r="U101" s="32" t="str">
        <f>IF('School Data'!$B101="Elementary",IF('School Data'!K101="","",'School Data'!K101),"")</f>
        <v/>
      </c>
      <c r="V101" s="49" t="str">
        <f t="shared" si="18"/>
        <v/>
      </c>
      <c r="W101" s="54" t="str">
        <f t="shared" si="19"/>
        <v/>
      </c>
      <c r="X101" s="28" t="str">
        <f>IF(H101="X",IF(W101&lt;'Output, All Schools'!$C$14,"N","Y"),"")</f>
        <v/>
      </c>
      <c r="Y101" s="32" t="str">
        <f>IF('School Data'!$B101="Elementary",IF('School Data'!L101="","",'School Data'!L101),"")</f>
        <v/>
      </c>
      <c r="Z101" s="49" t="str">
        <f t="shared" si="20"/>
        <v/>
      </c>
      <c r="AA101" s="55" t="str">
        <f t="shared" si="21"/>
        <v/>
      </c>
      <c r="AB101" s="31" t="str">
        <f>IF(H101="X",IF(AA101&lt;'Output, All Schools'!$C$15,"N","Y"),"")</f>
        <v/>
      </c>
    </row>
    <row r="102" spans="1:28" x14ac:dyDescent="0.25">
      <c r="A102" s="20" t="str">
        <f t="shared" si="11"/>
        <v/>
      </c>
      <c r="B102" s="20" t="str">
        <f>IF('School Data'!$B102="Elementary",IF('School Data'!A102="","",'School Data'!A102),"")</f>
        <v/>
      </c>
      <c r="C102" s="20" t="str">
        <f>IF('School Data'!$B102="Elementary",IF('School Data'!B102="","",'School Data'!B102),"")</f>
        <v/>
      </c>
      <c r="D102" s="20" t="str">
        <f>IF('School Data'!$B102="Elementary",IF('School Data'!C102="","",'School Data'!C102),"")</f>
        <v/>
      </c>
      <c r="E102" s="20" t="str">
        <f>IF('School Data'!$B102="Elementary",IF('School Data'!D102="","",'School Data'!D102),"")</f>
        <v/>
      </c>
      <c r="F102" s="20" t="str">
        <f>IF('School Data'!$B102="Elementary",IF('School Data'!E102="","",'School Data'!E102),"")</f>
        <v/>
      </c>
      <c r="G102" s="31" t="str">
        <f>IF('School Data'!$B102="Elementary",IF('School Data'!F102="","",'School Data'!F102),"")</f>
        <v/>
      </c>
      <c r="H102" s="28" t="str">
        <f>IF(A102&lt;('Output by Grade Span'!$C$3+1),"X","")</f>
        <v/>
      </c>
      <c r="I102" s="29" t="str">
        <f>IF('School Data'!$B102="Elementary",IF('School Data'!G102="","",'School Data'!G102),"")</f>
        <v/>
      </c>
      <c r="J102" s="29" t="str">
        <f t="shared" si="12"/>
        <v/>
      </c>
      <c r="K102" s="29" t="str">
        <f>IF('School Data'!$B102="Elementary",IF('School Data'!H102="","",'School Data'!H102),"")</f>
        <v/>
      </c>
      <c r="L102" s="29" t="str">
        <f t="shared" si="13"/>
        <v/>
      </c>
      <c r="M102" s="29" t="str">
        <f t="shared" si="14"/>
        <v/>
      </c>
      <c r="N102" s="28" t="str">
        <f>IF(H102="X",IF(M102&gt;'Output, All Schools'!$C$8,"N","Y"),"")</f>
        <v/>
      </c>
      <c r="O102" s="30" t="str">
        <f>IF('School Data'!$B102="Elementary",IF('School Data'!I102="","",'School Data'!I102),"")</f>
        <v/>
      </c>
      <c r="P102" s="30" t="str">
        <f t="shared" si="15"/>
        <v/>
      </c>
      <c r="Q102" s="29" t="str">
        <f t="shared" si="16"/>
        <v/>
      </c>
      <c r="R102" s="31" t="str">
        <f>IF(H102="X",IF(Q102&gt;'Output, All Schools'!$C$9,"N","Y"),"")</f>
        <v/>
      </c>
      <c r="S102" s="32" t="str">
        <f>IF('School Data'!$B102="Elementary",IF('School Data'!J102="","",'School Data'!J102),"")</f>
        <v/>
      </c>
      <c r="T102" s="49" t="str">
        <f t="shared" si="17"/>
        <v/>
      </c>
      <c r="U102" s="32" t="str">
        <f>IF('School Data'!$B102="Elementary",IF('School Data'!K102="","",'School Data'!K102),"")</f>
        <v/>
      </c>
      <c r="V102" s="49" t="str">
        <f t="shared" si="18"/>
        <v/>
      </c>
      <c r="W102" s="54" t="str">
        <f t="shared" si="19"/>
        <v/>
      </c>
      <c r="X102" s="28" t="str">
        <f>IF(H102="X",IF(W102&lt;'Output, All Schools'!$C$14,"N","Y"),"")</f>
        <v/>
      </c>
      <c r="Y102" s="32" t="str">
        <f>IF('School Data'!$B102="Elementary",IF('School Data'!L102="","",'School Data'!L102),"")</f>
        <v/>
      </c>
      <c r="Z102" s="49" t="str">
        <f t="shared" si="20"/>
        <v/>
      </c>
      <c r="AA102" s="55" t="str">
        <f t="shared" si="21"/>
        <v/>
      </c>
      <c r="AB102" s="31" t="str">
        <f>IF(H102="X",IF(AA102&lt;'Output, All Schools'!$C$15,"N","Y"),"")</f>
        <v/>
      </c>
    </row>
    <row r="103" spans="1:28" x14ac:dyDescent="0.25">
      <c r="A103" s="20" t="str">
        <f t="shared" si="11"/>
        <v/>
      </c>
      <c r="B103" s="20" t="str">
        <f>IF('School Data'!$B103="Elementary",IF('School Data'!A103="","",'School Data'!A103),"")</f>
        <v/>
      </c>
      <c r="C103" s="20" t="str">
        <f>IF('School Data'!$B103="Elementary",IF('School Data'!B103="","",'School Data'!B103),"")</f>
        <v/>
      </c>
      <c r="D103" s="20" t="str">
        <f>IF('School Data'!$B103="Elementary",IF('School Data'!C103="","",'School Data'!C103),"")</f>
        <v/>
      </c>
      <c r="E103" s="20" t="str">
        <f>IF('School Data'!$B103="Elementary",IF('School Data'!D103="","",'School Data'!D103),"")</f>
        <v/>
      </c>
      <c r="F103" s="20" t="str">
        <f>IF('School Data'!$B103="Elementary",IF('School Data'!E103="","",'School Data'!E103),"")</f>
        <v/>
      </c>
      <c r="G103" s="31" t="str">
        <f>IF('School Data'!$B103="Elementary",IF('School Data'!F103="","",'School Data'!F103),"")</f>
        <v/>
      </c>
      <c r="H103" s="28" t="str">
        <f>IF(A103&lt;('Output by Grade Span'!$C$3+1),"X","")</f>
        <v/>
      </c>
      <c r="I103" s="29" t="str">
        <f>IF('School Data'!$B103="Elementary",IF('School Data'!G103="","",'School Data'!G103),"")</f>
        <v/>
      </c>
      <c r="J103" s="29" t="str">
        <f t="shared" si="12"/>
        <v/>
      </c>
      <c r="K103" s="29" t="str">
        <f>IF('School Data'!$B103="Elementary",IF('School Data'!H103="","",'School Data'!H103),"")</f>
        <v/>
      </c>
      <c r="L103" s="29" t="str">
        <f t="shared" si="13"/>
        <v/>
      </c>
      <c r="M103" s="29" t="str">
        <f t="shared" si="14"/>
        <v/>
      </c>
      <c r="N103" s="28" t="str">
        <f>IF(H103="X",IF(M103&gt;'Output, All Schools'!$C$8,"N","Y"),"")</f>
        <v/>
      </c>
      <c r="O103" s="30" t="str">
        <f>IF('School Data'!$B103="Elementary",IF('School Data'!I103="","",'School Data'!I103),"")</f>
        <v/>
      </c>
      <c r="P103" s="30" t="str">
        <f t="shared" si="15"/>
        <v/>
      </c>
      <c r="Q103" s="29" t="str">
        <f t="shared" si="16"/>
        <v/>
      </c>
      <c r="R103" s="31" t="str">
        <f>IF(H103="X",IF(Q103&gt;'Output, All Schools'!$C$9,"N","Y"),"")</f>
        <v/>
      </c>
      <c r="S103" s="32" t="str">
        <f>IF('School Data'!$B103="Elementary",IF('School Data'!J103="","",'School Data'!J103),"")</f>
        <v/>
      </c>
      <c r="T103" s="49" t="str">
        <f t="shared" si="17"/>
        <v/>
      </c>
      <c r="U103" s="32" t="str">
        <f>IF('School Data'!$B103="Elementary",IF('School Data'!K103="","",'School Data'!K103),"")</f>
        <v/>
      </c>
      <c r="V103" s="49" t="str">
        <f t="shared" si="18"/>
        <v/>
      </c>
      <c r="W103" s="54" t="str">
        <f t="shared" si="19"/>
        <v/>
      </c>
      <c r="X103" s="28" t="str">
        <f>IF(H103="X",IF(W103&lt;'Output, All Schools'!$C$14,"N","Y"),"")</f>
        <v/>
      </c>
      <c r="Y103" s="32" t="str">
        <f>IF('School Data'!$B103="Elementary",IF('School Data'!L103="","",'School Data'!L103),"")</f>
        <v/>
      </c>
      <c r="Z103" s="49" t="str">
        <f t="shared" si="20"/>
        <v/>
      </c>
      <c r="AA103" s="55" t="str">
        <f t="shared" si="21"/>
        <v/>
      </c>
      <c r="AB103" s="31" t="str">
        <f>IF(H103="X",IF(AA103&lt;'Output, All Schools'!$C$15,"N","Y"),"")</f>
        <v/>
      </c>
    </row>
    <row r="104" spans="1:28" x14ac:dyDescent="0.25">
      <c r="A104" s="20" t="str">
        <f t="shared" si="11"/>
        <v/>
      </c>
      <c r="B104" s="20" t="str">
        <f>IF('School Data'!$B104="Elementary",IF('School Data'!A104="","",'School Data'!A104),"")</f>
        <v/>
      </c>
      <c r="C104" s="20" t="str">
        <f>IF('School Data'!$B104="Elementary",IF('School Data'!B104="","",'School Data'!B104),"")</f>
        <v/>
      </c>
      <c r="D104" s="20" t="str">
        <f>IF('School Data'!$B104="Elementary",IF('School Data'!C104="","",'School Data'!C104),"")</f>
        <v/>
      </c>
      <c r="E104" s="20" t="str">
        <f>IF('School Data'!$B104="Elementary",IF('School Data'!D104="","",'School Data'!D104),"")</f>
        <v/>
      </c>
      <c r="F104" s="20" t="str">
        <f>IF('School Data'!$B104="Elementary",IF('School Data'!E104="","",'School Data'!E104),"")</f>
        <v/>
      </c>
      <c r="G104" s="31" t="str">
        <f>IF('School Data'!$B104="Elementary",IF('School Data'!F104="","",'School Data'!F104),"")</f>
        <v/>
      </c>
      <c r="H104" s="28" t="str">
        <f>IF(A104&lt;('Output by Grade Span'!$C$3+1),"X","")</f>
        <v/>
      </c>
      <c r="I104" s="29" t="str">
        <f>IF('School Data'!$B104="Elementary",IF('School Data'!G104="","",'School Data'!G104),"")</f>
        <v/>
      </c>
      <c r="J104" s="29" t="str">
        <f t="shared" si="12"/>
        <v/>
      </c>
      <c r="K104" s="29" t="str">
        <f>IF('School Data'!$B104="Elementary",IF('School Data'!H104="","",'School Data'!H104),"")</f>
        <v/>
      </c>
      <c r="L104" s="29" t="str">
        <f t="shared" si="13"/>
        <v/>
      </c>
      <c r="M104" s="29" t="str">
        <f t="shared" si="14"/>
        <v/>
      </c>
      <c r="N104" s="28" t="str">
        <f>IF(H104="X",IF(M104&gt;'Output, All Schools'!$C$8,"N","Y"),"")</f>
        <v/>
      </c>
      <c r="O104" s="30" t="str">
        <f>IF('School Data'!$B104="Elementary",IF('School Data'!I104="","",'School Data'!I104),"")</f>
        <v/>
      </c>
      <c r="P104" s="30" t="str">
        <f t="shared" si="15"/>
        <v/>
      </c>
      <c r="Q104" s="29" t="str">
        <f t="shared" si="16"/>
        <v/>
      </c>
      <c r="R104" s="31" t="str">
        <f>IF(H104="X",IF(Q104&gt;'Output, All Schools'!$C$9,"N","Y"),"")</f>
        <v/>
      </c>
      <c r="S104" s="32" t="str">
        <f>IF('School Data'!$B104="Elementary",IF('School Data'!J104="","",'School Data'!J104),"")</f>
        <v/>
      </c>
      <c r="T104" s="49" t="str">
        <f t="shared" si="17"/>
        <v/>
      </c>
      <c r="U104" s="32" t="str">
        <f>IF('School Data'!$B104="Elementary",IF('School Data'!K104="","",'School Data'!K104),"")</f>
        <v/>
      </c>
      <c r="V104" s="49" t="str">
        <f t="shared" si="18"/>
        <v/>
      </c>
      <c r="W104" s="54" t="str">
        <f t="shared" si="19"/>
        <v/>
      </c>
      <c r="X104" s="28" t="str">
        <f>IF(H104="X",IF(W104&lt;'Output, All Schools'!$C$14,"N","Y"),"")</f>
        <v/>
      </c>
      <c r="Y104" s="32" t="str">
        <f>IF('School Data'!$B104="Elementary",IF('School Data'!L104="","",'School Data'!L104),"")</f>
        <v/>
      </c>
      <c r="Z104" s="49" t="str">
        <f t="shared" si="20"/>
        <v/>
      </c>
      <c r="AA104" s="55" t="str">
        <f t="shared" si="21"/>
        <v/>
      </c>
      <c r="AB104" s="31" t="str">
        <f>IF(H104="X",IF(AA104&lt;'Output, All Schools'!$C$15,"N","Y"),"")</f>
        <v/>
      </c>
    </row>
    <row r="105" spans="1:28" x14ac:dyDescent="0.25">
      <c r="A105" s="20" t="str">
        <f t="shared" si="11"/>
        <v/>
      </c>
      <c r="B105" s="20" t="str">
        <f>IF('School Data'!$B105="Elementary",IF('School Data'!A105="","",'School Data'!A105),"")</f>
        <v/>
      </c>
      <c r="C105" s="20" t="str">
        <f>IF('School Data'!$B105="Elementary",IF('School Data'!B105="","",'School Data'!B105),"")</f>
        <v/>
      </c>
      <c r="D105" s="20" t="str">
        <f>IF('School Data'!$B105="Elementary",IF('School Data'!C105="","",'School Data'!C105),"")</f>
        <v/>
      </c>
      <c r="E105" s="20" t="str">
        <f>IF('School Data'!$B105="Elementary",IF('School Data'!D105="","",'School Data'!D105),"")</f>
        <v/>
      </c>
      <c r="F105" s="20" t="str">
        <f>IF('School Data'!$B105="Elementary",IF('School Data'!E105="","",'School Data'!E105),"")</f>
        <v/>
      </c>
      <c r="G105" s="31" t="str">
        <f>IF('School Data'!$B105="Elementary",IF('School Data'!F105="","",'School Data'!F105),"")</f>
        <v/>
      </c>
      <c r="H105" s="28" t="str">
        <f>IF(A105&lt;('Output by Grade Span'!$C$3+1),"X","")</f>
        <v/>
      </c>
      <c r="I105" s="29" t="str">
        <f>IF('School Data'!$B105="Elementary",IF('School Data'!G105="","",'School Data'!G105),"")</f>
        <v/>
      </c>
      <c r="J105" s="29" t="str">
        <f t="shared" si="12"/>
        <v/>
      </c>
      <c r="K105" s="29" t="str">
        <f>IF('School Data'!$B105="Elementary",IF('School Data'!H105="","",'School Data'!H105),"")</f>
        <v/>
      </c>
      <c r="L105" s="29" t="str">
        <f t="shared" si="13"/>
        <v/>
      </c>
      <c r="M105" s="29" t="str">
        <f t="shared" si="14"/>
        <v/>
      </c>
      <c r="N105" s="28" t="str">
        <f>IF(H105="X",IF(M105&gt;'Output, All Schools'!$C$8,"N","Y"),"")</f>
        <v/>
      </c>
      <c r="O105" s="30" t="str">
        <f>IF('School Data'!$B105="Elementary",IF('School Data'!I105="","",'School Data'!I105),"")</f>
        <v/>
      </c>
      <c r="P105" s="30" t="str">
        <f t="shared" si="15"/>
        <v/>
      </c>
      <c r="Q105" s="29" t="str">
        <f t="shared" si="16"/>
        <v/>
      </c>
      <c r="R105" s="31" t="str">
        <f>IF(H105="X",IF(Q105&gt;'Output, All Schools'!$C$9,"N","Y"),"")</f>
        <v/>
      </c>
      <c r="S105" s="32" t="str">
        <f>IF('School Data'!$B105="Elementary",IF('School Data'!J105="","",'School Data'!J105),"")</f>
        <v/>
      </c>
      <c r="T105" s="49" t="str">
        <f t="shared" si="17"/>
        <v/>
      </c>
      <c r="U105" s="32" t="str">
        <f>IF('School Data'!$B105="Elementary",IF('School Data'!K105="","",'School Data'!K105),"")</f>
        <v/>
      </c>
      <c r="V105" s="49" t="str">
        <f t="shared" si="18"/>
        <v/>
      </c>
      <c r="W105" s="54" t="str">
        <f t="shared" si="19"/>
        <v/>
      </c>
      <c r="X105" s="28" t="str">
        <f>IF(H105="X",IF(W105&lt;'Output, All Schools'!$C$14,"N","Y"),"")</f>
        <v/>
      </c>
      <c r="Y105" s="32" t="str">
        <f>IF('School Data'!$B105="Elementary",IF('School Data'!L105="","",'School Data'!L105),"")</f>
        <v/>
      </c>
      <c r="Z105" s="49" t="str">
        <f t="shared" si="20"/>
        <v/>
      </c>
      <c r="AA105" s="55" t="str">
        <f t="shared" si="21"/>
        <v/>
      </c>
      <c r="AB105" s="31" t="str">
        <f>IF(H105="X",IF(AA105&lt;'Output, All Schools'!$C$15,"N","Y"),"")</f>
        <v/>
      </c>
    </row>
    <row r="106" spans="1:28" x14ac:dyDescent="0.25">
      <c r="A106" s="20" t="str">
        <f t="shared" si="11"/>
        <v/>
      </c>
      <c r="B106" s="20" t="str">
        <f>IF('School Data'!$B106="Elementary",IF('School Data'!A106="","",'School Data'!A106),"")</f>
        <v/>
      </c>
      <c r="C106" s="20" t="str">
        <f>IF('School Data'!$B106="Elementary",IF('School Data'!B106="","",'School Data'!B106),"")</f>
        <v/>
      </c>
      <c r="D106" s="20" t="str">
        <f>IF('School Data'!$B106="Elementary",IF('School Data'!C106="","",'School Data'!C106),"")</f>
        <v/>
      </c>
      <c r="E106" s="20" t="str">
        <f>IF('School Data'!$B106="Elementary",IF('School Data'!D106="","",'School Data'!D106),"")</f>
        <v/>
      </c>
      <c r="F106" s="20" t="str">
        <f>IF('School Data'!$B106="Elementary",IF('School Data'!E106="","",'School Data'!E106),"")</f>
        <v/>
      </c>
      <c r="G106" s="31" t="str">
        <f>IF('School Data'!$B106="Elementary",IF('School Data'!F106="","",'School Data'!F106),"")</f>
        <v/>
      </c>
      <c r="H106" s="28" t="str">
        <f>IF(A106&lt;('Output by Grade Span'!$C$3+1),"X","")</f>
        <v/>
      </c>
      <c r="I106" s="29" t="str">
        <f>IF('School Data'!$B106="Elementary",IF('School Data'!G106="","",'School Data'!G106),"")</f>
        <v/>
      </c>
      <c r="J106" s="29" t="str">
        <f t="shared" si="12"/>
        <v/>
      </c>
      <c r="K106" s="29" t="str">
        <f>IF('School Data'!$B106="Elementary",IF('School Data'!H106="","",'School Data'!H106),"")</f>
        <v/>
      </c>
      <c r="L106" s="29" t="str">
        <f t="shared" si="13"/>
        <v/>
      </c>
      <c r="M106" s="29" t="str">
        <f t="shared" si="14"/>
        <v/>
      </c>
      <c r="N106" s="28" t="str">
        <f>IF(H106="X",IF(M106&gt;'Output, All Schools'!$C$8,"N","Y"),"")</f>
        <v/>
      </c>
      <c r="O106" s="30" t="str">
        <f>IF('School Data'!$B106="Elementary",IF('School Data'!I106="","",'School Data'!I106),"")</f>
        <v/>
      </c>
      <c r="P106" s="30" t="str">
        <f t="shared" si="15"/>
        <v/>
      </c>
      <c r="Q106" s="29" t="str">
        <f t="shared" si="16"/>
        <v/>
      </c>
      <c r="R106" s="31" t="str">
        <f>IF(H106="X",IF(Q106&gt;'Output, All Schools'!$C$9,"N","Y"),"")</f>
        <v/>
      </c>
      <c r="S106" s="32" t="str">
        <f>IF('School Data'!$B106="Elementary",IF('School Data'!J106="","",'School Data'!J106),"")</f>
        <v/>
      </c>
      <c r="T106" s="49" t="str">
        <f t="shared" si="17"/>
        <v/>
      </c>
      <c r="U106" s="32" t="str">
        <f>IF('School Data'!$B106="Elementary",IF('School Data'!K106="","",'School Data'!K106),"")</f>
        <v/>
      </c>
      <c r="V106" s="49" t="str">
        <f t="shared" si="18"/>
        <v/>
      </c>
      <c r="W106" s="54" t="str">
        <f t="shared" si="19"/>
        <v/>
      </c>
      <c r="X106" s="28" t="str">
        <f>IF(H106="X",IF(W106&lt;'Output, All Schools'!$C$14,"N","Y"),"")</f>
        <v/>
      </c>
      <c r="Y106" s="32" t="str">
        <f>IF('School Data'!$B106="Elementary",IF('School Data'!L106="","",'School Data'!L106),"")</f>
        <v/>
      </c>
      <c r="Z106" s="49" t="str">
        <f t="shared" si="20"/>
        <v/>
      </c>
      <c r="AA106" s="55" t="str">
        <f t="shared" si="21"/>
        <v/>
      </c>
      <c r="AB106" s="31" t="str">
        <f>IF(H106="X",IF(AA106&lt;'Output, All Schools'!$C$15,"N","Y"),"")</f>
        <v/>
      </c>
    </row>
    <row r="107" spans="1:28" x14ac:dyDescent="0.25">
      <c r="A107" s="20" t="str">
        <f t="shared" si="11"/>
        <v/>
      </c>
      <c r="B107" s="20" t="str">
        <f>IF('School Data'!$B107="Elementary",IF('School Data'!A107="","",'School Data'!A107),"")</f>
        <v/>
      </c>
      <c r="C107" s="20" t="str">
        <f>IF('School Data'!$B107="Elementary",IF('School Data'!B107="","",'School Data'!B107),"")</f>
        <v/>
      </c>
      <c r="D107" s="20" t="str">
        <f>IF('School Data'!$B107="Elementary",IF('School Data'!C107="","",'School Data'!C107),"")</f>
        <v/>
      </c>
      <c r="E107" s="20" t="str">
        <f>IF('School Data'!$B107="Elementary",IF('School Data'!D107="","",'School Data'!D107),"")</f>
        <v/>
      </c>
      <c r="F107" s="20" t="str">
        <f>IF('School Data'!$B107="Elementary",IF('School Data'!E107="","",'School Data'!E107),"")</f>
        <v/>
      </c>
      <c r="G107" s="31" t="str">
        <f>IF('School Data'!$B107="Elementary",IF('School Data'!F107="","",'School Data'!F107),"")</f>
        <v/>
      </c>
      <c r="H107" s="28" t="str">
        <f>IF(A107&lt;('Output by Grade Span'!$C$3+1),"X","")</f>
        <v/>
      </c>
      <c r="I107" s="29" t="str">
        <f>IF('School Data'!$B107="Elementary",IF('School Data'!G107="","",'School Data'!G107),"")</f>
        <v/>
      </c>
      <c r="J107" s="29" t="str">
        <f t="shared" si="12"/>
        <v/>
      </c>
      <c r="K107" s="29" t="str">
        <f>IF('School Data'!$B107="Elementary",IF('School Data'!H107="","",'School Data'!H107),"")</f>
        <v/>
      </c>
      <c r="L107" s="29" t="str">
        <f t="shared" si="13"/>
        <v/>
      </c>
      <c r="M107" s="29" t="str">
        <f t="shared" si="14"/>
        <v/>
      </c>
      <c r="N107" s="28" t="str">
        <f>IF(H107="X",IF(M107&gt;'Output, All Schools'!$C$8,"N","Y"),"")</f>
        <v/>
      </c>
      <c r="O107" s="30" t="str">
        <f>IF('School Data'!$B107="Elementary",IF('School Data'!I107="","",'School Data'!I107),"")</f>
        <v/>
      </c>
      <c r="P107" s="30" t="str">
        <f t="shared" si="15"/>
        <v/>
      </c>
      <c r="Q107" s="29" t="str">
        <f t="shared" si="16"/>
        <v/>
      </c>
      <c r="R107" s="31" t="str">
        <f>IF(H107="X",IF(Q107&gt;'Output, All Schools'!$C$9,"N","Y"),"")</f>
        <v/>
      </c>
      <c r="S107" s="32" t="str">
        <f>IF('School Data'!$B107="Elementary",IF('School Data'!J107="","",'School Data'!J107),"")</f>
        <v/>
      </c>
      <c r="T107" s="49" t="str">
        <f t="shared" si="17"/>
        <v/>
      </c>
      <c r="U107" s="32" t="str">
        <f>IF('School Data'!$B107="Elementary",IF('School Data'!K107="","",'School Data'!K107),"")</f>
        <v/>
      </c>
      <c r="V107" s="49" t="str">
        <f t="shared" si="18"/>
        <v/>
      </c>
      <c r="W107" s="54" t="str">
        <f t="shared" si="19"/>
        <v/>
      </c>
      <c r="X107" s="28" t="str">
        <f>IF(H107="X",IF(W107&lt;'Output, All Schools'!$C$14,"N","Y"),"")</f>
        <v/>
      </c>
      <c r="Y107" s="32" t="str">
        <f>IF('School Data'!$B107="Elementary",IF('School Data'!L107="","",'School Data'!L107),"")</f>
        <v/>
      </c>
      <c r="Z107" s="49" t="str">
        <f t="shared" si="20"/>
        <v/>
      </c>
      <c r="AA107" s="55" t="str">
        <f t="shared" si="21"/>
        <v/>
      </c>
      <c r="AB107" s="31" t="str">
        <f>IF(H107="X",IF(AA107&lt;'Output, All Schools'!$C$15,"N","Y"),"")</f>
        <v/>
      </c>
    </row>
    <row r="108" spans="1:28" x14ac:dyDescent="0.25">
      <c r="A108" s="20" t="str">
        <f t="shared" si="11"/>
        <v/>
      </c>
      <c r="B108" s="20" t="str">
        <f>IF('School Data'!$B108="Elementary",IF('School Data'!A108="","",'School Data'!A108),"")</f>
        <v/>
      </c>
      <c r="C108" s="20" t="str">
        <f>IF('School Data'!$B108="Elementary",IF('School Data'!B108="","",'School Data'!B108),"")</f>
        <v/>
      </c>
      <c r="D108" s="20" t="str">
        <f>IF('School Data'!$B108="Elementary",IF('School Data'!C108="","",'School Data'!C108),"")</f>
        <v/>
      </c>
      <c r="E108" s="20" t="str">
        <f>IF('School Data'!$B108="Elementary",IF('School Data'!D108="","",'School Data'!D108),"")</f>
        <v/>
      </c>
      <c r="F108" s="20" t="str">
        <f>IF('School Data'!$B108="Elementary",IF('School Data'!E108="","",'School Data'!E108),"")</f>
        <v/>
      </c>
      <c r="G108" s="31" t="str">
        <f>IF('School Data'!$B108="Elementary",IF('School Data'!F108="","",'School Data'!F108),"")</f>
        <v/>
      </c>
      <c r="H108" s="28" t="str">
        <f>IF(A108&lt;('Output by Grade Span'!$C$3+1),"X","")</f>
        <v/>
      </c>
      <c r="I108" s="29" t="str">
        <f>IF('School Data'!$B108="Elementary",IF('School Data'!G108="","",'School Data'!G108),"")</f>
        <v/>
      </c>
      <c r="J108" s="29" t="str">
        <f t="shared" si="12"/>
        <v/>
      </c>
      <c r="K108" s="29" t="str">
        <f>IF('School Data'!$B108="Elementary",IF('School Data'!H108="","",'School Data'!H108),"")</f>
        <v/>
      </c>
      <c r="L108" s="29" t="str">
        <f t="shared" si="13"/>
        <v/>
      </c>
      <c r="M108" s="29" t="str">
        <f t="shared" si="14"/>
        <v/>
      </c>
      <c r="N108" s="28" t="str">
        <f>IF(H108="X",IF(M108&gt;'Output, All Schools'!$C$8,"N","Y"),"")</f>
        <v/>
      </c>
      <c r="O108" s="30" t="str">
        <f>IF('School Data'!$B108="Elementary",IF('School Data'!I108="","",'School Data'!I108),"")</f>
        <v/>
      </c>
      <c r="P108" s="30" t="str">
        <f t="shared" si="15"/>
        <v/>
      </c>
      <c r="Q108" s="29" t="str">
        <f t="shared" si="16"/>
        <v/>
      </c>
      <c r="R108" s="31" t="str">
        <f>IF(H108="X",IF(Q108&gt;'Output, All Schools'!$C$9,"N","Y"),"")</f>
        <v/>
      </c>
      <c r="S108" s="32" t="str">
        <f>IF('School Data'!$B108="Elementary",IF('School Data'!J108="","",'School Data'!J108),"")</f>
        <v/>
      </c>
      <c r="T108" s="49" t="str">
        <f t="shared" si="17"/>
        <v/>
      </c>
      <c r="U108" s="32" t="str">
        <f>IF('School Data'!$B108="Elementary",IF('School Data'!K108="","",'School Data'!K108),"")</f>
        <v/>
      </c>
      <c r="V108" s="49" t="str">
        <f t="shared" si="18"/>
        <v/>
      </c>
      <c r="W108" s="54" t="str">
        <f t="shared" si="19"/>
        <v/>
      </c>
      <c r="X108" s="28" t="str">
        <f>IF(H108="X",IF(W108&lt;'Output, All Schools'!$C$14,"N","Y"),"")</f>
        <v/>
      </c>
      <c r="Y108" s="32" t="str">
        <f>IF('School Data'!$B108="Elementary",IF('School Data'!L108="","",'School Data'!L108),"")</f>
        <v/>
      </c>
      <c r="Z108" s="49" t="str">
        <f t="shared" si="20"/>
        <v/>
      </c>
      <c r="AA108" s="55" t="str">
        <f t="shared" si="21"/>
        <v/>
      </c>
      <c r="AB108" s="31" t="str">
        <f>IF(H108="X",IF(AA108&lt;'Output, All Schools'!$C$15,"N","Y"),"")</f>
        <v/>
      </c>
    </row>
    <row r="109" spans="1:28" x14ac:dyDescent="0.25">
      <c r="A109" s="20" t="str">
        <f t="shared" si="11"/>
        <v/>
      </c>
      <c r="B109" s="20" t="str">
        <f>IF('School Data'!$B109="Elementary",IF('School Data'!A109="","",'School Data'!A109),"")</f>
        <v/>
      </c>
      <c r="C109" s="20" t="str">
        <f>IF('School Data'!$B109="Elementary",IF('School Data'!B109="","",'School Data'!B109),"")</f>
        <v/>
      </c>
      <c r="D109" s="20" t="str">
        <f>IF('School Data'!$B109="Elementary",IF('School Data'!C109="","",'School Data'!C109),"")</f>
        <v/>
      </c>
      <c r="E109" s="20" t="str">
        <f>IF('School Data'!$B109="Elementary",IF('School Data'!D109="","",'School Data'!D109),"")</f>
        <v/>
      </c>
      <c r="F109" s="20" t="str">
        <f>IF('School Data'!$B109="Elementary",IF('School Data'!E109="","",'School Data'!E109),"")</f>
        <v/>
      </c>
      <c r="G109" s="31" t="str">
        <f>IF('School Data'!$B109="Elementary",IF('School Data'!F109="","",'School Data'!F109),"")</f>
        <v/>
      </c>
      <c r="H109" s="28" t="str">
        <f>IF(A109&lt;('Output by Grade Span'!$C$3+1),"X","")</f>
        <v/>
      </c>
      <c r="I109" s="29" t="str">
        <f>IF('School Data'!$B109="Elementary",IF('School Data'!G109="","",'School Data'!G109),"")</f>
        <v/>
      </c>
      <c r="J109" s="29" t="str">
        <f t="shared" si="12"/>
        <v/>
      </c>
      <c r="K109" s="29" t="str">
        <f>IF('School Data'!$B109="Elementary",IF('School Data'!H109="","",'School Data'!H109),"")</f>
        <v/>
      </c>
      <c r="L109" s="29" t="str">
        <f t="shared" si="13"/>
        <v/>
      </c>
      <c r="M109" s="29" t="str">
        <f t="shared" si="14"/>
        <v/>
      </c>
      <c r="N109" s="28" t="str">
        <f>IF(H109="X",IF(M109&gt;'Output, All Schools'!$C$8,"N","Y"),"")</f>
        <v/>
      </c>
      <c r="O109" s="30" t="str">
        <f>IF('School Data'!$B109="Elementary",IF('School Data'!I109="","",'School Data'!I109),"")</f>
        <v/>
      </c>
      <c r="P109" s="30" t="str">
        <f t="shared" si="15"/>
        <v/>
      </c>
      <c r="Q109" s="29" t="str">
        <f t="shared" si="16"/>
        <v/>
      </c>
      <c r="R109" s="31" t="str">
        <f>IF(H109="X",IF(Q109&gt;'Output, All Schools'!$C$9,"N","Y"),"")</f>
        <v/>
      </c>
      <c r="S109" s="32" t="str">
        <f>IF('School Data'!$B109="Elementary",IF('School Data'!J109="","",'School Data'!J109),"")</f>
        <v/>
      </c>
      <c r="T109" s="49" t="str">
        <f t="shared" si="17"/>
        <v/>
      </c>
      <c r="U109" s="32" t="str">
        <f>IF('School Data'!$B109="Elementary",IF('School Data'!K109="","",'School Data'!K109),"")</f>
        <v/>
      </c>
      <c r="V109" s="49" t="str">
        <f t="shared" si="18"/>
        <v/>
      </c>
      <c r="W109" s="54" t="str">
        <f t="shared" si="19"/>
        <v/>
      </c>
      <c r="X109" s="28" t="str">
        <f>IF(H109="X",IF(W109&lt;'Output, All Schools'!$C$14,"N","Y"),"")</f>
        <v/>
      </c>
      <c r="Y109" s="32" t="str">
        <f>IF('School Data'!$B109="Elementary",IF('School Data'!L109="","",'School Data'!L109),"")</f>
        <v/>
      </c>
      <c r="Z109" s="49" t="str">
        <f t="shared" si="20"/>
        <v/>
      </c>
      <c r="AA109" s="55" t="str">
        <f t="shared" si="21"/>
        <v/>
      </c>
      <c r="AB109" s="31" t="str">
        <f>IF(H109="X",IF(AA109&lt;'Output, All Schools'!$C$15,"N","Y"),"")</f>
        <v/>
      </c>
    </row>
    <row r="110" spans="1:28" x14ac:dyDescent="0.25">
      <c r="A110" s="20" t="str">
        <f t="shared" si="11"/>
        <v/>
      </c>
      <c r="B110" s="20" t="str">
        <f>IF('School Data'!$B110="Elementary",IF('School Data'!A110="","",'School Data'!A110),"")</f>
        <v/>
      </c>
      <c r="C110" s="20" t="str">
        <f>IF('School Data'!$B110="Elementary",IF('School Data'!B110="","",'School Data'!B110),"")</f>
        <v/>
      </c>
      <c r="D110" s="20" t="str">
        <f>IF('School Data'!$B110="Elementary",IF('School Data'!C110="","",'School Data'!C110),"")</f>
        <v/>
      </c>
      <c r="E110" s="20" t="str">
        <f>IF('School Data'!$B110="Elementary",IF('School Data'!D110="","",'School Data'!D110),"")</f>
        <v/>
      </c>
      <c r="F110" s="20" t="str">
        <f>IF('School Data'!$B110="Elementary",IF('School Data'!E110="","",'School Data'!E110),"")</f>
        <v/>
      </c>
      <c r="G110" s="31" t="str">
        <f>IF('School Data'!$B110="Elementary",IF('School Data'!F110="","",'School Data'!F110),"")</f>
        <v/>
      </c>
      <c r="H110" s="28" t="str">
        <f>IF(A110&lt;('Output by Grade Span'!$C$3+1),"X","")</f>
        <v/>
      </c>
      <c r="I110" s="29" t="str">
        <f>IF('School Data'!$B110="Elementary",IF('School Data'!G110="","",'School Data'!G110),"")</f>
        <v/>
      </c>
      <c r="J110" s="29" t="str">
        <f t="shared" si="12"/>
        <v/>
      </c>
      <c r="K110" s="29" t="str">
        <f>IF('School Data'!$B110="Elementary",IF('School Data'!H110="","",'School Data'!H110),"")</f>
        <v/>
      </c>
      <c r="L110" s="29" t="str">
        <f t="shared" si="13"/>
        <v/>
      </c>
      <c r="M110" s="29" t="str">
        <f t="shared" si="14"/>
        <v/>
      </c>
      <c r="N110" s="28" t="str">
        <f>IF(H110="X",IF(M110&gt;'Output, All Schools'!$C$8,"N","Y"),"")</f>
        <v/>
      </c>
      <c r="O110" s="30" t="str">
        <f>IF('School Data'!$B110="Elementary",IF('School Data'!I110="","",'School Data'!I110),"")</f>
        <v/>
      </c>
      <c r="P110" s="30" t="str">
        <f t="shared" si="15"/>
        <v/>
      </c>
      <c r="Q110" s="29" t="str">
        <f t="shared" si="16"/>
        <v/>
      </c>
      <c r="R110" s="31" t="str">
        <f>IF(H110="X",IF(Q110&gt;'Output, All Schools'!$C$9,"N","Y"),"")</f>
        <v/>
      </c>
      <c r="S110" s="32" t="str">
        <f>IF('School Data'!$B110="Elementary",IF('School Data'!J110="","",'School Data'!J110),"")</f>
        <v/>
      </c>
      <c r="T110" s="49" t="str">
        <f t="shared" si="17"/>
        <v/>
      </c>
      <c r="U110" s="32" t="str">
        <f>IF('School Data'!$B110="Elementary",IF('School Data'!K110="","",'School Data'!K110),"")</f>
        <v/>
      </c>
      <c r="V110" s="49" t="str">
        <f t="shared" si="18"/>
        <v/>
      </c>
      <c r="W110" s="54" t="str">
        <f t="shared" si="19"/>
        <v/>
      </c>
      <c r="X110" s="28" t="str">
        <f>IF(H110="X",IF(W110&lt;'Output, All Schools'!$C$14,"N","Y"),"")</f>
        <v/>
      </c>
      <c r="Y110" s="32" t="str">
        <f>IF('School Data'!$B110="Elementary",IF('School Data'!L110="","",'School Data'!L110),"")</f>
        <v/>
      </c>
      <c r="Z110" s="49" t="str">
        <f t="shared" si="20"/>
        <v/>
      </c>
      <c r="AA110" s="55" t="str">
        <f t="shared" si="21"/>
        <v/>
      </c>
      <c r="AB110" s="31" t="str">
        <f>IF(H110="X",IF(AA110&lt;'Output, All Schools'!$C$15,"N","Y"),"")</f>
        <v/>
      </c>
    </row>
    <row r="111" spans="1:28" x14ac:dyDescent="0.25">
      <c r="A111" s="20" t="str">
        <f t="shared" si="11"/>
        <v/>
      </c>
      <c r="B111" s="20" t="str">
        <f>IF('School Data'!$B111="Elementary",IF('School Data'!A111="","",'School Data'!A111),"")</f>
        <v/>
      </c>
      <c r="C111" s="20" t="str">
        <f>IF('School Data'!$B111="Elementary",IF('School Data'!B111="","",'School Data'!B111),"")</f>
        <v/>
      </c>
      <c r="D111" s="20" t="str">
        <f>IF('School Data'!$B111="Elementary",IF('School Data'!C111="","",'School Data'!C111),"")</f>
        <v/>
      </c>
      <c r="E111" s="20" t="str">
        <f>IF('School Data'!$B111="Elementary",IF('School Data'!D111="","",'School Data'!D111),"")</f>
        <v/>
      </c>
      <c r="F111" s="20" t="str">
        <f>IF('School Data'!$B111="Elementary",IF('School Data'!E111="","",'School Data'!E111),"")</f>
        <v/>
      </c>
      <c r="G111" s="31" t="str">
        <f>IF('School Data'!$B111="Elementary",IF('School Data'!F111="","",'School Data'!F111),"")</f>
        <v/>
      </c>
      <c r="H111" s="28" t="str">
        <f>IF(A111&lt;('Output by Grade Span'!$C$3+1),"X","")</f>
        <v/>
      </c>
      <c r="I111" s="29" t="str">
        <f>IF('School Data'!$B111="Elementary",IF('School Data'!G111="","",'School Data'!G111),"")</f>
        <v/>
      </c>
      <c r="J111" s="29" t="str">
        <f t="shared" si="12"/>
        <v/>
      </c>
      <c r="K111" s="29" t="str">
        <f>IF('School Data'!$B111="Elementary",IF('School Data'!H111="","",'School Data'!H111),"")</f>
        <v/>
      </c>
      <c r="L111" s="29" t="str">
        <f t="shared" si="13"/>
        <v/>
      </c>
      <c r="M111" s="29" t="str">
        <f t="shared" si="14"/>
        <v/>
      </c>
      <c r="N111" s="28" t="str">
        <f>IF(H111="X",IF(M111&gt;'Output, All Schools'!$C$8,"N","Y"),"")</f>
        <v/>
      </c>
      <c r="O111" s="30" t="str">
        <f>IF('School Data'!$B111="Elementary",IF('School Data'!I111="","",'School Data'!I111),"")</f>
        <v/>
      </c>
      <c r="P111" s="30" t="str">
        <f t="shared" si="15"/>
        <v/>
      </c>
      <c r="Q111" s="29" t="str">
        <f t="shared" si="16"/>
        <v/>
      </c>
      <c r="R111" s="31" t="str">
        <f>IF(H111="X",IF(Q111&gt;'Output, All Schools'!$C$9,"N","Y"),"")</f>
        <v/>
      </c>
      <c r="S111" s="32" t="str">
        <f>IF('School Data'!$B111="Elementary",IF('School Data'!J111="","",'School Data'!J111),"")</f>
        <v/>
      </c>
      <c r="T111" s="49" t="str">
        <f t="shared" si="17"/>
        <v/>
      </c>
      <c r="U111" s="32" t="str">
        <f>IF('School Data'!$B111="Elementary",IF('School Data'!K111="","",'School Data'!K111),"")</f>
        <v/>
      </c>
      <c r="V111" s="49" t="str">
        <f t="shared" si="18"/>
        <v/>
      </c>
      <c r="W111" s="54" t="str">
        <f t="shared" si="19"/>
        <v/>
      </c>
      <c r="X111" s="28" t="str">
        <f>IF(H111="X",IF(W111&lt;'Output, All Schools'!$C$14,"N","Y"),"")</f>
        <v/>
      </c>
      <c r="Y111" s="32" t="str">
        <f>IF('School Data'!$B111="Elementary",IF('School Data'!L111="","",'School Data'!L111),"")</f>
        <v/>
      </c>
      <c r="Z111" s="49" t="str">
        <f t="shared" si="20"/>
        <v/>
      </c>
      <c r="AA111" s="55" t="str">
        <f t="shared" si="21"/>
        <v/>
      </c>
      <c r="AB111" s="31" t="str">
        <f>IF(H111="X",IF(AA111&lt;'Output, All Schools'!$C$15,"N","Y"),"")</f>
        <v/>
      </c>
    </row>
    <row r="112" spans="1:28" x14ac:dyDescent="0.25">
      <c r="A112" s="20" t="str">
        <f t="shared" si="11"/>
        <v/>
      </c>
      <c r="B112" s="20" t="str">
        <f>IF('School Data'!$B112="Elementary",IF('School Data'!A112="","",'School Data'!A112),"")</f>
        <v/>
      </c>
      <c r="C112" s="20" t="str">
        <f>IF('School Data'!$B112="Elementary",IF('School Data'!B112="","",'School Data'!B112),"")</f>
        <v/>
      </c>
      <c r="D112" s="20" t="str">
        <f>IF('School Data'!$B112="Elementary",IF('School Data'!C112="","",'School Data'!C112),"")</f>
        <v/>
      </c>
      <c r="E112" s="20" t="str">
        <f>IF('School Data'!$B112="Elementary",IF('School Data'!D112="","",'School Data'!D112),"")</f>
        <v/>
      </c>
      <c r="F112" s="20" t="str">
        <f>IF('School Data'!$B112="Elementary",IF('School Data'!E112="","",'School Data'!E112),"")</f>
        <v/>
      </c>
      <c r="G112" s="31" t="str">
        <f>IF('School Data'!$B112="Elementary",IF('School Data'!F112="","",'School Data'!F112),"")</f>
        <v/>
      </c>
      <c r="H112" s="28" t="str">
        <f>IF(A112&lt;('Output by Grade Span'!$C$3+1),"X","")</f>
        <v/>
      </c>
      <c r="I112" s="29" t="str">
        <f>IF('School Data'!$B112="Elementary",IF('School Data'!G112="","",'School Data'!G112),"")</f>
        <v/>
      </c>
      <c r="J112" s="29" t="str">
        <f t="shared" si="12"/>
        <v/>
      </c>
      <c r="K112" s="29" t="str">
        <f>IF('School Data'!$B112="Elementary",IF('School Data'!H112="","",'School Data'!H112),"")</f>
        <v/>
      </c>
      <c r="L112" s="29" t="str">
        <f t="shared" si="13"/>
        <v/>
      </c>
      <c r="M112" s="29" t="str">
        <f t="shared" si="14"/>
        <v/>
      </c>
      <c r="N112" s="28" t="str">
        <f>IF(H112="X",IF(M112&gt;'Output, All Schools'!$C$8,"N","Y"),"")</f>
        <v/>
      </c>
      <c r="O112" s="30" t="str">
        <f>IF('School Data'!$B112="Elementary",IF('School Data'!I112="","",'School Data'!I112),"")</f>
        <v/>
      </c>
      <c r="P112" s="30" t="str">
        <f t="shared" si="15"/>
        <v/>
      </c>
      <c r="Q112" s="29" t="str">
        <f t="shared" si="16"/>
        <v/>
      </c>
      <c r="R112" s="31" t="str">
        <f>IF(H112="X",IF(Q112&gt;'Output, All Schools'!$C$9,"N","Y"),"")</f>
        <v/>
      </c>
      <c r="S112" s="32" t="str">
        <f>IF('School Data'!$B112="Elementary",IF('School Data'!J112="","",'School Data'!J112),"")</f>
        <v/>
      </c>
      <c r="T112" s="49" t="str">
        <f t="shared" si="17"/>
        <v/>
      </c>
      <c r="U112" s="32" t="str">
        <f>IF('School Data'!$B112="Elementary",IF('School Data'!K112="","",'School Data'!K112),"")</f>
        <v/>
      </c>
      <c r="V112" s="49" t="str">
        <f t="shared" si="18"/>
        <v/>
      </c>
      <c r="W112" s="54" t="str">
        <f t="shared" si="19"/>
        <v/>
      </c>
      <c r="X112" s="28" t="str">
        <f>IF(H112="X",IF(W112&lt;'Output, All Schools'!$C$14,"N","Y"),"")</f>
        <v/>
      </c>
      <c r="Y112" s="32" t="str">
        <f>IF('School Data'!$B112="Elementary",IF('School Data'!L112="","",'School Data'!L112),"")</f>
        <v/>
      </c>
      <c r="Z112" s="49" t="str">
        <f t="shared" si="20"/>
        <v/>
      </c>
      <c r="AA112" s="55" t="str">
        <f t="shared" si="21"/>
        <v/>
      </c>
      <c r="AB112" s="31" t="str">
        <f>IF(H112="X",IF(AA112&lt;'Output, All Schools'!$C$15,"N","Y"),"")</f>
        <v/>
      </c>
    </row>
    <row r="113" spans="1:28" x14ac:dyDescent="0.25">
      <c r="A113" s="20" t="str">
        <f t="shared" si="11"/>
        <v/>
      </c>
      <c r="B113" s="20" t="str">
        <f>IF('School Data'!$B113="Elementary",IF('School Data'!A113="","",'School Data'!A113),"")</f>
        <v/>
      </c>
      <c r="C113" s="20" t="str">
        <f>IF('School Data'!$B113="Elementary",IF('School Data'!B113="","",'School Data'!B113),"")</f>
        <v/>
      </c>
      <c r="D113" s="20" t="str">
        <f>IF('School Data'!$B113="Elementary",IF('School Data'!C113="","",'School Data'!C113),"")</f>
        <v/>
      </c>
      <c r="E113" s="20" t="str">
        <f>IF('School Data'!$B113="Elementary",IF('School Data'!D113="","",'School Data'!D113),"")</f>
        <v/>
      </c>
      <c r="F113" s="20" t="str">
        <f>IF('School Data'!$B113="Elementary",IF('School Data'!E113="","",'School Data'!E113),"")</f>
        <v/>
      </c>
      <c r="G113" s="31" t="str">
        <f>IF('School Data'!$B113="Elementary",IF('School Data'!F113="","",'School Data'!F113),"")</f>
        <v/>
      </c>
      <c r="H113" s="28" t="str">
        <f>IF(A113&lt;('Output by Grade Span'!$C$3+1),"X","")</f>
        <v/>
      </c>
      <c r="I113" s="29" t="str">
        <f>IF('School Data'!$B113="Elementary",IF('School Data'!G113="","",'School Data'!G113),"")</f>
        <v/>
      </c>
      <c r="J113" s="29" t="str">
        <f t="shared" si="12"/>
        <v/>
      </c>
      <c r="K113" s="29" t="str">
        <f>IF('School Data'!$B113="Elementary",IF('School Data'!H113="","",'School Data'!H113),"")</f>
        <v/>
      </c>
      <c r="L113" s="29" t="str">
        <f t="shared" si="13"/>
        <v/>
      </c>
      <c r="M113" s="29" t="str">
        <f t="shared" si="14"/>
        <v/>
      </c>
      <c r="N113" s="28" t="str">
        <f>IF(H113="X",IF(M113&gt;'Output, All Schools'!$C$8,"N","Y"),"")</f>
        <v/>
      </c>
      <c r="O113" s="30" t="str">
        <f>IF('School Data'!$B113="Elementary",IF('School Data'!I113="","",'School Data'!I113),"")</f>
        <v/>
      </c>
      <c r="P113" s="30" t="str">
        <f t="shared" si="15"/>
        <v/>
      </c>
      <c r="Q113" s="29" t="str">
        <f t="shared" si="16"/>
        <v/>
      </c>
      <c r="R113" s="31" t="str">
        <f>IF(H113="X",IF(Q113&gt;'Output, All Schools'!$C$9,"N","Y"),"")</f>
        <v/>
      </c>
      <c r="S113" s="32" t="str">
        <f>IF('School Data'!$B113="Elementary",IF('School Data'!J113="","",'School Data'!J113),"")</f>
        <v/>
      </c>
      <c r="T113" s="49" t="str">
        <f t="shared" si="17"/>
        <v/>
      </c>
      <c r="U113" s="32" t="str">
        <f>IF('School Data'!$B113="Elementary",IF('School Data'!K113="","",'School Data'!K113),"")</f>
        <v/>
      </c>
      <c r="V113" s="49" t="str">
        <f t="shared" si="18"/>
        <v/>
      </c>
      <c r="W113" s="54" t="str">
        <f t="shared" si="19"/>
        <v/>
      </c>
      <c r="X113" s="28" t="str">
        <f>IF(H113="X",IF(W113&lt;'Output, All Schools'!$C$14,"N","Y"),"")</f>
        <v/>
      </c>
      <c r="Y113" s="32" t="str">
        <f>IF('School Data'!$B113="Elementary",IF('School Data'!L113="","",'School Data'!L113),"")</f>
        <v/>
      </c>
      <c r="Z113" s="49" t="str">
        <f t="shared" si="20"/>
        <v/>
      </c>
      <c r="AA113" s="55" t="str">
        <f t="shared" si="21"/>
        <v/>
      </c>
      <c r="AB113" s="31" t="str">
        <f>IF(H113="X",IF(AA113&lt;'Output, All Schools'!$C$15,"N","Y"),"")</f>
        <v/>
      </c>
    </row>
    <row r="114" spans="1:28" x14ac:dyDescent="0.25">
      <c r="A114" s="20" t="str">
        <f t="shared" si="11"/>
        <v/>
      </c>
      <c r="B114" s="20" t="str">
        <f>IF('School Data'!$B114="Elementary",IF('School Data'!A114="","",'School Data'!A114),"")</f>
        <v/>
      </c>
      <c r="C114" s="20" t="str">
        <f>IF('School Data'!$B114="Elementary",IF('School Data'!B114="","",'School Data'!B114),"")</f>
        <v/>
      </c>
      <c r="D114" s="20" t="str">
        <f>IF('School Data'!$B114="Elementary",IF('School Data'!C114="","",'School Data'!C114),"")</f>
        <v/>
      </c>
      <c r="E114" s="20" t="str">
        <f>IF('School Data'!$B114="Elementary",IF('School Data'!D114="","",'School Data'!D114),"")</f>
        <v/>
      </c>
      <c r="F114" s="20" t="str">
        <f>IF('School Data'!$B114="Elementary",IF('School Data'!E114="","",'School Data'!E114),"")</f>
        <v/>
      </c>
      <c r="G114" s="31" t="str">
        <f>IF('School Data'!$B114="Elementary",IF('School Data'!F114="","",'School Data'!F114),"")</f>
        <v/>
      </c>
      <c r="H114" s="28" t="str">
        <f>IF(A114&lt;('Output by Grade Span'!$C$3+1),"X","")</f>
        <v/>
      </c>
      <c r="I114" s="29" t="str">
        <f>IF('School Data'!$B114="Elementary",IF('School Data'!G114="","",'School Data'!G114),"")</f>
        <v/>
      </c>
      <c r="J114" s="29" t="str">
        <f t="shared" si="12"/>
        <v/>
      </c>
      <c r="K114" s="29" t="str">
        <f>IF('School Data'!$B114="Elementary",IF('School Data'!H114="","",'School Data'!H114),"")</f>
        <v/>
      </c>
      <c r="L114" s="29" t="str">
        <f t="shared" si="13"/>
        <v/>
      </c>
      <c r="M114" s="29" t="str">
        <f t="shared" si="14"/>
        <v/>
      </c>
      <c r="N114" s="28" t="str">
        <f>IF(H114="X",IF(M114&gt;'Output, All Schools'!$C$8,"N","Y"),"")</f>
        <v/>
      </c>
      <c r="O114" s="30" t="str">
        <f>IF('School Data'!$B114="Elementary",IF('School Data'!I114="","",'School Data'!I114),"")</f>
        <v/>
      </c>
      <c r="P114" s="30" t="str">
        <f t="shared" si="15"/>
        <v/>
      </c>
      <c r="Q114" s="29" t="str">
        <f t="shared" si="16"/>
        <v/>
      </c>
      <c r="R114" s="31" t="str">
        <f>IF(H114="X",IF(Q114&gt;'Output, All Schools'!$C$9,"N","Y"),"")</f>
        <v/>
      </c>
      <c r="S114" s="32" t="str">
        <f>IF('School Data'!$B114="Elementary",IF('School Data'!J114="","",'School Data'!J114),"")</f>
        <v/>
      </c>
      <c r="T114" s="49" t="str">
        <f t="shared" si="17"/>
        <v/>
      </c>
      <c r="U114" s="32" t="str">
        <f>IF('School Data'!$B114="Elementary",IF('School Data'!K114="","",'School Data'!K114),"")</f>
        <v/>
      </c>
      <c r="V114" s="49" t="str">
        <f t="shared" si="18"/>
        <v/>
      </c>
      <c r="W114" s="54" t="str">
        <f t="shared" si="19"/>
        <v/>
      </c>
      <c r="X114" s="28" t="str">
        <f>IF(H114="X",IF(W114&lt;'Output, All Schools'!$C$14,"N","Y"),"")</f>
        <v/>
      </c>
      <c r="Y114" s="32" t="str">
        <f>IF('School Data'!$B114="Elementary",IF('School Data'!L114="","",'School Data'!L114),"")</f>
        <v/>
      </c>
      <c r="Z114" s="49" t="str">
        <f t="shared" si="20"/>
        <v/>
      </c>
      <c r="AA114" s="55" t="str">
        <f t="shared" si="21"/>
        <v/>
      </c>
      <c r="AB114" s="31" t="str">
        <f>IF(H114="X",IF(AA114&lt;'Output, All Schools'!$C$15,"N","Y"),"")</f>
        <v/>
      </c>
    </row>
    <row r="115" spans="1:28" x14ac:dyDescent="0.25">
      <c r="A115" s="20" t="str">
        <f t="shared" si="11"/>
        <v/>
      </c>
      <c r="B115" s="20" t="str">
        <f>IF('School Data'!$B115="Elementary",IF('School Data'!A115="","",'School Data'!A115),"")</f>
        <v/>
      </c>
      <c r="C115" s="20" t="str">
        <f>IF('School Data'!$B115="Elementary",IF('School Data'!B115="","",'School Data'!B115),"")</f>
        <v/>
      </c>
      <c r="D115" s="20" t="str">
        <f>IF('School Data'!$B115="Elementary",IF('School Data'!C115="","",'School Data'!C115),"")</f>
        <v/>
      </c>
      <c r="E115" s="20" t="str">
        <f>IF('School Data'!$B115="Elementary",IF('School Data'!D115="","",'School Data'!D115),"")</f>
        <v/>
      </c>
      <c r="F115" s="20" t="str">
        <f>IF('School Data'!$B115="Elementary",IF('School Data'!E115="","",'School Data'!E115),"")</f>
        <v/>
      </c>
      <c r="G115" s="31" t="str">
        <f>IF('School Data'!$B115="Elementary",IF('School Data'!F115="","",'School Data'!F115),"")</f>
        <v/>
      </c>
      <c r="H115" s="28" t="str">
        <f>IF(A115&lt;('Output by Grade Span'!$C$3+1),"X","")</f>
        <v/>
      </c>
      <c r="I115" s="29" t="str">
        <f>IF('School Data'!$B115="Elementary",IF('School Data'!G115="","",'School Data'!G115),"")</f>
        <v/>
      </c>
      <c r="J115" s="29" t="str">
        <f t="shared" si="12"/>
        <v/>
      </c>
      <c r="K115" s="29" t="str">
        <f>IF('School Data'!$B115="Elementary",IF('School Data'!H115="","",'School Data'!H115),"")</f>
        <v/>
      </c>
      <c r="L115" s="29" t="str">
        <f t="shared" si="13"/>
        <v/>
      </c>
      <c r="M115" s="29" t="str">
        <f t="shared" si="14"/>
        <v/>
      </c>
      <c r="N115" s="28" t="str">
        <f>IF(H115="X",IF(M115&gt;'Output, All Schools'!$C$8,"N","Y"),"")</f>
        <v/>
      </c>
      <c r="O115" s="30" t="str">
        <f>IF('School Data'!$B115="Elementary",IF('School Data'!I115="","",'School Data'!I115),"")</f>
        <v/>
      </c>
      <c r="P115" s="30" t="str">
        <f t="shared" si="15"/>
        <v/>
      </c>
      <c r="Q115" s="29" t="str">
        <f t="shared" si="16"/>
        <v/>
      </c>
      <c r="R115" s="31" t="str">
        <f>IF(H115="X",IF(Q115&gt;'Output, All Schools'!$C$9,"N","Y"),"")</f>
        <v/>
      </c>
      <c r="S115" s="32" t="str">
        <f>IF('School Data'!$B115="Elementary",IF('School Data'!J115="","",'School Data'!J115),"")</f>
        <v/>
      </c>
      <c r="T115" s="49" t="str">
        <f t="shared" si="17"/>
        <v/>
      </c>
      <c r="U115" s="32" t="str">
        <f>IF('School Data'!$B115="Elementary",IF('School Data'!K115="","",'School Data'!K115),"")</f>
        <v/>
      </c>
      <c r="V115" s="49" t="str">
        <f t="shared" si="18"/>
        <v/>
      </c>
      <c r="W115" s="54" t="str">
        <f t="shared" si="19"/>
        <v/>
      </c>
      <c r="X115" s="28" t="str">
        <f>IF(H115="X",IF(W115&lt;'Output, All Schools'!$C$14,"N","Y"),"")</f>
        <v/>
      </c>
      <c r="Y115" s="32" t="str">
        <f>IF('School Data'!$B115="Elementary",IF('School Data'!L115="","",'School Data'!L115),"")</f>
        <v/>
      </c>
      <c r="Z115" s="49" t="str">
        <f t="shared" si="20"/>
        <v/>
      </c>
      <c r="AA115" s="55" t="str">
        <f t="shared" si="21"/>
        <v/>
      </c>
      <c r="AB115" s="31" t="str">
        <f>IF(H115="X",IF(AA115&lt;'Output, All Schools'!$C$15,"N","Y"),"")</f>
        <v/>
      </c>
    </row>
    <row r="116" spans="1:28" x14ac:dyDescent="0.25">
      <c r="A116" s="20" t="str">
        <f t="shared" si="11"/>
        <v/>
      </c>
      <c r="B116" s="20" t="str">
        <f>IF('School Data'!$B116="Elementary",IF('School Data'!A116="","",'School Data'!A116),"")</f>
        <v/>
      </c>
      <c r="C116" s="20" t="str">
        <f>IF('School Data'!$B116="Elementary",IF('School Data'!B116="","",'School Data'!B116),"")</f>
        <v/>
      </c>
      <c r="D116" s="20" t="str">
        <f>IF('School Data'!$B116="Elementary",IF('School Data'!C116="","",'School Data'!C116),"")</f>
        <v/>
      </c>
      <c r="E116" s="20" t="str">
        <f>IF('School Data'!$B116="Elementary",IF('School Data'!D116="","",'School Data'!D116),"")</f>
        <v/>
      </c>
      <c r="F116" s="20" t="str">
        <f>IF('School Data'!$B116="Elementary",IF('School Data'!E116="","",'School Data'!E116),"")</f>
        <v/>
      </c>
      <c r="G116" s="31" t="str">
        <f>IF('School Data'!$B116="Elementary",IF('School Data'!F116="","",'School Data'!F116),"")</f>
        <v/>
      </c>
      <c r="H116" s="28" t="str">
        <f>IF(A116&lt;('Output by Grade Span'!$C$3+1),"X","")</f>
        <v/>
      </c>
      <c r="I116" s="29" t="str">
        <f>IF('School Data'!$B116="Elementary",IF('School Data'!G116="","",'School Data'!G116),"")</f>
        <v/>
      </c>
      <c r="J116" s="29" t="str">
        <f t="shared" si="12"/>
        <v/>
      </c>
      <c r="K116" s="29" t="str">
        <f>IF('School Data'!$B116="Elementary",IF('School Data'!H116="","",'School Data'!H116),"")</f>
        <v/>
      </c>
      <c r="L116" s="29" t="str">
        <f t="shared" si="13"/>
        <v/>
      </c>
      <c r="M116" s="29" t="str">
        <f t="shared" si="14"/>
        <v/>
      </c>
      <c r="N116" s="28" t="str">
        <f>IF(H116="X",IF(M116&gt;'Output, All Schools'!$C$8,"N","Y"),"")</f>
        <v/>
      </c>
      <c r="O116" s="30" t="str">
        <f>IF('School Data'!$B116="Elementary",IF('School Data'!I116="","",'School Data'!I116),"")</f>
        <v/>
      </c>
      <c r="P116" s="30" t="str">
        <f t="shared" si="15"/>
        <v/>
      </c>
      <c r="Q116" s="29" t="str">
        <f t="shared" si="16"/>
        <v/>
      </c>
      <c r="R116" s="31" t="str">
        <f>IF(H116="X",IF(Q116&gt;'Output, All Schools'!$C$9,"N","Y"),"")</f>
        <v/>
      </c>
      <c r="S116" s="32" t="str">
        <f>IF('School Data'!$B116="Elementary",IF('School Data'!J116="","",'School Data'!J116),"")</f>
        <v/>
      </c>
      <c r="T116" s="49" t="str">
        <f t="shared" si="17"/>
        <v/>
      </c>
      <c r="U116" s="32" t="str">
        <f>IF('School Data'!$B116="Elementary",IF('School Data'!K116="","",'School Data'!K116),"")</f>
        <v/>
      </c>
      <c r="V116" s="49" t="str">
        <f t="shared" si="18"/>
        <v/>
      </c>
      <c r="W116" s="54" t="str">
        <f t="shared" si="19"/>
        <v/>
      </c>
      <c r="X116" s="28" t="str">
        <f>IF(H116="X",IF(W116&lt;'Output, All Schools'!$C$14,"N","Y"),"")</f>
        <v/>
      </c>
      <c r="Y116" s="32" t="str">
        <f>IF('School Data'!$B116="Elementary",IF('School Data'!L116="","",'School Data'!L116),"")</f>
        <v/>
      </c>
      <c r="Z116" s="49" t="str">
        <f t="shared" si="20"/>
        <v/>
      </c>
      <c r="AA116" s="55" t="str">
        <f t="shared" si="21"/>
        <v/>
      </c>
      <c r="AB116" s="31" t="str">
        <f>IF(H116="X",IF(AA116&lt;'Output, All Schools'!$C$15,"N","Y"),"")</f>
        <v/>
      </c>
    </row>
    <row r="117" spans="1:28" x14ac:dyDescent="0.25">
      <c r="A117" s="20" t="str">
        <f t="shared" si="11"/>
        <v/>
      </c>
      <c r="B117" s="20" t="str">
        <f>IF('School Data'!$B117="Elementary",IF('School Data'!A117="","",'School Data'!A117),"")</f>
        <v/>
      </c>
      <c r="C117" s="20" t="str">
        <f>IF('School Data'!$B117="Elementary",IF('School Data'!B117="","",'School Data'!B117),"")</f>
        <v/>
      </c>
      <c r="D117" s="20" t="str">
        <f>IF('School Data'!$B117="Elementary",IF('School Data'!C117="","",'School Data'!C117),"")</f>
        <v/>
      </c>
      <c r="E117" s="20" t="str">
        <f>IF('School Data'!$B117="Elementary",IF('School Data'!D117="","",'School Data'!D117),"")</f>
        <v/>
      </c>
      <c r="F117" s="20" t="str">
        <f>IF('School Data'!$B117="Elementary",IF('School Data'!E117="","",'School Data'!E117),"")</f>
        <v/>
      </c>
      <c r="G117" s="31" t="str">
        <f>IF('School Data'!$B117="Elementary",IF('School Data'!F117="","",'School Data'!F117),"")</f>
        <v/>
      </c>
      <c r="H117" s="28" t="str">
        <f>IF(A117&lt;('Output by Grade Span'!$C$3+1),"X","")</f>
        <v/>
      </c>
      <c r="I117" s="29" t="str">
        <f>IF('School Data'!$B117="Elementary",IF('School Data'!G117="","",'School Data'!G117),"")</f>
        <v/>
      </c>
      <c r="J117" s="29" t="str">
        <f t="shared" si="12"/>
        <v/>
      </c>
      <c r="K117" s="29" t="str">
        <f>IF('School Data'!$B117="Elementary",IF('School Data'!H117="","",'School Data'!H117),"")</f>
        <v/>
      </c>
      <c r="L117" s="29" t="str">
        <f t="shared" si="13"/>
        <v/>
      </c>
      <c r="M117" s="29" t="str">
        <f t="shared" si="14"/>
        <v/>
      </c>
      <c r="N117" s="28" t="str">
        <f>IF(H117="X",IF(M117&gt;'Output, All Schools'!$C$8,"N","Y"),"")</f>
        <v/>
      </c>
      <c r="O117" s="30" t="str">
        <f>IF('School Data'!$B117="Elementary",IF('School Data'!I117="","",'School Data'!I117),"")</f>
        <v/>
      </c>
      <c r="P117" s="30" t="str">
        <f t="shared" si="15"/>
        <v/>
      </c>
      <c r="Q117" s="29" t="str">
        <f t="shared" si="16"/>
        <v/>
      </c>
      <c r="R117" s="31" t="str">
        <f>IF(H117="X",IF(Q117&gt;'Output, All Schools'!$C$9,"N","Y"),"")</f>
        <v/>
      </c>
      <c r="S117" s="32" t="str">
        <f>IF('School Data'!$B117="Elementary",IF('School Data'!J117="","",'School Data'!J117),"")</f>
        <v/>
      </c>
      <c r="T117" s="49" t="str">
        <f t="shared" si="17"/>
        <v/>
      </c>
      <c r="U117" s="32" t="str">
        <f>IF('School Data'!$B117="Elementary",IF('School Data'!K117="","",'School Data'!K117),"")</f>
        <v/>
      </c>
      <c r="V117" s="49" t="str">
        <f t="shared" si="18"/>
        <v/>
      </c>
      <c r="W117" s="54" t="str">
        <f t="shared" si="19"/>
        <v/>
      </c>
      <c r="X117" s="28" t="str">
        <f>IF(H117="X",IF(W117&lt;'Output, All Schools'!$C$14,"N","Y"),"")</f>
        <v/>
      </c>
      <c r="Y117" s="32" t="str">
        <f>IF('School Data'!$B117="Elementary",IF('School Data'!L117="","",'School Data'!L117),"")</f>
        <v/>
      </c>
      <c r="Z117" s="49" t="str">
        <f t="shared" si="20"/>
        <v/>
      </c>
      <c r="AA117" s="55" t="str">
        <f t="shared" si="21"/>
        <v/>
      </c>
      <c r="AB117" s="31" t="str">
        <f>IF(H117="X",IF(AA117&lt;'Output, All Schools'!$C$15,"N","Y"),"")</f>
        <v/>
      </c>
    </row>
    <row r="118" spans="1:28" x14ac:dyDescent="0.25">
      <c r="A118" s="20" t="str">
        <f t="shared" si="11"/>
        <v/>
      </c>
      <c r="B118" s="20" t="str">
        <f>IF('School Data'!$B118="Elementary",IF('School Data'!A118="","",'School Data'!A118),"")</f>
        <v/>
      </c>
      <c r="C118" s="20" t="str">
        <f>IF('School Data'!$B118="Elementary",IF('School Data'!B118="","",'School Data'!B118),"")</f>
        <v/>
      </c>
      <c r="D118" s="20" t="str">
        <f>IF('School Data'!$B118="Elementary",IF('School Data'!C118="","",'School Data'!C118),"")</f>
        <v/>
      </c>
      <c r="E118" s="20" t="str">
        <f>IF('School Data'!$B118="Elementary",IF('School Data'!D118="","",'School Data'!D118),"")</f>
        <v/>
      </c>
      <c r="F118" s="20" t="str">
        <f>IF('School Data'!$B118="Elementary",IF('School Data'!E118="","",'School Data'!E118),"")</f>
        <v/>
      </c>
      <c r="G118" s="31" t="str">
        <f>IF('School Data'!$B118="Elementary",IF('School Data'!F118="","",'School Data'!F118),"")</f>
        <v/>
      </c>
      <c r="H118" s="28" t="str">
        <f>IF(A118&lt;('Output by Grade Span'!$C$3+1),"X","")</f>
        <v/>
      </c>
      <c r="I118" s="29" t="str">
        <f>IF('School Data'!$B118="Elementary",IF('School Data'!G118="","",'School Data'!G118),"")</f>
        <v/>
      </c>
      <c r="J118" s="29" t="str">
        <f t="shared" si="12"/>
        <v/>
      </c>
      <c r="K118" s="29" t="str">
        <f>IF('School Data'!$B118="Elementary",IF('School Data'!H118="","",'School Data'!H118),"")</f>
        <v/>
      </c>
      <c r="L118" s="29" t="str">
        <f t="shared" si="13"/>
        <v/>
      </c>
      <c r="M118" s="29" t="str">
        <f t="shared" si="14"/>
        <v/>
      </c>
      <c r="N118" s="28" t="str">
        <f>IF(H118="X",IF(M118&gt;'Output, All Schools'!$C$8,"N","Y"),"")</f>
        <v/>
      </c>
      <c r="O118" s="30" t="str">
        <f>IF('School Data'!$B118="Elementary",IF('School Data'!I118="","",'School Data'!I118),"")</f>
        <v/>
      </c>
      <c r="P118" s="30" t="str">
        <f t="shared" si="15"/>
        <v/>
      </c>
      <c r="Q118" s="29" t="str">
        <f t="shared" si="16"/>
        <v/>
      </c>
      <c r="R118" s="31" t="str">
        <f>IF(H118="X",IF(Q118&gt;'Output, All Schools'!$C$9,"N","Y"),"")</f>
        <v/>
      </c>
      <c r="S118" s="32" t="str">
        <f>IF('School Data'!$B118="Elementary",IF('School Data'!J118="","",'School Data'!J118),"")</f>
        <v/>
      </c>
      <c r="T118" s="49" t="str">
        <f t="shared" si="17"/>
        <v/>
      </c>
      <c r="U118" s="32" t="str">
        <f>IF('School Data'!$B118="Elementary",IF('School Data'!K118="","",'School Data'!K118),"")</f>
        <v/>
      </c>
      <c r="V118" s="49" t="str">
        <f t="shared" si="18"/>
        <v/>
      </c>
      <c r="W118" s="54" t="str">
        <f t="shared" si="19"/>
        <v/>
      </c>
      <c r="X118" s="28" t="str">
        <f>IF(H118="X",IF(W118&lt;'Output, All Schools'!$C$14,"N","Y"),"")</f>
        <v/>
      </c>
      <c r="Y118" s="32" t="str">
        <f>IF('School Data'!$B118="Elementary",IF('School Data'!L118="","",'School Data'!L118),"")</f>
        <v/>
      </c>
      <c r="Z118" s="49" t="str">
        <f t="shared" si="20"/>
        <v/>
      </c>
      <c r="AA118" s="55" t="str">
        <f t="shared" si="21"/>
        <v/>
      </c>
      <c r="AB118" s="31" t="str">
        <f>IF(H118="X",IF(AA118&lt;'Output, All Schools'!$C$15,"N","Y"),"")</f>
        <v/>
      </c>
    </row>
    <row r="119" spans="1:28" x14ac:dyDescent="0.25">
      <c r="A119" s="20" t="str">
        <f t="shared" si="11"/>
        <v/>
      </c>
      <c r="B119" s="20" t="str">
        <f>IF('School Data'!$B119="Elementary",IF('School Data'!A119="","",'School Data'!A119),"")</f>
        <v/>
      </c>
      <c r="C119" s="20" t="str">
        <f>IF('School Data'!$B119="Elementary",IF('School Data'!B119="","",'School Data'!B119),"")</f>
        <v/>
      </c>
      <c r="D119" s="20" t="str">
        <f>IF('School Data'!$B119="Elementary",IF('School Data'!C119="","",'School Data'!C119),"")</f>
        <v/>
      </c>
      <c r="E119" s="20" t="str">
        <f>IF('School Data'!$B119="Elementary",IF('School Data'!D119="","",'School Data'!D119),"")</f>
        <v/>
      </c>
      <c r="F119" s="20" t="str">
        <f>IF('School Data'!$B119="Elementary",IF('School Data'!E119="","",'School Data'!E119),"")</f>
        <v/>
      </c>
      <c r="G119" s="31" t="str">
        <f>IF('School Data'!$B119="Elementary",IF('School Data'!F119="","",'School Data'!F119),"")</f>
        <v/>
      </c>
      <c r="H119" s="28" t="str">
        <f>IF(A119&lt;('Output by Grade Span'!$C$3+1),"X","")</f>
        <v/>
      </c>
      <c r="I119" s="29" t="str">
        <f>IF('School Data'!$B119="Elementary",IF('School Data'!G119="","",'School Data'!G119),"")</f>
        <v/>
      </c>
      <c r="J119" s="29" t="str">
        <f t="shared" si="12"/>
        <v/>
      </c>
      <c r="K119" s="29" t="str">
        <f>IF('School Data'!$B119="Elementary",IF('School Data'!H119="","",'School Data'!H119),"")</f>
        <v/>
      </c>
      <c r="L119" s="29" t="str">
        <f t="shared" si="13"/>
        <v/>
      </c>
      <c r="M119" s="29" t="str">
        <f t="shared" si="14"/>
        <v/>
      </c>
      <c r="N119" s="28" t="str">
        <f>IF(H119="X",IF(M119&gt;'Output, All Schools'!$C$8,"N","Y"),"")</f>
        <v/>
      </c>
      <c r="O119" s="30" t="str">
        <f>IF('School Data'!$B119="Elementary",IF('School Data'!I119="","",'School Data'!I119),"")</f>
        <v/>
      </c>
      <c r="P119" s="30" t="str">
        <f t="shared" si="15"/>
        <v/>
      </c>
      <c r="Q119" s="29" t="str">
        <f t="shared" si="16"/>
        <v/>
      </c>
      <c r="R119" s="31" t="str">
        <f>IF(H119="X",IF(Q119&gt;'Output, All Schools'!$C$9,"N","Y"),"")</f>
        <v/>
      </c>
      <c r="S119" s="32" t="str">
        <f>IF('School Data'!$B119="Elementary",IF('School Data'!J119="","",'School Data'!J119),"")</f>
        <v/>
      </c>
      <c r="T119" s="49" t="str">
        <f t="shared" si="17"/>
        <v/>
      </c>
      <c r="U119" s="32" t="str">
        <f>IF('School Data'!$B119="Elementary",IF('School Data'!K119="","",'School Data'!K119),"")</f>
        <v/>
      </c>
      <c r="V119" s="49" t="str">
        <f t="shared" si="18"/>
        <v/>
      </c>
      <c r="W119" s="54" t="str">
        <f t="shared" si="19"/>
        <v/>
      </c>
      <c r="X119" s="28" t="str">
        <f>IF(H119="X",IF(W119&lt;'Output, All Schools'!$C$14,"N","Y"),"")</f>
        <v/>
      </c>
      <c r="Y119" s="32" t="str">
        <f>IF('School Data'!$B119="Elementary",IF('School Data'!L119="","",'School Data'!L119),"")</f>
        <v/>
      </c>
      <c r="Z119" s="49" t="str">
        <f t="shared" si="20"/>
        <v/>
      </c>
      <c r="AA119" s="55" t="str">
        <f t="shared" si="21"/>
        <v/>
      </c>
      <c r="AB119" s="31" t="str">
        <f>IF(H119="X",IF(AA119&lt;'Output, All Schools'!$C$15,"N","Y"),"")</f>
        <v/>
      </c>
    </row>
    <row r="120" spans="1:28" x14ac:dyDescent="0.25">
      <c r="A120" s="20" t="str">
        <f t="shared" si="11"/>
        <v/>
      </c>
      <c r="B120" s="20" t="str">
        <f>IF('School Data'!$B120="Elementary",IF('School Data'!A120="","",'School Data'!A120),"")</f>
        <v/>
      </c>
      <c r="C120" s="20" t="str">
        <f>IF('School Data'!$B120="Elementary",IF('School Data'!B120="","",'School Data'!B120),"")</f>
        <v/>
      </c>
      <c r="D120" s="20" t="str">
        <f>IF('School Data'!$B120="Elementary",IF('School Data'!C120="","",'School Data'!C120),"")</f>
        <v/>
      </c>
      <c r="E120" s="20" t="str">
        <f>IF('School Data'!$B120="Elementary",IF('School Data'!D120="","",'School Data'!D120),"")</f>
        <v/>
      </c>
      <c r="F120" s="20" t="str">
        <f>IF('School Data'!$B120="Elementary",IF('School Data'!E120="","",'School Data'!E120),"")</f>
        <v/>
      </c>
      <c r="G120" s="31" t="str">
        <f>IF('School Data'!$B120="Elementary",IF('School Data'!F120="","",'School Data'!F120),"")</f>
        <v/>
      </c>
      <c r="H120" s="28" t="str">
        <f>IF(A120&lt;('Output by Grade Span'!$C$3+1),"X","")</f>
        <v/>
      </c>
      <c r="I120" s="29" t="str">
        <f>IF('School Data'!$B120="Elementary",IF('School Data'!G120="","",'School Data'!G120),"")</f>
        <v/>
      </c>
      <c r="J120" s="29" t="str">
        <f t="shared" si="12"/>
        <v/>
      </c>
      <c r="K120" s="29" t="str">
        <f>IF('School Data'!$B120="Elementary",IF('School Data'!H120="","",'School Data'!H120),"")</f>
        <v/>
      </c>
      <c r="L120" s="29" t="str">
        <f t="shared" si="13"/>
        <v/>
      </c>
      <c r="M120" s="29" t="str">
        <f t="shared" si="14"/>
        <v/>
      </c>
      <c r="N120" s="28" t="str">
        <f>IF(H120="X",IF(M120&gt;'Output, All Schools'!$C$8,"N","Y"),"")</f>
        <v/>
      </c>
      <c r="O120" s="30" t="str">
        <f>IF('School Data'!$B120="Elementary",IF('School Data'!I120="","",'School Data'!I120),"")</f>
        <v/>
      </c>
      <c r="P120" s="30" t="str">
        <f t="shared" si="15"/>
        <v/>
      </c>
      <c r="Q120" s="29" t="str">
        <f t="shared" si="16"/>
        <v/>
      </c>
      <c r="R120" s="31" t="str">
        <f>IF(H120="X",IF(Q120&gt;'Output, All Schools'!$C$9,"N","Y"),"")</f>
        <v/>
      </c>
      <c r="S120" s="32" t="str">
        <f>IF('School Data'!$B120="Elementary",IF('School Data'!J120="","",'School Data'!J120),"")</f>
        <v/>
      </c>
      <c r="T120" s="49" t="str">
        <f t="shared" si="17"/>
        <v/>
      </c>
      <c r="U120" s="32" t="str">
        <f>IF('School Data'!$B120="Elementary",IF('School Data'!K120="","",'School Data'!K120),"")</f>
        <v/>
      </c>
      <c r="V120" s="49" t="str">
        <f t="shared" si="18"/>
        <v/>
      </c>
      <c r="W120" s="54" t="str">
        <f t="shared" si="19"/>
        <v/>
      </c>
      <c r="X120" s="28" t="str">
        <f>IF(H120="X",IF(W120&lt;'Output, All Schools'!$C$14,"N","Y"),"")</f>
        <v/>
      </c>
      <c r="Y120" s="32" t="str">
        <f>IF('School Data'!$B120="Elementary",IF('School Data'!L120="","",'School Data'!L120),"")</f>
        <v/>
      </c>
      <c r="Z120" s="49" t="str">
        <f t="shared" si="20"/>
        <v/>
      </c>
      <c r="AA120" s="55" t="str">
        <f t="shared" si="21"/>
        <v/>
      </c>
      <c r="AB120" s="31" t="str">
        <f>IF(H120="X",IF(AA120&lt;'Output, All Schools'!$C$15,"N","Y"),"")</f>
        <v/>
      </c>
    </row>
    <row r="121" spans="1:28" x14ac:dyDescent="0.25">
      <c r="A121" s="20" t="str">
        <f t="shared" si="11"/>
        <v/>
      </c>
      <c r="B121" s="20" t="str">
        <f>IF('School Data'!$B121="Elementary",IF('School Data'!A121="","",'School Data'!A121),"")</f>
        <v/>
      </c>
      <c r="C121" s="20" t="str">
        <f>IF('School Data'!$B121="Elementary",IF('School Data'!B121="","",'School Data'!B121),"")</f>
        <v/>
      </c>
      <c r="D121" s="20" t="str">
        <f>IF('School Data'!$B121="Elementary",IF('School Data'!C121="","",'School Data'!C121),"")</f>
        <v/>
      </c>
      <c r="E121" s="20" t="str">
        <f>IF('School Data'!$B121="Elementary",IF('School Data'!D121="","",'School Data'!D121),"")</f>
        <v/>
      </c>
      <c r="F121" s="20" t="str">
        <f>IF('School Data'!$B121="Elementary",IF('School Data'!E121="","",'School Data'!E121),"")</f>
        <v/>
      </c>
      <c r="G121" s="31" t="str">
        <f>IF('School Data'!$B121="Elementary",IF('School Data'!F121="","",'School Data'!F121),"")</f>
        <v/>
      </c>
      <c r="H121" s="28" t="str">
        <f>IF(A121&lt;('Output by Grade Span'!$C$3+1),"X","")</f>
        <v/>
      </c>
      <c r="I121" s="29" t="str">
        <f>IF('School Data'!$B121="Elementary",IF('School Data'!G121="","",'School Data'!G121),"")</f>
        <v/>
      </c>
      <c r="J121" s="29" t="str">
        <f t="shared" si="12"/>
        <v/>
      </c>
      <c r="K121" s="29" t="str">
        <f>IF('School Data'!$B121="Elementary",IF('School Data'!H121="","",'School Data'!H121),"")</f>
        <v/>
      </c>
      <c r="L121" s="29" t="str">
        <f t="shared" si="13"/>
        <v/>
      </c>
      <c r="M121" s="29" t="str">
        <f t="shared" si="14"/>
        <v/>
      </c>
      <c r="N121" s="28" t="str">
        <f>IF(H121="X",IF(M121&gt;'Output, All Schools'!$C$8,"N","Y"),"")</f>
        <v/>
      </c>
      <c r="O121" s="30" t="str">
        <f>IF('School Data'!$B121="Elementary",IF('School Data'!I121="","",'School Data'!I121),"")</f>
        <v/>
      </c>
      <c r="P121" s="30" t="str">
        <f t="shared" si="15"/>
        <v/>
      </c>
      <c r="Q121" s="29" t="str">
        <f t="shared" si="16"/>
        <v/>
      </c>
      <c r="R121" s="31" t="str">
        <f>IF(H121="X",IF(Q121&gt;'Output, All Schools'!$C$9,"N","Y"),"")</f>
        <v/>
      </c>
      <c r="S121" s="32" t="str">
        <f>IF('School Data'!$B121="Elementary",IF('School Data'!J121="","",'School Data'!J121),"")</f>
        <v/>
      </c>
      <c r="T121" s="49" t="str">
        <f t="shared" si="17"/>
        <v/>
      </c>
      <c r="U121" s="32" t="str">
        <f>IF('School Data'!$B121="Elementary",IF('School Data'!K121="","",'School Data'!K121),"")</f>
        <v/>
      </c>
      <c r="V121" s="49" t="str">
        <f t="shared" si="18"/>
        <v/>
      </c>
      <c r="W121" s="54" t="str">
        <f t="shared" si="19"/>
        <v/>
      </c>
      <c r="X121" s="28" t="str">
        <f>IF(H121="X",IF(W121&lt;'Output, All Schools'!$C$14,"N","Y"),"")</f>
        <v/>
      </c>
      <c r="Y121" s="32" t="str">
        <f>IF('School Data'!$B121="Elementary",IF('School Data'!L121="","",'School Data'!L121),"")</f>
        <v/>
      </c>
      <c r="Z121" s="49" t="str">
        <f t="shared" si="20"/>
        <v/>
      </c>
      <c r="AA121" s="55" t="str">
        <f t="shared" si="21"/>
        <v/>
      </c>
      <c r="AB121" s="31" t="str">
        <f>IF(H121="X",IF(AA121&lt;'Output, All Schools'!$C$15,"N","Y"),"")</f>
        <v/>
      </c>
    </row>
    <row r="122" spans="1:28" x14ac:dyDescent="0.25">
      <c r="A122" s="20" t="str">
        <f t="shared" si="11"/>
        <v/>
      </c>
      <c r="B122" s="20" t="str">
        <f>IF('School Data'!$B122="Elementary",IF('School Data'!A122="","",'School Data'!A122),"")</f>
        <v/>
      </c>
      <c r="C122" s="20" t="str">
        <f>IF('School Data'!$B122="Elementary",IF('School Data'!B122="","",'School Data'!B122),"")</f>
        <v/>
      </c>
      <c r="D122" s="20" t="str">
        <f>IF('School Data'!$B122="Elementary",IF('School Data'!C122="","",'School Data'!C122),"")</f>
        <v/>
      </c>
      <c r="E122" s="20" t="str">
        <f>IF('School Data'!$B122="Elementary",IF('School Data'!D122="","",'School Data'!D122),"")</f>
        <v/>
      </c>
      <c r="F122" s="20" t="str">
        <f>IF('School Data'!$B122="Elementary",IF('School Data'!E122="","",'School Data'!E122),"")</f>
        <v/>
      </c>
      <c r="G122" s="31" t="str">
        <f>IF('School Data'!$B122="Elementary",IF('School Data'!F122="","",'School Data'!F122),"")</f>
        <v/>
      </c>
      <c r="H122" s="28" t="str">
        <f>IF(A122&lt;('Output by Grade Span'!$C$3+1),"X","")</f>
        <v/>
      </c>
      <c r="I122" s="29" t="str">
        <f>IF('School Data'!$B122="Elementary",IF('School Data'!G122="","",'School Data'!G122),"")</f>
        <v/>
      </c>
      <c r="J122" s="29" t="str">
        <f t="shared" si="12"/>
        <v/>
      </c>
      <c r="K122" s="29" t="str">
        <f>IF('School Data'!$B122="Elementary",IF('School Data'!H122="","",'School Data'!H122),"")</f>
        <v/>
      </c>
      <c r="L122" s="29" t="str">
        <f t="shared" si="13"/>
        <v/>
      </c>
      <c r="M122" s="29" t="str">
        <f t="shared" si="14"/>
        <v/>
      </c>
      <c r="N122" s="28" t="str">
        <f>IF(H122="X",IF(M122&gt;'Output, All Schools'!$C$8,"N","Y"),"")</f>
        <v/>
      </c>
      <c r="O122" s="30" t="str">
        <f>IF('School Data'!$B122="Elementary",IF('School Data'!I122="","",'School Data'!I122),"")</f>
        <v/>
      </c>
      <c r="P122" s="30" t="str">
        <f t="shared" si="15"/>
        <v/>
      </c>
      <c r="Q122" s="29" t="str">
        <f t="shared" si="16"/>
        <v/>
      </c>
      <c r="R122" s="31" t="str">
        <f>IF(H122="X",IF(Q122&gt;'Output, All Schools'!$C$9,"N","Y"),"")</f>
        <v/>
      </c>
      <c r="S122" s="32" t="str">
        <f>IF('School Data'!$B122="Elementary",IF('School Data'!J122="","",'School Data'!J122),"")</f>
        <v/>
      </c>
      <c r="T122" s="49" t="str">
        <f t="shared" si="17"/>
        <v/>
      </c>
      <c r="U122" s="32" t="str">
        <f>IF('School Data'!$B122="Elementary",IF('School Data'!K122="","",'School Data'!K122),"")</f>
        <v/>
      </c>
      <c r="V122" s="49" t="str">
        <f t="shared" si="18"/>
        <v/>
      </c>
      <c r="W122" s="54" t="str">
        <f t="shared" si="19"/>
        <v/>
      </c>
      <c r="X122" s="28" t="str">
        <f>IF(H122="X",IF(W122&lt;'Output, All Schools'!$C$14,"N","Y"),"")</f>
        <v/>
      </c>
      <c r="Y122" s="32" t="str">
        <f>IF('School Data'!$B122="Elementary",IF('School Data'!L122="","",'School Data'!L122),"")</f>
        <v/>
      </c>
      <c r="Z122" s="49" t="str">
        <f t="shared" si="20"/>
        <v/>
      </c>
      <c r="AA122" s="55" t="str">
        <f t="shared" si="21"/>
        <v/>
      </c>
      <c r="AB122" s="31" t="str">
        <f>IF(H122="X",IF(AA122&lt;'Output, All Schools'!$C$15,"N","Y"),"")</f>
        <v/>
      </c>
    </row>
    <row r="123" spans="1:28" x14ac:dyDescent="0.25">
      <c r="A123" s="20" t="str">
        <f t="shared" si="11"/>
        <v/>
      </c>
      <c r="B123" s="20" t="str">
        <f>IF('School Data'!$B123="Elementary",IF('School Data'!A123="","",'School Data'!A123),"")</f>
        <v/>
      </c>
      <c r="C123" s="20" t="str">
        <f>IF('School Data'!$B123="Elementary",IF('School Data'!B123="","",'School Data'!B123),"")</f>
        <v/>
      </c>
      <c r="D123" s="20" t="str">
        <f>IF('School Data'!$B123="Elementary",IF('School Data'!C123="","",'School Data'!C123),"")</f>
        <v/>
      </c>
      <c r="E123" s="20" t="str">
        <f>IF('School Data'!$B123="Elementary",IF('School Data'!D123="","",'School Data'!D123),"")</f>
        <v/>
      </c>
      <c r="F123" s="20" t="str">
        <f>IF('School Data'!$B123="Elementary",IF('School Data'!E123="","",'School Data'!E123),"")</f>
        <v/>
      </c>
      <c r="G123" s="31" t="str">
        <f>IF('School Data'!$B123="Elementary",IF('School Data'!F123="","",'School Data'!F123),"")</f>
        <v/>
      </c>
      <c r="H123" s="28" t="str">
        <f>IF(A123&lt;('Output by Grade Span'!$C$3+1),"X","")</f>
        <v/>
      </c>
      <c r="I123" s="29" t="str">
        <f>IF('School Data'!$B123="Elementary",IF('School Data'!G123="","",'School Data'!G123),"")</f>
        <v/>
      </c>
      <c r="J123" s="29" t="str">
        <f t="shared" si="12"/>
        <v/>
      </c>
      <c r="K123" s="29" t="str">
        <f>IF('School Data'!$B123="Elementary",IF('School Data'!H123="","",'School Data'!H123),"")</f>
        <v/>
      </c>
      <c r="L123" s="29" t="str">
        <f t="shared" si="13"/>
        <v/>
      </c>
      <c r="M123" s="29" t="str">
        <f t="shared" si="14"/>
        <v/>
      </c>
      <c r="N123" s="28" t="str">
        <f>IF(H123="X",IF(M123&gt;'Output, All Schools'!$C$8,"N","Y"),"")</f>
        <v/>
      </c>
      <c r="O123" s="30" t="str">
        <f>IF('School Data'!$B123="Elementary",IF('School Data'!I123="","",'School Data'!I123),"")</f>
        <v/>
      </c>
      <c r="P123" s="30" t="str">
        <f t="shared" si="15"/>
        <v/>
      </c>
      <c r="Q123" s="29" t="str">
        <f t="shared" si="16"/>
        <v/>
      </c>
      <c r="R123" s="31" t="str">
        <f>IF(H123="X",IF(Q123&gt;'Output, All Schools'!$C$9,"N","Y"),"")</f>
        <v/>
      </c>
      <c r="S123" s="32" t="str">
        <f>IF('School Data'!$B123="Elementary",IF('School Data'!J123="","",'School Data'!J123),"")</f>
        <v/>
      </c>
      <c r="T123" s="49" t="str">
        <f t="shared" si="17"/>
        <v/>
      </c>
      <c r="U123" s="32" t="str">
        <f>IF('School Data'!$B123="Elementary",IF('School Data'!K123="","",'School Data'!K123),"")</f>
        <v/>
      </c>
      <c r="V123" s="49" t="str">
        <f t="shared" si="18"/>
        <v/>
      </c>
      <c r="W123" s="54" t="str">
        <f t="shared" si="19"/>
        <v/>
      </c>
      <c r="X123" s="28" t="str">
        <f>IF(H123="X",IF(W123&lt;'Output, All Schools'!$C$14,"N","Y"),"")</f>
        <v/>
      </c>
      <c r="Y123" s="32" t="str">
        <f>IF('School Data'!$B123="Elementary",IF('School Data'!L123="","",'School Data'!L123),"")</f>
        <v/>
      </c>
      <c r="Z123" s="49" t="str">
        <f t="shared" si="20"/>
        <v/>
      </c>
      <c r="AA123" s="55" t="str">
        <f t="shared" si="21"/>
        <v/>
      </c>
      <c r="AB123" s="31" t="str">
        <f>IF(H123="X",IF(AA123&lt;'Output, All Schools'!$C$15,"N","Y"),"")</f>
        <v/>
      </c>
    </row>
    <row r="124" spans="1:28" x14ac:dyDescent="0.25">
      <c r="A124" s="20" t="str">
        <f t="shared" si="11"/>
        <v/>
      </c>
      <c r="B124" s="20" t="str">
        <f>IF('School Data'!$B124="Elementary",IF('School Data'!A124="","",'School Data'!A124),"")</f>
        <v/>
      </c>
      <c r="C124" s="20" t="str">
        <f>IF('School Data'!$B124="Elementary",IF('School Data'!B124="","",'School Data'!B124),"")</f>
        <v/>
      </c>
      <c r="D124" s="20" t="str">
        <f>IF('School Data'!$B124="Elementary",IF('School Data'!C124="","",'School Data'!C124),"")</f>
        <v/>
      </c>
      <c r="E124" s="20" t="str">
        <f>IF('School Data'!$B124="Elementary",IF('School Data'!D124="","",'School Data'!D124),"")</f>
        <v/>
      </c>
      <c r="F124" s="20" t="str">
        <f>IF('School Data'!$B124="Elementary",IF('School Data'!E124="","",'School Data'!E124),"")</f>
        <v/>
      </c>
      <c r="G124" s="31" t="str">
        <f>IF('School Data'!$B124="Elementary",IF('School Data'!F124="","",'School Data'!F124),"")</f>
        <v/>
      </c>
      <c r="H124" s="28" t="str">
        <f>IF(A124&lt;('Output by Grade Span'!$C$3+1),"X","")</f>
        <v/>
      </c>
      <c r="I124" s="29" t="str">
        <f>IF('School Data'!$B124="Elementary",IF('School Data'!G124="","",'School Data'!G124),"")</f>
        <v/>
      </c>
      <c r="J124" s="29" t="str">
        <f t="shared" si="12"/>
        <v/>
      </c>
      <c r="K124" s="29" t="str">
        <f>IF('School Data'!$B124="Elementary",IF('School Data'!H124="","",'School Data'!H124),"")</f>
        <v/>
      </c>
      <c r="L124" s="29" t="str">
        <f t="shared" si="13"/>
        <v/>
      </c>
      <c r="M124" s="29" t="str">
        <f t="shared" si="14"/>
        <v/>
      </c>
      <c r="N124" s="28" t="str">
        <f>IF(H124="X",IF(M124&gt;'Output, All Schools'!$C$8,"N","Y"),"")</f>
        <v/>
      </c>
      <c r="O124" s="30" t="str">
        <f>IF('School Data'!$B124="Elementary",IF('School Data'!I124="","",'School Data'!I124),"")</f>
        <v/>
      </c>
      <c r="P124" s="30" t="str">
        <f t="shared" si="15"/>
        <v/>
      </c>
      <c r="Q124" s="29" t="str">
        <f t="shared" si="16"/>
        <v/>
      </c>
      <c r="R124" s="31" t="str">
        <f>IF(H124="X",IF(Q124&gt;'Output, All Schools'!$C$9,"N","Y"),"")</f>
        <v/>
      </c>
      <c r="S124" s="32" t="str">
        <f>IF('School Data'!$B124="Elementary",IF('School Data'!J124="","",'School Data'!J124),"")</f>
        <v/>
      </c>
      <c r="T124" s="49" t="str">
        <f t="shared" si="17"/>
        <v/>
      </c>
      <c r="U124" s="32" t="str">
        <f>IF('School Data'!$B124="Elementary",IF('School Data'!K124="","",'School Data'!K124),"")</f>
        <v/>
      </c>
      <c r="V124" s="49" t="str">
        <f t="shared" si="18"/>
        <v/>
      </c>
      <c r="W124" s="54" t="str">
        <f t="shared" si="19"/>
        <v/>
      </c>
      <c r="X124" s="28" t="str">
        <f>IF(H124="X",IF(W124&lt;'Output, All Schools'!$C$14,"N","Y"),"")</f>
        <v/>
      </c>
      <c r="Y124" s="32" t="str">
        <f>IF('School Data'!$B124="Elementary",IF('School Data'!L124="","",'School Data'!L124),"")</f>
        <v/>
      </c>
      <c r="Z124" s="49" t="str">
        <f t="shared" si="20"/>
        <v/>
      </c>
      <c r="AA124" s="55" t="str">
        <f t="shared" si="21"/>
        <v/>
      </c>
      <c r="AB124" s="31" t="str">
        <f>IF(H124="X",IF(AA124&lt;'Output, All Schools'!$C$15,"N","Y"),"")</f>
        <v/>
      </c>
    </row>
    <row r="125" spans="1:28" x14ac:dyDescent="0.25">
      <c r="A125" s="20" t="str">
        <f t="shared" si="11"/>
        <v/>
      </c>
      <c r="B125" s="20" t="str">
        <f>IF('School Data'!$B125="Elementary",IF('School Data'!A125="","",'School Data'!A125),"")</f>
        <v/>
      </c>
      <c r="C125" s="20" t="str">
        <f>IF('School Data'!$B125="Elementary",IF('School Data'!B125="","",'School Data'!B125),"")</f>
        <v/>
      </c>
      <c r="D125" s="20" t="str">
        <f>IF('School Data'!$B125="Elementary",IF('School Data'!C125="","",'School Data'!C125),"")</f>
        <v/>
      </c>
      <c r="E125" s="20" t="str">
        <f>IF('School Data'!$B125="Elementary",IF('School Data'!D125="","",'School Data'!D125),"")</f>
        <v/>
      </c>
      <c r="F125" s="20" t="str">
        <f>IF('School Data'!$B125="Elementary",IF('School Data'!E125="","",'School Data'!E125),"")</f>
        <v/>
      </c>
      <c r="G125" s="31" t="str">
        <f>IF('School Data'!$B125="Elementary",IF('School Data'!F125="","",'School Data'!F125),"")</f>
        <v/>
      </c>
      <c r="H125" s="28" t="str">
        <f>IF(A125&lt;('Output by Grade Span'!$C$3+1),"X","")</f>
        <v/>
      </c>
      <c r="I125" s="29" t="str">
        <f>IF('School Data'!$B125="Elementary",IF('School Data'!G125="","",'School Data'!G125),"")</f>
        <v/>
      </c>
      <c r="J125" s="29" t="str">
        <f t="shared" si="12"/>
        <v/>
      </c>
      <c r="K125" s="29" t="str">
        <f>IF('School Data'!$B125="Elementary",IF('School Data'!H125="","",'School Data'!H125),"")</f>
        <v/>
      </c>
      <c r="L125" s="29" t="str">
        <f t="shared" si="13"/>
        <v/>
      </c>
      <c r="M125" s="29" t="str">
        <f t="shared" si="14"/>
        <v/>
      </c>
      <c r="N125" s="28" t="str">
        <f>IF(H125="X",IF(M125&gt;'Output, All Schools'!$C$8,"N","Y"),"")</f>
        <v/>
      </c>
      <c r="O125" s="30" t="str">
        <f>IF('School Data'!$B125="Elementary",IF('School Data'!I125="","",'School Data'!I125),"")</f>
        <v/>
      </c>
      <c r="P125" s="30" t="str">
        <f t="shared" si="15"/>
        <v/>
      </c>
      <c r="Q125" s="29" t="str">
        <f t="shared" si="16"/>
        <v/>
      </c>
      <c r="R125" s="31" t="str">
        <f>IF(H125="X",IF(Q125&gt;'Output, All Schools'!$C$9,"N","Y"),"")</f>
        <v/>
      </c>
      <c r="S125" s="32" t="str">
        <f>IF('School Data'!$B125="Elementary",IF('School Data'!J125="","",'School Data'!J125),"")</f>
        <v/>
      </c>
      <c r="T125" s="49" t="str">
        <f t="shared" si="17"/>
        <v/>
      </c>
      <c r="U125" s="32" t="str">
        <f>IF('School Data'!$B125="Elementary",IF('School Data'!K125="","",'School Data'!K125),"")</f>
        <v/>
      </c>
      <c r="V125" s="49" t="str">
        <f t="shared" si="18"/>
        <v/>
      </c>
      <c r="W125" s="54" t="str">
        <f t="shared" si="19"/>
        <v/>
      </c>
      <c r="X125" s="28" t="str">
        <f>IF(H125="X",IF(W125&lt;'Output, All Schools'!$C$14,"N","Y"),"")</f>
        <v/>
      </c>
      <c r="Y125" s="32" t="str">
        <f>IF('School Data'!$B125="Elementary",IF('School Data'!L125="","",'School Data'!L125),"")</f>
        <v/>
      </c>
      <c r="Z125" s="49" t="str">
        <f t="shared" si="20"/>
        <v/>
      </c>
      <c r="AA125" s="55" t="str">
        <f t="shared" si="21"/>
        <v/>
      </c>
      <c r="AB125" s="31" t="str">
        <f>IF(H125="X",IF(AA125&lt;'Output, All Schools'!$C$15,"N","Y"),"")</f>
        <v/>
      </c>
    </row>
    <row r="126" spans="1:28" x14ac:dyDescent="0.25">
      <c r="A126" s="20" t="str">
        <f t="shared" si="11"/>
        <v/>
      </c>
      <c r="B126" s="20" t="str">
        <f>IF('School Data'!$B126="Elementary",IF('School Data'!A126="","",'School Data'!A126),"")</f>
        <v/>
      </c>
      <c r="C126" s="20" t="str">
        <f>IF('School Data'!$B126="Elementary",IF('School Data'!B126="","",'School Data'!B126),"")</f>
        <v/>
      </c>
      <c r="D126" s="20" t="str">
        <f>IF('School Data'!$B126="Elementary",IF('School Data'!C126="","",'School Data'!C126),"")</f>
        <v/>
      </c>
      <c r="E126" s="20" t="str">
        <f>IF('School Data'!$B126="Elementary",IF('School Data'!D126="","",'School Data'!D126),"")</f>
        <v/>
      </c>
      <c r="F126" s="20" t="str">
        <f>IF('School Data'!$B126="Elementary",IF('School Data'!E126="","",'School Data'!E126),"")</f>
        <v/>
      </c>
      <c r="G126" s="31" t="str">
        <f>IF('School Data'!$B126="Elementary",IF('School Data'!F126="","",'School Data'!F126),"")</f>
        <v/>
      </c>
      <c r="H126" s="28" t="str">
        <f>IF(A126&lt;('Output by Grade Span'!$C$3+1),"X","")</f>
        <v/>
      </c>
      <c r="I126" s="29" t="str">
        <f>IF('School Data'!$B126="Elementary",IF('School Data'!G126="","",'School Data'!G126),"")</f>
        <v/>
      </c>
      <c r="J126" s="29" t="str">
        <f t="shared" si="12"/>
        <v/>
      </c>
      <c r="K126" s="29" t="str">
        <f>IF('School Data'!$B126="Elementary",IF('School Data'!H126="","",'School Data'!H126),"")</f>
        <v/>
      </c>
      <c r="L126" s="29" t="str">
        <f t="shared" si="13"/>
        <v/>
      </c>
      <c r="M126" s="29" t="str">
        <f t="shared" si="14"/>
        <v/>
      </c>
      <c r="N126" s="28" t="str">
        <f>IF(H126="X",IF(M126&gt;'Output, All Schools'!$C$8,"N","Y"),"")</f>
        <v/>
      </c>
      <c r="O126" s="30" t="str">
        <f>IF('School Data'!$B126="Elementary",IF('School Data'!I126="","",'School Data'!I126),"")</f>
        <v/>
      </c>
      <c r="P126" s="30" t="str">
        <f t="shared" si="15"/>
        <v/>
      </c>
      <c r="Q126" s="29" t="str">
        <f t="shared" si="16"/>
        <v/>
      </c>
      <c r="R126" s="31" t="str">
        <f>IF(H126="X",IF(Q126&gt;'Output, All Schools'!$C$9,"N","Y"),"")</f>
        <v/>
      </c>
      <c r="S126" s="32" t="str">
        <f>IF('School Data'!$B126="Elementary",IF('School Data'!J126="","",'School Data'!J126),"")</f>
        <v/>
      </c>
      <c r="T126" s="49" t="str">
        <f t="shared" si="17"/>
        <v/>
      </c>
      <c r="U126" s="32" t="str">
        <f>IF('School Data'!$B126="Elementary",IF('School Data'!K126="","",'School Data'!K126),"")</f>
        <v/>
      </c>
      <c r="V126" s="49" t="str">
        <f t="shared" si="18"/>
        <v/>
      </c>
      <c r="W126" s="54" t="str">
        <f t="shared" si="19"/>
        <v/>
      </c>
      <c r="X126" s="28" t="str">
        <f>IF(H126="X",IF(W126&lt;'Output, All Schools'!$C$14,"N","Y"),"")</f>
        <v/>
      </c>
      <c r="Y126" s="32" t="str">
        <f>IF('School Data'!$B126="Elementary",IF('School Data'!L126="","",'School Data'!L126),"")</f>
        <v/>
      </c>
      <c r="Z126" s="49" t="str">
        <f t="shared" si="20"/>
        <v/>
      </c>
      <c r="AA126" s="55" t="str">
        <f t="shared" si="21"/>
        <v/>
      </c>
      <c r="AB126" s="31" t="str">
        <f>IF(H126="X",IF(AA126&lt;'Output, All Schools'!$C$15,"N","Y"),"")</f>
        <v/>
      </c>
    </row>
    <row r="127" spans="1:28" x14ac:dyDescent="0.25">
      <c r="A127" s="20" t="str">
        <f t="shared" si="11"/>
        <v/>
      </c>
      <c r="B127" s="20" t="str">
        <f>IF('School Data'!$B127="Elementary",IF('School Data'!A127="","",'School Data'!A127),"")</f>
        <v/>
      </c>
      <c r="C127" s="20" t="str">
        <f>IF('School Data'!$B127="Elementary",IF('School Data'!B127="","",'School Data'!B127),"")</f>
        <v/>
      </c>
      <c r="D127" s="20" t="str">
        <f>IF('School Data'!$B127="Elementary",IF('School Data'!C127="","",'School Data'!C127),"")</f>
        <v/>
      </c>
      <c r="E127" s="20" t="str">
        <f>IF('School Data'!$B127="Elementary",IF('School Data'!D127="","",'School Data'!D127),"")</f>
        <v/>
      </c>
      <c r="F127" s="20" t="str">
        <f>IF('School Data'!$B127="Elementary",IF('School Data'!E127="","",'School Data'!E127),"")</f>
        <v/>
      </c>
      <c r="G127" s="31" t="str">
        <f>IF('School Data'!$B127="Elementary",IF('School Data'!F127="","",'School Data'!F127),"")</f>
        <v/>
      </c>
      <c r="H127" s="28" t="str">
        <f>IF(A127&lt;('Output by Grade Span'!$C$3+1),"X","")</f>
        <v/>
      </c>
      <c r="I127" s="29" t="str">
        <f>IF('School Data'!$B127="Elementary",IF('School Data'!G127="","",'School Data'!G127),"")</f>
        <v/>
      </c>
      <c r="J127" s="29" t="str">
        <f t="shared" si="12"/>
        <v/>
      </c>
      <c r="K127" s="29" t="str">
        <f>IF('School Data'!$B127="Elementary",IF('School Data'!H127="","",'School Data'!H127),"")</f>
        <v/>
      </c>
      <c r="L127" s="29" t="str">
        <f t="shared" si="13"/>
        <v/>
      </c>
      <c r="M127" s="29" t="str">
        <f t="shared" si="14"/>
        <v/>
      </c>
      <c r="N127" s="28" t="str">
        <f>IF(H127="X",IF(M127&gt;'Output, All Schools'!$C$8,"N","Y"),"")</f>
        <v/>
      </c>
      <c r="O127" s="30" t="str">
        <f>IF('School Data'!$B127="Elementary",IF('School Data'!I127="","",'School Data'!I127),"")</f>
        <v/>
      </c>
      <c r="P127" s="30" t="str">
        <f t="shared" si="15"/>
        <v/>
      </c>
      <c r="Q127" s="29" t="str">
        <f t="shared" si="16"/>
        <v/>
      </c>
      <c r="R127" s="31" t="str">
        <f>IF(H127="X",IF(Q127&gt;'Output, All Schools'!$C$9,"N","Y"),"")</f>
        <v/>
      </c>
      <c r="S127" s="32" t="str">
        <f>IF('School Data'!$B127="Elementary",IF('School Data'!J127="","",'School Data'!J127),"")</f>
        <v/>
      </c>
      <c r="T127" s="49" t="str">
        <f t="shared" si="17"/>
        <v/>
      </c>
      <c r="U127" s="32" t="str">
        <f>IF('School Data'!$B127="Elementary",IF('School Data'!K127="","",'School Data'!K127),"")</f>
        <v/>
      </c>
      <c r="V127" s="49" t="str">
        <f t="shared" si="18"/>
        <v/>
      </c>
      <c r="W127" s="54" t="str">
        <f t="shared" si="19"/>
        <v/>
      </c>
      <c r="X127" s="28" t="str">
        <f>IF(H127="X",IF(W127&lt;'Output, All Schools'!$C$14,"N","Y"),"")</f>
        <v/>
      </c>
      <c r="Y127" s="32" t="str">
        <f>IF('School Data'!$B127="Elementary",IF('School Data'!L127="","",'School Data'!L127),"")</f>
        <v/>
      </c>
      <c r="Z127" s="49" t="str">
        <f t="shared" si="20"/>
        <v/>
      </c>
      <c r="AA127" s="55" t="str">
        <f t="shared" si="21"/>
        <v/>
      </c>
      <c r="AB127" s="31" t="str">
        <f>IF(H127="X",IF(AA127&lt;'Output, All Schools'!$C$15,"N","Y"),"")</f>
        <v/>
      </c>
    </row>
    <row r="128" spans="1:28" x14ac:dyDescent="0.25">
      <c r="A128" s="20" t="str">
        <f t="shared" si="11"/>
        <v/>
      </c>
      <c r="B128" s="20" t="str">
        <f>IF('School Data'!$B128="Elementary",IF('School Data'!A128="","",'School Data'!A128),"")</f>
        <v/>
      </c>
      <c r="C128" s="20" t="str">
        <f>IF('School Data'!$B128="Elementary",IF('School Data'!B128="","",'School Data'!B128),"")</f>
        <v/>
      </c>
      <c r="D128" s="20" t="str">
        <f>IF('School Data'!$B128="Elementary",IF('School Data'!C128="","",'School Data'!C128),"")</f>
        <v/>
      </c>
      <c r="E128" s="20" t="str">
        <f>IF('School Data'!$B128="Elementary",IF('School Data'!D128="","",'School Data'!D128),"")</f>
        <v/>
      </c>
      <c r="F128" s="20" t="str">
        <f>IF('School Data'!$B128="Elementary",IF('School Data'!E128="","",'School Data'!E128),"")</f>
        <v/>
      </c>
      <c r="G128" s="31" t="str">
        <f>IF('School Data'!$B128="Elementary",IF('School Data'!F128="","",'School Data'!F128),"")</f>
        <v/>
      </c>
      <c r="H128" s="28" t="str">
        <f>IF(A128&lt;('Output by Grade Span'!$C$3+1),"X","")</f>
        <v/>
      </c>
      <c r="I128" s="29" t="str">
        <f>IF('School Data'!$B128="Elementary",IF('School Data'!G128="","",'School Data'!G128),"")</f>
        <v/>
      </c>
      <c r="J128" s="29" t="str">
        <f t="shared" si="12"/>
        <v/>
      </c>
      <c r="K128" s="29" t="str">
        <f>IF('School Data'!$B128="Elementary",IF('School Data'!H128="","",'School Data'!H128),"")</f>
        <v/>
      </c>
      <c r="L128" s="29" t="str">
        <f t="shared" si="13"/>
        <v/>
      </c>
      <c r="M128" s="29" t="str">
        <f t="shared" si="14"/>
        <v/>
      </c>
      <c r="N128" s="28" t="str">
        <f>IF(H128="X",IF(M128&gt;'Output, All Schools'!$C$8,"N","Y"),"")</f>
        <v/>
      </c>
      <c r="O128" s="30" t="str">
        <f>IF('School Data'!$B128="Elementary",IF('School Data'!I128="","",'School Data'!I128),"")</f>
        <v/>
      </c>
      <c r="P128" s="30" t="str">
        <f t="shared" si="15"/>
        <v/>
      </c>
      <c r="Q128" s="29" t="str">
        <f t="shared" si="16"/>
        <v/>
      </c>
      <c r="R128" s="31" t="str">
        <f>IF(H128="X",IF(Q128&gt;'Output, All Schools'!$C$9,"N","Y"),"")</f>
        <v/>
      </c>
      <c r="S128" s="32" t="str">
        <f>IF('School Data'!$B128="Elementary",IF('School Data'!J128="","",'School Data'!J128),"")</f>
        <v/>
      </c>
      <c r="T128" s="49" t="str">
        <f t="shared" si="17"/>
        <v/>
      </c>
      <c r="U128" s="32" t="str">
        <f>IF('School Data'!$B128="Elementary",IF('School Data'!K128="","",'School Data'!K128),"")</f>
        <v/>
      </c>
      <c r="V128" s="49" t="str">
        <f t="shared" si="18"/>
        <v/>
      </c>
      <c r="W128" s="54" t="str">
        <f t="shared" si="19"/>
        <v/>
      </c>
      <c r="X128" s="28" t="str">
        <f>IF(H128="X",IF(W128&lt;'Output, All Schools'!$C$14,"N","Y"),"")</f>
        <v/>
      </c>
      <c r="Y128" s="32" t="str">
        <f>IF('School Data'!$B128="Elementary",IF('School Data'!L128="","",'School Data'!L128),"")</f>
        <v/>
      </c>
      <c r="Z128" s="49" t="str">
        <f t="shared" si="20"/>
        <v/>
      </c>
      <c r="AA128" s="55" t="str">
        <f t="shared" si="21"/>
        <v/>
      </c>
      <c r="AB128" s="31" t="str">
        <f>IF(H128="X",IF(AA128&lt;'Output, All Schools'!$C$15,"N","Y"),"")</f>
        <v/>
      </c>
    </row>
    <row r="129" spans="1:28" x14ac:dyDescent="0.25">
      <c r="A129" s="20" t="str">
        <f t="shared" si="11"/>
        <v/>
      </c>
      <c r="B129" s="20" t="str">
        <f>IF('School Data'!$B129="Elementary",IF('School Data'!A129="","",'School Data'!A129),"")</f>
        <v/>
      </c>
      <c r="C129" s="20" t="str">
        <f>IF('School Data'!$B129="Elementary",IF('School Data'!B129="","",'School Data'!B129),"")</f>
        <v/>
      </c>
      <c r="D129" s="20" t="str">
        <f>IF('School Data'!$B129="Elementary",IF('School Data'!C129="","",'School Data'!C129),"")</f>
        <v/>
      </c>
      <c r="E129" s="20" t="str">
        <f>IF('School Data'!$B129="Elementary",IF('School Data'!D129="","",'School Data'!D129),"")</f>
        <v/>
      </c>
      <c r="F129" s="20" t="str">
        <f>IF('School Data'!$B129="Elementary",IF('School Data'!E129="","",'School Data'!E129),"")</f>
        <v/>
      </c>
      <c r="G129" s="31" t="str">
        <f>IF('School Data'!$B129="Elementary",IF('School Data'!F129="","",'School Data'!F129),"")</f>
        <v/>
      </c>
      <c r="H129" s="28" t="str">
        <f>IF(A129&lt;('Output by Grade Span'!$C$3+1),"X","")</f>
        <v/>
      </c>
      <c r="I129" s="29" t="str">
        <f>IF('School Data'!$B129="Elementary",IF('School Data'!G129="","",'School Data'!G129),"")</f>
        <v/>
      </c>
      <c r="J129" s="29" t="str">
        <f t="shared" si="12"/>
        <v/>
      </c>
      <c r="K129" s="29" t="str">
        <f>IF('School Data'!$B129="Elementary",IF('School Data'!H129="","",'School Data'!H129),"")</f>
        <v/>
      </c>
      <c r="L129" s="29" t="str">
        <f t="shared" si="13"/>
        <v/>
      </c>
      <c r="M129" s="29" t="str">
        <f t="shared" si="14"/>
        <v/>
      </c>
      <c r="N129" s="28" t="str">
        <f>IF(H129="X",IF(M129&gt;'Output, All Schools'!$C$8,"N","Y"),"")</f>
        <v/>
      </c>
      <c r="O129" s="30" t="str">
        <f>IF('School Data'!$B129="Elementary",IF('School Data'!I129="","",'School Data'!I129),"")</f>
        <v/>
      </c>
      <c r="P129" s="30" t="str">
        <f t="shared" si="15"/>
        <v/>
      </c>
      <c r="Q129" s="29" t="str">
        <f t="shared" si="16"/>
        <v/>
      </c>
      <c r="R129" s="31" t="str">
        <f>IF(H129="X",IF(Q129&gt;'Output, All Schools'!$C$9,"N","Y"),"")</f>
        <v/>
      </c>
      <c r="S129" s="32" t="str">
        <f>IF('School Data'!$B129="Elementary",IF('School Data'!J129="","",'School Data'!J129),"")</f>
        <v/>
      </c>
      <c r="T129" s="49" t="str">
        <f t="shared" si="17"/>
        <v/>
      </c>
      <c r="U129" s="32" t="str">
        <f>IF('School Data'!$B129="Elementary",IF('School Data'!K129="","",'School Data'!K129),"")</f>
        <v/>
      </c>
      <c r="V129" s="49" t="str">
        <f t="shared" si="18"/>
        <v/>
      </c>
      <c r="W129" s="54" t="str">
        <f t="shared" si="19"/>
        <v/>
      </c>
      <c r="X129" s="28" t="str">
        <f>IF(H129="X",IF(W129&lt;'Output, All Schools'!$C$14,"N","Y"),"")</f>
        <v/>
      </c>
      <c r="Y129" s="32" t="str">
        <f>IF('School Data'!$B129="Elementary",IF('School Data'!L129="","",'School Data'!L129),"")</f>
        <v/>
      </c>
      <c r="Z129" s="49" t="str">
        <f t="shared" si="20"/>
        <v/>
      </c>
      <c r="AA129" s="55" t="str">
        <f t="shared" si="21"/>
        <v/>
      </c>
      <c r="AB129" s="31" t="str">
        <f>IF(H129="X",IF(AA129&lt;'Output, All Schools'!$C$15,"N","Y"),"")</f>
        <v/>
      </c>
    </row>
    <row r="130" spans="1:28" x14ac:dyDescent="0.25">
      <c r="A130" s="20" t="str">
        <f t="shared" si="11"/>
        <v/>
      </c>
      <c r="B130" s="20" t="str">
        <f>IF('School Data'!$B130="Elementary",IF('School Data'!A130="","",'School Data'!A130),"")</f>
        <v/>
      </c>
      <c r="C130" s="20" t="str">
        <f>IF('School Data'!$B130="Elementary",IF('School Data'!B130="","",'School Data'!B130),"")</f>
        <v/>
      </c>
      <c r="D130" s="20" t="str">
        <f>IF('School Data'!$B130="Elementary",IF('School Data'!C130="","",'School Data'!C130),"")</f>
        <v/>
      </c>
      <c r="E130" s="20" t="str">
        <f>IF('School Data'!$B130="Elementary",IF('School Data'!D130="","",'School Data'!D130),"")</f>
        <v/>
      </c>
      <c r="F130" s="20" t="str">
        <f>IF('School Data'!$B130="Elementary",IF('School Data'!E130="","",'School Data'!E130),"")</f>
        <v/>
      </c>
      <c r="G130" s="31" t="str">
        <f>IF('School Data'!$B130="Elementary",IF('School Data'!F130="","",'School Data'!F130),"")</f>
        <v/>
      </c>
      <c r="H130" s="28" t="str">
        <f>IF(A130&lt;('Output by Grade Span'!$C$3+1),"X","")</f>
        <v/>
      </c>
      <c r="I130" s="29" t="str">
        <f>IF('School Data'!$B130="Elementary",IF('School Data'!G130="","",'School Data'!G130),"")</f>
        <v/>
      </c>
      <c r="J130" s="29" t="str">
        <f t="shared" si="12"/>
        <v/>
      </c>
      <c r="K130" s="29" t="str">
        <f>IF('School Data'!$B130="Elementary",IF('School Data'!H130="","",'School Data'!H130),"")</f>
        <v/>
      </c>
      <c r="L130" s="29" t="str">
        <f t="shared" si="13"/>
        <v/>
      </c>
      <c r="M130" s="29" t="str">
        <f t="shared" si="14"/>
        <v/>
      </c>
      <c r="N130" s="28" t="str">
        <f>IF(H130="X",IF(M130&gt;'Output, All Schools'!$C$8,"N","Y"),"")</f>
        <v/>
      </c>
      <c r="O130" s="30" t="str">
        <f>IF('School Data'!$B130="Elementary",IF('School Data'!I130="","",'School Data'!I130),"")</f>
        <v/>
      </c>
      <c r="P130" s="30" t="str">
        <f t="shared" si="15"/>
        <v/>
      </c>
      <c r="Q130" s="29" t="str">
        <f t="shared" si="16"/>
        <v/>
      </c>
      <c r="R130" s="31" t="str">
        <f>IF(H130="X",IF(Q130&gt;'Output, All Schools'!$C$9,"N","Y"),"")</f>
        <v/>
      </c>
      <c r="S130" s="32" t="str">
        <f>IF('School Data'!$B130="Elementary",IF('School Data'!J130="","",'School Data'!J130),"")</f>
        <v/>
      </c>
      <c r="T130" s="49" t="str">
        <f t="shared" si="17"/>
        <v/>
      </c>
      <c r="U130" s="32" t="str">
        <f>IF('School Data'!$B130="Elementary",IF('School Data'!K130="","",'School Data'!K130),"")</f>
        <v/>
      </c>
      <c r="V130" s="49" t="str">
        <f t="shared" si="18"/>
        <v/>
      </c>
      <c r="W130" s="54" t="str">
        <f t="shared" si="19"/>
        <v/>
      </c>
      <c r="X130" s="28" t="str">
        <f>IF(H130="X",IF(W130&lt;'Output, All Schools'!$C$14,"N","Y"),"")</f>
        <v/>
      </c>
      <c r="Y130" s="32" t="str">
        <f>IF('School Data'!$B130="Elementary",IF('School Data'!L130="","",'School Data'!L130),"")</f>
        <v/>
      </c>
      <c r="Z130" s="49" t="str">
        <f t="shared" si="20"/>
        <v/>
      </c>
      <c r="AA130" s="55" t="str">
        <f t="shared" si="21"/>
        <v/>
      </c>
      <c r="AB130" s="31" t="str">
        <f>IF(H130="X",IF(AA130&lt;'Output, All Schools'!$C$15,"N","Y"),"")</f>
        <v/>
      </c>
    </row>
    <row r="131" spans="1:28" x14ac:dyDescent="0.25">
      <c r="A131" s="20" t="str">
        <f t="shared" si="11"/>
        <v/>
      </c>
      <c r="B131" s="20" t="str">
        <f>IF('School Data'!$B131="Elementary",IF('School Data'!A131="","",'School Data'!A131),"")</f>
        <v/>
      </c>
      <c r="C131" s="20" t="str">
        <f>IF('School Data'!$B131="Elementary",IF('School Data'!B131="","",'School Data'!B131),"")</f>
        <v/>
      </c>
      <c r="D131" s="20" t="str">
        <f>IF('School Data'!$B131="Elementary",IF('School Data'!C131="","",'School Data'!C131),"")</f>
        <v/>
      </c>
      <c r="E131" s="20" t="str">
        <f>IF('School Data'!$B131="Elementary",IF('School Data'!D131="","",'School Data'!D131),"")</f>
        <v/>
      </c>
      <c r="F131" s="20" t="str">
        <f>IF('School Data'!$B131="Elementary",IF('School Data'!E131="","",'School Data'!E131),"")</f>
        <v/>
      </c>
      <c r="G131" s="31" t="str">
        <f>IF('School Data'!$B131="Elementary",IF('School Data'!F131="","",'School Data'!F131),"")</f>
        <v/>
      </c>
      <c r="H131" s="28" t="str">
        <f>IF(A131&lt;('Output by Grade Span'!$C$3+1),"X","")</f>
        <v/>
      </c>
      <c r="I131" s="29" t="str">
        <f>IF('School Data'!$B131="Elementary",IF('School Data'!G131="","",'School Data'!G131),"")</f>
        <v/>
      </c>
      <c r="J131" s="29" t="str">
        <f t="shared" si="12"/>
        <v/>
      </c>
      <c r="K131" s="29" t="str">
        <f>IF('School Data'!$B131="Elementary",IF('School Data'!H131="","",'School Data'!H131),"")</f>
        <v/>
      </c>
      <c r="L131" s="29" t="str">
        <f t="shared" si="13"/>
        <v/>
      </c>
      <c r="M131" s="29" t="str">
        <f t="shared" si="14"/>
        <v/>
      </c>
      <c r="N131" s="28" t="str">
        <f>IF(H131="X",IF(M131&gt;'Output, All Schools'!$C$8,"N","Y"),"")</f>
        <v/>
      </c>
      <c r="O131" s="30" t="str">
        <f>IF('School Data'!$B131="Elementary",IF('School Data'!I131="","",'School Data'!I131),"")</f>
        <v/>
      </c>
      <c r="P131" s="30" t="str">
        <f t="shared" si="15"/>
        <v/>
      </c>
      <c r="Q131" s="29" t="str">
        <f t="shared" si="16"/>
        <v/>
      </c>
      <c r="R131" s="31" t="str">
        <f>IF(H131="X",IF(Q131&gt;'Output, All Schools'!$C$9,"N","Y"),"")</f>
        <v/>
      </c>
      <c r="S131" s="32" t="str">
        <f>IF('School Data'!$B131="Elementary",IF('School Data'!J131="","",'School Data'!J131),"")</f>
        <v/>
      </c>
      <c r="T131" s="49" t="str">
        <f t="shared" si="17"/>
        <v/>
      </c>
      <c r="U131" s="32" t="str">
        <f>IF('School Data'!$B131="Elementary",IF('School Data'!K131="","",'School Data'!K131),"")</f>
        <v/>
      </c>
      <c r="V131" s="49" t="str">
        <f t="shared" si="18"/>
        <v/>
      </c>
      <c r="W131" s="54" t="str">
        <f t="shared" si="19"/>
        <v/>
      </c>
      <c r="X131" s="28" t="str">
        <f>IF(H131="X",IF(W131&lt;'Output, All Schools'!$C$14,"N","Y"),"")</f>
        <v/>
      </c>
      <c r="Y131" s="32" t="str">
        <f>IF('School Data'!$B131="Elementary",IF('School Data'!L131="","",'School Data'!L131),"")</f>
        <v/>
      </c>
      <c r="Z131" s="49" t="str">
        <f t="shared" si="20"/>
        <v/>
      </c>
      <c r="AA131" s="55" t="str">
        <f t="shared" si="21"/>
        <v/>
      </c>
      <c r="AB131" s="31" t="str">
        <f>IF(H131="X",IF(AA131&lt;'Output, All Schools'!$C$15,"N","Y"),"")</f>
        <v/>
      </c>
    </row>
    <row r="132" spans="1:28" x14ac:dyDescent="0.25">
      <c r="A132" s="20" t="str">
        <f t="shared" ref="A132:A195" si="22">IFERROR(RANK(G132,G:G,0),"")</f>
        <v/>
      </c>
      <c r="B132" s="20" t="str">
        <f>IF('School Data'!$B132="Elementary",IF('School Data'!A132="","",'School Data'!A132),"")</f>
        <v/>
      </c>
      <c r="C132" s="20" t="str">
        <f>IF('School Data'!$B132="Elementary",IF('School Data'!B132="","",'School Data'!B132),"")</f>
        <v/>
      </c>
      <c r="D132" s="20" t="str">
        <f>IF('School Data'!$B132="Elementary",IF('School Data'!C132="","",'School Data'!C132),"")</f>
        <v/>
      </c>
      <c r="E132" s="20" t="str">
        <f>IF('School Data'!$B132="Elementary",IF('School Data'!D132="","",'School Data'!D132),"")</f>
        <v/>
      </c>
      <c r="F132" s="20" t="str">
        <f>IF('School Data'!$B132="Elementary",IF('School Data'!E132="","",'School Data'!E132),"")</f>
        <v/>
      </c>
      <c r="G132" s="31" t="str">
        <f>IF('School Data'!$B132="Elementary",IF('School Data'!F132="","",'School Data'!F132),"")</f>
        <v/>
      </c>
      <c r="H132" s="28" t="str">
        <f>IF(A132&lt;('Output by Grade Span'!$C$3+1),"X","")</f>
        <v/>
      </c>
      <c r="I132" s="29" t="str">
        <f>IF('School Data'!$B132="Elementary",IF('School Data'!G132="","",'School Data'!G132),"")</f>
        <v/>
      </c>
      <c r="J132" s="29" t="str">
        <f t="shared" ref="J132:J195" si="23">IFERROR((ROUND(I132/D132,0)),"")</f>
        <v/>
      </c>
      <c r="K132" s="29" t="str">
        <f>IF('School Data'!$B132="Elementary",IF('School Data'!H132="","",'School Data'!H132),"")</f>
        <v/>
      </c>
      <c r="L132" s="29" t="str">
        <f t="shared" ref="L132:L195" si="24">IFERROR((ROUND(K132/E132,0)),"")</f>
        <v/>
      </c>
      <c r="M132" s="29" t="str">
        <f t="shared" ref="M132:M195" si="25">IFERROR((ROUND(L132-J132,0)),"")</f>
        <v/>
      </c>
      <c r="N132" s="28" t="str">
        <f>IF(H132="X",IF(M132&gt;'Output, All Schools'!$C$8,"N","Y"),"")</f>
        <v/>
      </c>
      <c r="O132" s="30" t="str">
        <f>IF('School Data'!$B132="Elementary",IF('School Data'!I132="","",'School Data'!I132),"")</f>
        <v/>
      </c>
      <c r="P132" s="30" t="str">
        <f t="shared" ref="P132:P195" si="26">IFERROR((ROUND(O132/F132,0)),"")</f>
        <v/>
      </c>
      <c r="Q132" s="29" t="str">
        <f t="shared" ref="Q132:Q195" si="27">IFERROR((ROUND(P132-L132,0)),"")</f>
        <v/>
      </c>
      <c r="R132" s="31" t="str">
        <f>IF(H132="X",IF(Q132&gt;'Output, All Schools'!$C$9,"N","Y"),"")</f>
        <v/>
      </c>
      <c r="S132" s="32" t="str">
        <f>IF('School Data'!$B132="Elementary",IF('School Data'!J132="","",'School Data'!J132),"")</f>
        <v/>
      </c>
      <c r="T132" s="49" t="str">
        <f t="shared" ref="T132:T195" si="28">IFERROR((ROUND(S132/D132,2)),"")</f>
        <v/>
      </c>
      <c r="U132" s="32" t="str">
        <f>IF('School Data'!$B132="Elementary",IF('School Data'!K132="","",'School Data'!K132),"")</f>
        <v/>
      </c>
      <c r="V132" s="49" t="str">
        <f t="shared" ref="V132:V195" si="29">IFERROR((ROUND(U132/E132,2)),"")</f>
        <v/>
      </c>
      <c r="W132" s="54" t="str">
        <f t="shared" ref="W132:W195" si="30">IFERROR((ROUND(V132-T132,2)),"")</f>
        <v/>
      </c>
      <c r="X132" s="28" t="str">
        <f>IF(H132="X",IF(W132&lt;'Output, All Schools'!$C$14,"N","Y"),"")</f>
        <v/>
      </c>
      <c r="Y132" s="32" t="str">
        <f>IF('School Data'!$B132="Elementary",IF('School Data'!L132="","",'School Data'!L132),"")</f>
        <v/>
      </c>
      <c r="Z132" s="49" t="str">
        <f t="shared" ref="Z132:Z195" si="31">IFERROR((ROUND(Y132/F132,2)),"")</f>
        <v/>
      </c>
      <c r="AA132" s="55" t="str">
        <f t="shared" ref="AA132:AA195" si="32">IFERROR((ROUND(Z132-V132,2)),"")</f>
        <v/>
      </c>
      <c r="AB132" s="31" t="str">
        <f>IF(H132="X",IF(AA132&lt;'Output, All Schools'!$C$15,"N","Y"),"")</f>
        <v/>
      </c>
    </row>
    <row r="133" spans="1:28" x14ac:dyDescent="0.25">
      <c r="A133" s="20" t="str">
        <f t="shared" si="22"/>
        <v/>
      </c>
      <c r="B133" s="20" t="str">
        <f>IF('School Data'!$B133="Elementary",IF('School Data'!A133="","",'School Data'!A133),"")</f>
        <v/>
      </c>
      <c r="C133" s="20" t="str">
        <f>IF('School Data'!$B133="Elementary",IF('School Data'!B133="","",'School Data'!B133),"")</f>
        <v/>
      </c>
      <c r="D133" s="20" t="str">
        <f>IF('School Data'!$B133="Elementary",IF('School Data'!C133="","",'School Data'!C133),"")</f>
        <v/>
      </c>
      <c r="E133" s="20" t="str">
        <f>IF('School Data'!$B133="Elementary",IF('School Data'!D133="","",'School Data'!D133),"")</f>
        <v/>
      </c>
      <c r="F133" s="20" t="str">
        <f>IF('School Data'!$B133="Elementary",IF('School Data'!E133="","",'School Data'!E133),"")</f>
        <v/>
      </c>
      <c r="G133" s="31" t="str">
        <f>IF('School Data'!$B133="Elementary",IF('School Data'!F133="","",'School Data'!F133),"")</f>
        <v/>
      </c>
      <c r="H133" s="28" t="str">
        <f>IF(A133&lt;('Output by Grade Span'!$C$3+1),"X","")</f>
        <v/>
      </c>
      <c r="I133" s="29" t="str">
        <f>IF('School Data'!$B133="Elementary",IF('School Data'!G133="","",'School Data'!G133),"")</f>
        <v/>
      </c>
      <c r="J133" s="29" t="str">
        <f t="shared" si="23"/>
        <v/>
      </c>
      <c r="K133" s="29" t="str">
        <f>IF('School Data'!$B133="Elementary",IF('School Data'!H133="","",'School Data'!H133),"")</f>
        <v/>
      </c>
      <c r="L133" s="29" t="str">
        <f t="shared" si="24"/>
        <v/>
      </c>
      <c r="M133" s="29" t="str">
        <f t="shared" si="25"/>
        <v/>
      </c>
      <c r="N133" s="28" t="str">
        <f>IF(H133="X",IF(M133&gt;'Output, All Schools'!$C$8,"N","Y"),"")</f>
        <v/>
      </c>
      <c r="O133" s="30" t="str">
        <f>IF('School Data'!$B133="Elementary",IF('School Data'!I133="","",'School Data'!I133),"")</f>
        <v/>
      </c>
      <c r="P133" s="30" t="str">
        <f t="shared" si="26"/>
        <v/>
      </c>
      <c r="Q133" s="29" t="str">
        <f t="shared" si="27"/>
        <v/>
      </c>
      <c r="R133" s="31" t="str">
        <f>IF(H133="X",IF(Q133&gt;'Output, All Schools'!$C$9,"N","Y"),"")</f>
        <v/>
      </c>
      <c r="S133" s="32" t="str">
        <f>IF('School Data'!$B133="Elementary",IF('School Data'!J133="","",'School Data'!J133),"")</f>
        <v/>
      </c>
      <c r="T133" s="49" t="str">
        <f t="shared" si="28"/>
        <v/>
      </c>
      <c r="U133" s="32" t="str">
        <f>IF('School Data'!$B133="Elementary",IF('School Data'!K133="","",'School Data'!K133),"")</f>
        <v/>
      </c>
      <c r="V133" s="49" t="str">
        <f t="shared" si="29"/>
        <v/>
      </c>
      <c r="W133" s="54" t="str">
        <f t="shared" si="30"/>
        <v/>
      </c>
      <c r="X133" s="28" t="str">
        <f>IF(H133="X",IF(W133&lt;'Output, All Schools'!$C$14,"N","Y"),"")</f>
        <v/>
      </c>
      <c r="Y133" s="32" t="str">
        <f>IF('School Data'!$B133="Elementary",IF('School Data'!L133="","",'School Data'!L133),"")</f>
        <v/>
      </c>
      <c r="Z133" s="49" t="str">
        <f t="shared" si="31"/>
        <v/>
      </c>
      <c r="AA133" s="55" t="str">
        <f t="shared" si="32"/>
        <v/>
      </c>
      <c r="AB133" s="31" t="str">
        <f>IF(H133="X",IF(AA133&lt;'Output, All Schools'!$C$15,"N","Y"),"")</f>
        <v/>
      </c>
    </row>
    <row r="134" spans="1:28" x14ac:dyDescent="0.25">
      <c r="A134" s="20" t="str">
        <f t="shared" si="22"/>
        <v/>
      </c>
      <c r="B134" s="20" t="str">
        <f>IF('School Data'!$B134="Elementary",IF('School Data'!A134="","",'School Data'!A134),"")</f>
        <v/>
      </c>
      <c r="C134" s="20" t="str">
        <f>IF('School Data'!$B134="Elementary",IF('School Data'!B134="","",'School Data'!B134),"")</f>
        <v/>
      </c>
      <c r="D134" s="20" t="str">
        <f>IF('School Data'!$B134="Elementary",IF('School Data'!C134="","",'School Data'!C134),"")</f>
        <v/>
      </c>
      <c r="E134" s="20" t="str">
        <f>IF('School Data'!$B134="Elementary",IF('School Data'!D134="","",'School Data'!D134),"")</f>
        <v/>
      </c>
      <c r="F134" s="20" t="str">
        <f>IF('School Data'!$B134="Elementary",IF('School Data'!E134="","",'School Data'!E134),"")</f>
        <v/>
      </c>
      <c r="G134" s="31" t="str">
        <f>IF('School Data'!$B134="Elementary",IF('School Data'!F134="","",'School Data'!F134),"")</f>
        <v/>
      </c>
      <c r="H134" s="28" t="str">
        <f>IF(A134&lt;('Output by Grade Span'!$C$3+1),"X","")</f>
        <v/>
      </c>
      <c r="I134" s="29" t="str">
        <f>IF('School Data'!$B134="Elementary",IF('School Data'!G134="","",'School Data'!G134),"")</f>
        <v/>
      </c>
      <c r="J134" s="29" t="str">
        <f t="shared" si="23"/>
        <v/>
      </c>
      <c r="K134" s="29" t="str">
        <f>IF('School Data'!$B134="Elementary",IF('School Data'!H134="","",'School Data'!H134),"")</f>
        <v/>
      </c>
      <c r="L134" s="29" t="str">
        <f t="shared" si="24"/>
        <v/>
      </c>
      <c r="M134" s="29" t="str">
        <f t="shared" si="25"/>
        <v/>
      </c>
      <c r="N134" s="28" t="str">
        <f>IF(H134="X",IF(M134&gt;'Output, All Schools'!$C$8,"N","Y"),"")</f>
        <v/>
      </c>
      <c r="O134" s="30" t="str">
        <f>IF('School Data'!$B134="Elementary",IF('School Data'!I134="","",'School Data'!I134),"")</f>
        <v/>
      </c>
      <c r="P134" s="30" t="str">
        <f t="shared" si="26"/>
        <v/>
      </c>
      <c r="Q134" s="29" t="str">
        <f t="shared" si="27"/>
        <v/>
      </c>
      <c r="R134" s="31" t="str">
        <f>IF(H134="X",IF(Q134&gt;'Output, All Schools'!$C$9,"N","Y"),"")</f>
        <v/>
      </c>
      <c r="S134" s="32" t="str">
        <f>IF('School Data'!$B134="Elementary",IF('School Data'!J134="","",'School Data'!J134),"")</f>
        <v/>
      </c>
      <c r="T134" s="49" t="str">
        <f t="shared" si="28"/>
        <v/>
      </c>
      <c r="U134" s="32" t="str">
        <f>IF('School Data'!$B134="Elementary",IF('School Data'!K134="","",'School Data'!K134),"")</f>
        <v/>
      </c>
      <c r="V134" s="49" t="str">
        <f t="shared" si="29"/>
        <v/>
      </c>
      <c r="W134" s="54" t="str">
        <f t="shared" si="30"/>
        <v/>
      </c>
      <c r="X134" s="28" t="str">
        <f>IF(H134="X",IF(W134&lt;'Output, All Schools'!$C$14,"N","Y"),"")</f>
        <v/>
      </c>
      <c r="Y134" s="32" t="str">
        <f>IF('School Data'!$B134="Elementary",IF('School Data'!L134="","",'School Data'!L134),"")</f>
        <v/>
      </c>
      <c r="Z134" s="49" t="str">
        <f t="shared" si="31"/>
        <v/>
      </c>
      <c r="AA134" s="55" t="str">
        <f t="shared" si="32"/>
        <v/>
      </c>
      <c r="AB134" s="31" t="str">
        <f>IF(H134="X",IF(AA134&lt;'Output, All Schools'!$C$15,"N","Y"),"")</f>
        <v/>
      </c>
    </row>
    <row r="135" spans="1:28" x14ac:dyDescent="0.25">
      <c r="A135" s="20" t="str">
        <f t="shared" si="22"/>
        <v/>
      </c>
      <c r="B135" s="20" t="str">
        <f>IF('School Data'!$B135="Elementary",IF('School Data'!A135="","",'School Data'!A135),"")</f>
        <v/>
      </c>
      <c r="C135" s="20" t="str">
        <f>IF('School Data'!$B135="Elementary",IF('School Data'!B135="","",'School Data'!B135),"")</f>
        <v/>
      </c>
      <c r="D135" s="20" t="str">
        <f>IF('School Data'!$B135="Elementary",IF('School Data'!C135="","",'School Data'!C135),"")</f>
        <v/>
      </c>
      <c r="E135" s="20" t="str">
        <f>IF('School Data'!$B135="Elementary",IF('School Data'!D135="","",'School Data'!D135),"")</f>
        <v/>
      </c>
      <c r="F135" s="20" t="str">
        <f>IF('School Data'!$B135="Elementary",IF('School Data'!E135="","",'School Data'!E135),"")</f>
        <v/>
      </c>
      <c r="G135" s="31" t="str">
        <f>IF('School Data'!$B135="Elementary",IF('School Data'!F135="","",'School Data'!F135),"")</f>
        <v/>
      </c>
      <c r="H135" s="28" t="str">
        <f>IF(A135&lt;('Output by Grade Span'!$C$3+1),"X","")</f>
        <v/>
      </c>
      <c r="I135" s="29" t="str">
        <f>IF('School Data'!$B135="Elementary",IF('School Data'!G135="","",'School Data'!G135),"")</f>
        <v/>
      </c>
      <c r="J135" s="29" t="str">
        <f t="shared" si="23"/>
        <v/>
      </c>
      <c r="K135" s="29" t="str">
        <f>IF('School Data'!$B135="Elementary",IF('School Data'!H135="","",'School Data'!H135),"")</f>
        <v/>
      </c>
      <c r="L135" s="29" t="str">
        <f t="shared" si="24"/>
        <v/>
      </c>
      <c r="M135" s="29" t="str">
        <f t="shared" si="25"/>
        <v/>
      </c>
      <c r="N135" s="28" t="str">
        <f>IF(H135="X",IF(M135&gt;'Output, All Schools'!$C$8,"N","Y"),"")</f>
        <v/>
      </c>
      <c r="O135" s="30" t="str">
        <f>IF('School Data'!$B135="Elementary",IF('School Data'!I135="","",'School Data'!I135),"")</f>
        <v/>
      </c>
      <c r="P135" s="30" t="str">
        <f t="shared" si="26"/>
        <v/>
      </c>
      <c r="Q135" s="29" t="str">
        <f t="shared" si="27"/>
        <v/>
      </c>
      <c r="R135" s="31" t="str">
        <f>IF(H135="X",IF(Q135&gt;'Output, All Schools'!$C$9,"N","Y"),"")</f>
        <v/>
      </c>
      <c r="S135" s="32" t="str">
        <f>IF('School Data'!$B135="Elementary",IF('School Data'!J135="","",'School Data'!J135),"")</f>
        <v/>
      </c>
      <c r="T135" s="49" t="str">
        <f t="shared" si="28"/>
        <v/>
      </c>
      <c r="U135" s="32" t="str">
        <f>IF('School Data'!$B135="Elementary",IF('School Data'!K135="","",'School Data'!K135),"")</f>
        <v/>
      </c>
      <c r="V135" s="49" t="str">
        <f t="shared" si="29"/>
        <v/>
      </c>
      <c r="W135" s="54" t="str">
        <f t="shared" si="30"/>
        <v/>
      </c>
      <c r="X135" s="28" t="str">
        <f>IF(H135="X",IF(W135&lt;'Output, All Schools'!$C$14,"N","Y"),"")</f>
        <v/>
      </c>
      <c r="Y135" s="32" t="str">
        <f>IF('School Data'!$B135="Elementary",IF('School Data'!L135="","",'School Data'!L135),"")</f>
        <v/>
      </c>
      <c r="Z135" s="49" t="str">
        <f t="shared" si="31"/>
        <v/>
      </c>
      <c r="AA135" s="55" t="str">
        <f t="shared" si="32"/>
        <v/>
      </c>
      <c r="AB135" s="31" t="str">
        <f>IF(H135="X",IF(AA135&lt;'Output, All Schools'!$C$15,"N","Y"),"")</f>
        <v/>
      </c>
    </row>
    <row r="136" spans="1:28" x14ac:dyDescent="0.25">
      <c r="A136" s="20" t="str">
        <f t="shared" si="22"/>
        <v/>
      </c>
      <c r="B136" s="20" t="str">
        <f>IF('School Data'!$B136="Elementary",IF('School Data'!A136="","",'School Data'!A136),"")</f>
        <v/>
      </c>
      <c r="C136" s="20" t="str">
        <f>IF('School Data'!$B136="Elementary",IF('School Data'!B136="","",'School Data'!B136),"")</f>
        <v/>
      </c>
      <c r="D136" s="20" t="str">
        <f>IF('School Data'!$B136="Elementary",IF('School Data'!C136="","",'School Data'!C136),"")</f>
        <v/>
      </c>
      <c r="E136" s="20" t="str">
        <f>IF('School Data'!$B136="Elementary",IF('School Data'!D136="","",'School Data'!D136),"")</f>
        <v/>
      </c>
      <c r="F136" s="20" t="str">
        <f>IF('School Data'!$B136="Elementary",IF('School Data'!E136="","",'School Data'!E136),"")</f>
        <v/>
      </c>
      <c r="G136" s="31" t="str">
        <f>IF('School Data'!$B136="Elementary",IF('School Data'!F136="","",'School Data'!F136),"")</f>
        <v/>
      </c>
      <c r="H136" s="28" t="str">
        <f>IF(A136&lt;('Output by Grade Span'!$C$3+1),"X","")</f>
        <v/>
      </c>
      <c r="I136" s="29" t="str">
        <f>IF('School Data'!$B136="Elementary",IF('School Data'!G136="","",'School Data'!G136),"")</f>
        <v/>
      </c>
      <c r="J136" s="29" t="str">
        <f t="shared" si="23"/>
        <v/>
      </c>
      <c r="K136" s="29" t="str">
        <f>IF('School Data'!$B136="Elementary",IF('School Data'!H136="","",'School Data'!H136),"")</f>
        <v/>
      </c>
      <c r="L136" s="29" t="str">
        <f t="shared" si="24"/>
        <v/>
      </c>
      <c r="M136" s="29" t="str">
        <f t="shared" si="25"/>
        <v/>
      </c>
      <c r="N136" s="28" t="str">
        <f>IF(H136="X",IF(M136&gt;'Output, All Schools'!$C$8,"N","Y"),"")</f>
        <v/>
      </c>
      <c r="O136" s="30" t="str">
        <f>IF('School Data'!$B136="Elementary",IF('School Data'!I136="","",'School Data'!I136),"")</f>
        <v/>
      </c>
      <c r="P136" s="30" t="str">
        <f t="shared" si="26"/>
        <v/>
      </c>
      <c r="Q136" s="29" t="str">
        <f t="shared" si="27"/>
        <v/>
      </c>
      <c r="R136" s="31" t="str">
        <f>IF(H136="X",IF(Q136&gt;'Output, All Schools'!$C$9,"N","Y"),"")</f>
        <v/>
      </c>
      <c r="S136" s="32" t="str">
        <f>IF('School Data'!$B136="Elementary",IF('School Data'!J136="","",'School Data'!J136),"")</f>
        <v/>
      </c>
      <c r="T136" s="49" t="str">
        <f t="shared" si="28"/>
        <v/>
      </c>
      <c r="U136" s="32" t="str">
        <f>IF('School Data'!$B136="Elementary",IF('School Data'!K136="","",'School Data'!K136),"")</f>
        <v/>
      </c>
      <c r="V136" s="49" t="str">
        <f t="shared" si="29"/>
        <v/>
      </c>
      <c r="W136" s="54" t="str">
        <f t="shared" si="30"/>
        <v/>
      </c>
      <c r="X136" s="28" t="str">
        <f>IF(H136="X",IF(W136&lt;'Output, All Schools'!$C$14,"N","Y"),"")</f>
        <v/>
      </c>
      <c r="Y136" s="32" t="str">
        <f>IF('School Data'!$B136="Elementary",IF('School Data'!L136="","",'School Data'!L136),"")</f>
        <v/>
      </c>
      <c r="Z136" s="49" t="str">
        <f t="shared" si="31"/>
        <v/>
      </c>
      <c r="AA136" s="55" t="str">
        <f t="shared" si="32"/>
        <v/>
      </c>
      <c r="AB136" s="31" t="str">
        <f>IF(H136="X",IF(AA136&lt;'Output, All Schools'!$C$15,"N","Y"),"")</f>
        <v/>
      </c>
    </row>
    <row r="137" spans="1:28" x14ac:dyDescent="0.25">
      <c r="A137" s="20" t="str">
        <f t="shared" si="22"/>
        <v/>
      </c>
      <c r="B137" s="20" t="str">
        <f>IF('School Data'!$B137="Elementary",IF('School Data'!A137="","",'School Data'!A137),"")</f>
        <v/>
      </c>
      <c r="C137" s="20" t="str">
        <f>IF('School Data'!$B137="Elementary",IF('School Data'!B137="","",'School Data'!B137),"")</f>
        <v/>
      </c>
      <c r="D137" s="20" t="str">
        <f>IF('School Data'!$B137="Elementary",IF('School Data'!C137="","",'School Data'!C137),"")</f>
        <v/>
      </c>
      <c r="E137" s="20" t="str">
        <f>IF('School Data'!$B137="Elementary",IF('School Data'!D137="","",'School Data'!D137),"")</f>
        <v/>
      </c>
      <c r="F137" s="20" t="str">
        <f>IF('School Data'!$B137="Elementary",IF('School Data'!E137="","",'School Data'!E137),"")</f>
        <v/>
      </c>
      <c r="G137" s="31" t="str">
        <f>IF('School Data'!$B137="Elementary",IF('School Data'!F137="","",'School Data'!F137),"")</f>
        <v/>
      </c>
      <c r="H137" s="28" t="str">
        <f>IF(A137&lt;('Output by Grade Span'!$C$3+1),"X","")</f>
        <v/>
      </c>
      <c r="I137" s="29" t="str">
        <f>IF('School Data'!$B137="Elementary",IF('School Data'!G137="","",'School Data'!G137),"")</f>
        <v/>
      </c>
      <c r="J137" s="29" t="str">
        <f t="shared" si="23"/>
        <v/>
      </c>
      <c r="K137" s="29" t="str">
        <f>IF('School Data'!$B137="Elementary",IF('School Data'!H137="","",'School Data'!H137),"")</f>
        <v/>
      </c>
      <c r="L137" s="29" t="str">
        <f t="shared" si="24"/>
        <v/>
      </c>
      <c r="M137" s="29" t="str">
        <f t="shared" si="25"/>
        <v/>
      </c>
      <c r="N137" s="28" t="str">
        <f>IF(H137="X",IF(M137&gt;'Output, All Schools'!$C$8,"N","Y"),"")</f>
        <v/>
      </c>
      <c r="O137" s="30" t="str">
        <f>IF('School Data'!$B137="Elementary",IF('School Data'!I137="","",'School Data'!I137),"")</f>
        <v/>
      </c>
      <c r="P137" s="30" t="str">
        <f t="shared" si="26"/>
        <v/>
      </c>
      <c r="Q137" s="29" t="str">
        <f t="shared" si="27"/>
        <v/>
      </c>
      <c r="R137" s="31" t="str">
        <f>IF(H137="X",IF(Q137&gt;'Output, All Schools'!$C$9,"N","Y"),"")</f>
        <v/>
      </c>
      <c r="S137" s="32" t="str">
        <f>IF('School Data'!$B137="Elementary",IF('School Data'!J137="","",'School Data'!J137),"")</f>
        <v/>
      </c>
      <c r="T137" s="49" t="str">
        <f t="shared" si="28"/>
        <v/>
      </c>
      <c r="U137" s="32" t="str">
        <f>IF('School Data'!$B137="Elementary",IF('School Data'!K137="","",'School Data'!K137),"")</f>
        <v/>
      </c>
      <c r="V137" s="49" t="str">
        <f t="shared" si="29"/>
        <v/>
      </c>
      <c r="W137" s="54" t="str">
        <f t="shared" si="30"/>
        <v/>
      </c>
      <c r="X137" s="28" t="str">
        <f>IF(H137="X",IF(W137&lt;'Output, All Schools'!$C$14,"N","Y"),"")</f>
        <v/>
      </c>
      <c r="Y137" s="32" t="str">
        <f>IF('School Data'!$B137="Elementary",IF('School Data'!L137="","",'School Data'!L137),"")</f>
        <v/>
      </c>
      <c r="Z137" s="49" t="str">
        <f t="shared" si="31"/>
        <v/>
      </c>
      <c r="AA137" s="55" t="str">
        <f t="shared" si="32"/>
        <v/>
      </c>
      <c r="AB137" s="31" t="str">
        <f>IF(H137="X",IF(AA137&lt;'Output, All Schools'!$C$15,"N","Y"),"")</f>
        <v/>
      </c>
    </row>
    <row r="138" spans="1:28" x14ac:dyDescent="0.25">
      <c r="A138" s="20" t="str">
        <f t="shared" si="22"/>
        <v/>
      </c>
      <c r="B138" s="20" t="str">
        <f>IF('School Data'!$B138="Elementary",IF('School Data'!A138="","",'School Data'!A138),"")</f>
        <v/>
      </c>
      <c r="C138" s="20" t="str">
        <f>IF('School Data'!$B138="Elementary",IF('School Data'!B138="","",'School Data'!B138),"")</f>
        <v/>
      </c>
      <c r="D138" s="20" t="str">
        <f>IF('School Data'!$B138="Elementary",IF('School Data'!C138="","",'School Data'!C138),"")</f>
        <v/>
      </c>
      <c r="E138" s="20" t="str">
        <f>IF('School Data'!$B138="Elementary",IF('School Data'!D138="","",'School Data'!D138),"")</f>
        <v/>
      </c>
      <c r="F138" s="20" t="str">
        <f>IF('School Data'!$B138="Elementary",IF('School Data'!E138="","",'School Data'!E138),"")</f>
        <v/>
      </c>
      <c r="G138" s="31" t="str">
        <f>IF('School Data'!$B138="Elementary",IF('School Data'!F138="","",'School Data'!F138),"")</f>
        <v/>
      </c>
      <c r="H138" s="28" t="str">
        <f>IF(A138&lt;('Output by Grade Span'!$C$3+1),"X","")</f>
        <v/>
      </c>
      <c r="I138" s="29" t="str">
        <f>IF('School Data'!$B138="Elementary",IF('School Data'!G138="","",'School Data'!G138),"")</f>
        <v/>
      </c>
      <c r="J138" s="29" t="str">
        <f t="shared" si="23"/>
        <v/>
      </c>
      <c r="K138" s="29" t="str">
        <f>IF('School Data'!$B138="Elementary",IF('School Data'!H138="","",'School Data'!H138),"")</f>
        <v/>
      </c>
      <c r="L138" s="29" t="str">
        <f t="shared" si="24"/>
        <v/>
      </c>
      <c r="M138" s="29" t="str">
        <f t="shared" si="25"/>
        <v/>
      </c>
      <c r="N138" s="28" t="str">
        <f>IF(H138="X",IF(M138&gt;'Output, All Schools'!$C$8,"N","Y"),"")</f>
        <v/>
      </c>
      <c r="O138" s="30" t="str">
        <f>IF('School Data'!$B138="Elementary",IF('School Data'!I138="","",'School Data'!I138),"")</f>
        <v/>
      </c>
      <c r="P138" s="30" t="str">
        <f t="shared" si="26"/>
        <v/>
      </c>
      <c r="Q138" s="29" t="str">
        <f t="shared" si="27"/>
        <v/>
      </c>
      <c r="R138" s="31" t="str">
        <f>IF(H138="X",IF(Q138&gt;'Output, All Schools'!$C$9,"N","Y"),"")</f>
        <v/>
      </c>
      <c r="S138" s="32" t="str">
        <f>IF('School Data'!$B138="Elementary",IF('School Data'!J138="","",'School Data'!J138),"")</f>
        <v/>
      </c>
      <c r="T138" s="49" t="str">
        <f t="shared" si="28"/>
        <v/>
      </c>
      <c r="U138" s="32" t="str">
        <f>IF('School Data'!$B138="Elementary",IF('School Data'!K138="","",'School Data'!K138),"")</f>
        <v/>
      </c>
      <c r="V138" s="49" t="str">
        <f t="shared" si="29"/>
        <v/>
      </c>
      <c r="W138" s="54" t="str">
        <f t="shared" si="30"/>
        <v/>
      </c>
      <c r="X138" s="28" t="str">
        <f>IF(H138="X",IF(W138&lt;'Output, All Schools'!$C$14,"N","Y"),"")</f>
        <v/>
      </c>
      <c r="Y138" s="32" t="str">
        <f>IF('School Data'!$B138="Elementary",IF('School Data'!L138="","",'School Data'!L138),"")</f>
        <v/>
      </c>
      <c r="Z138" s="49" t="str">
        <f t="shared" si="31"/>
        <v/>
      </c>
      <c r="AA138" s="55" t="str">
        <f t="shared" si="32"/>
        <v/>
      </c>
      <c r="AB138" s="31" t="str">
        <f>IF(H138="X",IF(AA138&lt;'Output, All Schools'!$C$15,"N","Y"),"")</f>
        <v/>
      </c>
    </row>
    <row r="139" spans="1:28" x14ac:dyDescent="0.25">
      <c r="A139" s="20" t="str">
        <f t="shared" si="22"/>
        <v/>
      </c>
      <c r="B139" s="20" t="str">
        <f>IF('School Data'!$B139="Elementary",IF('School Data'!A139="","",'School Data'!A139),"")</f>
        <v/>
      </c>
      <c r="C139" s="20" t="str">
        <f>IF('School Data'!$B139="Elementary",IF('School Data'!B139="","",'School Data'!B139),"")</f>
        <v/>
      </c>
      <c r="D139" s="20" t="str">
        <f>IF('School Data'!$B139="Elementary",IF('School Data'!C139="","",'School Data'!C139),"")</f>
        <v/>
      </c>
      <c r="E139" s="20" t="str">
        <f>IF('School Data'!$B139="Elementary",IF('School Data'!D139="","",'School Data'!D139),"")</f>
        <v/>
      </c>
      <c r="F139" s="20" t="str">
        <f>IF('School Data'!$B139="Elementary",IF('School Data'!E139="","",'School Data'!E139),"")</f>
        <v/>
      </c>
      <c r="G139" s="31" t="str">
        <f>IF('School Data'!$B139="Elementary",IF('School Data'!F139="","",'School Data'!F139),"")</f>
        <v/>
      </c>
      <c r="H139" s="28" t="str">
        <f>IF(A139&lt;('Output by Grade Span'!$C$3+1),"X","")</f>
        <v/>
      </c>
      <c r="I139" s="29" t="str">
        <f>IF('School Data'!$B139="Elementary",IF('School Data'!G139="","",'School Data'!G139),"")</f>
        <v/>
      </c>
      <c r="J139" s="29" t="str">
        <f t="shared" si="23"/>
        <v/>
      </c>
      <c r="K139" s="29" t="str">
        <f>IF('School Data'!$B139="Elementary",IF('School Data'!H139="","",'School Data'!H139),"")</f>
        <v/>
      </c>
      <c r="L139" s="29" t="str">
        <f t="shared" si="24"/>
        <v/>
      </c>
      <c r="M139" s="29" t="str">
        <f t="shared" si="25"/>
        <v/>
      </c>
      <c r="N139" s="28" t="str">
        <f>IF(H139="X",IF(M139&gt;'Output, All Schools'!$C$8,"N","Y"),"")</f>
        <v/>
      </c>
      <c r="O139" s="30" t="str">
        <f>IF('School Data'!$B139="Elementary",IF('School Data'!I139="","",'School Data'!I139),"")</f>
        <v/>
      </c>
      <c r="P139" s="30" t="str">
        <f t="shared" si="26"/>
        <v/>
      </c>
      <c r="Q139" s="29" t="str">
        <f t="shared" si="27"/>
        <v/>
      </c>
      <c r="R139" s="31" t="str">
        <f>IF(H139="X",IF(Q139&gt;'Output, All Schools'!$C$9,"N","Y"),"")</f>
        <v/>
      </c>
      <c r="S139" s="32" t="str">
        <f>IF('School Data'!$B139="Elementary",IF('School Data'!J139="","",'School Data'!J139),"")</f>
        <v/>
      </c>
      <c r="T139" s="49" t="str">
        <f t="shared" si="28"/>
        <v/>
      </c>
      <c r="U139" s="32" t="str">
        <f>IF('School Data'!$B139="Elementary",IF('School Data'!K139="","",'School Data'!K139),"")</f>
        <v/>
      </c>
      <c r="V139" s="49" t="str">
        <f t="shared" si="29"/>
        <v/>
      </c>
      <c r="W139" s="54" t="str">
        <f t="shared" si="30"/>
        <v/>
      </c>
      <c r="X139" s="28" t="str">
        <f>IF(H139="X",IF(W139&lt;'Output, All Schools'!$C$14,"N","Y"),"")</f>
        <v/>
      </c>
      <c r="Y139" s="32" t="str">
        <f>IF('School Data'!$B139="Elementary",IF('School Data'!L139="","",'School Data'!L139),"")</f>
        <v/>
      </c>
      <c r="Z139" s="49" t="str">
        <f t="shared" si="31"/>
        <v/>
      </c>
      <c r="AA139" s="55" t="str">
        <f t="shared" si="32"/>
        <v/>
      </c>
      <c r="AB139" s="31" t="str">
        <f>IF(H139="X",IF(AA139&lt;'Output, All Schools'!$C$15,"N","Y"),"")</f>
        <v/>
      </c>
    </row>
    <row r="140" spans="1:28" x14ac:dyDescent="0.25">
      <c r="A140" s="20" t="str">
        <f t="shared" si="22"/>
        <v/>
      </c>
      <c r="B140" s="20" t="str">
        <f>IF('School Data'!$B140="Elementary",IF('School Data'!A140="","",'School Data'!A140),"")</f>
        <v/>
      </c>
      <c r="C140" s="20" t="str">
        <f>IF('School Data'!$B140="Elementary",IF('School Data'!B140="","",'School Data'!B140),"")</f>
        <v/>
      </c>
      <c r="D140" s="20" t="str">
        <f>IF('School Data'!$B140="Elementary",IF('School Data'!C140="","",'School Data'!C140),"")</f>
        <v/>
      </c>
      <c r="E140" s="20" t="str">
        <f>IF('School Data'!$B140="Elementary",IF('School Data'!D140="","",'School Data'!D140),"")</f>
        <v/>
      </c>
      <c r="F140" s="20" t="str">
        <f>IF('School Data'!$B140="Elementary",IF('School Data'!E140="","",'School Data'!E140),"")</f>
        <v/>
      </c>
      <c r="G140" s="31" t="str">
        <f>IF('School Data'!$B140="Elementary",IF('School Data'!F140="","",'School Data'!F140),"")</f>
        <v/>
      </c>
      <c r="H140" s="28" t="str">
        <f>IF(A140&lt;('Output by Grade Span'!$C$3+1),"X","")</f>
        <v/>
      </c>
      <c r="I140" s="29" t="str">
        <f>IF('School Data'!$B140="Elementary",IF('School Data'!G140="","",'School Data'!G140),"")</f>
        <v/>
      </c>
      <c r="J140" s="29" t="str">
        <f t="shared" si="23"/>
        <v/>
      </c>
      <c r="K140" s="29" t="str">
        <f>IF('School Data'!$B140="Elementary",IF('School Data'!H140="","",'School Data'!H140),"")</f>
        <v/>
      </c>
      <c r="L140" s="29" t="str">
        <f t="shared" si="24"/>
        <v/>
      </c>
      <c r="M140" s="29" t="str">
        <f t="shared" si="25"/>
        <v/>
      </c>
      <c r="N140" s="28" t="str">
        <f>IF(H140="X",IF(M140&gt;'Output, All Schools'!$C$8,"N","Y"),"")</f>
        <v/>
      </c>
      <c r="O140" s="30" t="str">
        <f>IF('School Data'!$B140="Elementary",IF('School Data'!I140="","",'School Data'!I140),"")</f>
        <v/>
      </c>
      <c r="P140" s="30" t="str">
        <f t="shared" si="26"/>
        <v/>
      </c>
      <c r="Q140" s="29" t="str">
        <f t="shared" si="27"/>
        <v/>
      </c>
      <c r="R140" s="31" t="str">
        <f>IF(H140="X",IF(Q140&gt;'Output, All Schools'!$C$9,"N","Y"),"")</f>
        <v/>
      </c>
      <c r="S140" s="32" t="str">
        <f>IF('School Data'!$B140="Elementary",IF('School Data'!J140="","",'School Data'!J140),"")</f>
        <v/>
      </c>
      <c r="T140" s="49" t="str">
        <f t="shared" si="28"/>
        <v/>
      </c>
      <c r="U140" s="32" t="str">
        <f>IF('School Data'!$B140="Elementary",IF('School Data'!K140="","",'School Data'!K140),"")</f>
        <v/>
      </c>
      <c r="V140" s="49" t="str">
        <f t="shared" si="29"/>
        <v/>
      </c>
      <c r="W140" s="54" t="str">
        <f t="shared" si="30"/>
        <v/>
      </c>
      <c r="X140" s="28" t="str">
        <f>IF(H140="X",IF(W140&lt;'Output, All Schools'!$C$14,"N","Y"),"")</f>
        <v/>
      </c>
      <c r="Y140" s="32" t="str">
        <f>IF('School Data'!$B140="Elementary",IF('School Data'!L140="","",'School Data'!L140),"")</f>
        <v/>
      </c>
      <c r="Z140" s="49" t="str">
        <f t="shared" si="31"/>
        <v/>
      </c>
      <c r="AA140" s="55" t="str">
        <f t="shared" si="32"/>
        <v/>
      </c>
      <c r="AB140" s="31" t="str">
        <f>IF(H140="X",IF(AA140&lt;'Output, All Schools'!$C$15,"N","Y"),"")</f>
        <v/>
      </c>
    </row>
    <row r="141" spans="1:28" x14ac:dyDescent="0.25">
      <c r="A141" s="20" t="str">
        <f t="shared" si="22"/>
        <v/>
      </c>
      <c r="B141" s="20" t="str">
        <f>IF('School Data'!$B141="Elementary",IF('School Data'!A141="","",'School Data'!A141),"")</f>
        <v/>
      </c>
      <c r="C141" s="20" t="str">
        <f>IF('School Data'!$B141="Elementary",IF('School Data'!B141="","",'School Data'!B141),"")</f>
        <v/>
      </c>
      <c r="D141" s="20" t="str">
        <f>IF('School Data'!$B141="Elementary",IF('School Data'!C141="","",'School Data'!C141),"")</f>
        <v/>
      </c>
      <c r="E141" s="20" t="str">
        <f>IF('School Data'!$B141="Elementary",IF('School Data'!D141="","",'School Data'!D141),"")</f>
        <v/>
      </c>
      <c r="F141" s="20" t="str">
        <f>IF('School Data'!$B141="Elementary",IF('School Data'!E141="","",'School Data'!E141),"")</f>
        <v/>
      </c>
      <c r="G141" s="31" t="str">
        <f>IF('School Data'!$B141="Elementary",IF('School Data'!F141="","",'School Data'!F141),"")</f>
        <v/>
      </c>
      <c r="H141" s="28" t="str">
        <f>IF(A141&lt;('Output by Grade Span'!$C$3+1),"X","")</f>
        <v/>
      </c>
      <c r="I141" s="29" t="str">
        <f>IF('School Data'!$B141="Elementary",IF('School Data'!G141="","",'School Data'!G141),"")</f>
        <v/>
      </c>
      <c r="J141" s="29" t="str">
        <f t="shared" si="23"/>
        <v/>
      </c>
      <c r="K141" s="29" t="str">
        <f>IF('School Data'!$B141="Elementary",IF('School Data'!H141="","",'School Data'!H141),"")</f>
        <v/>
      </c>
      <c r="L141" s="29" t="str">
        <f t="shared" si="24"/>
        <v/>
      </c>
      <c r="M141" s="29" t="str">
        <f t="shared" si="25"/>
        <v/>
      </c>
      <c r="N141" s="28" t="str">
        <f>IF(H141="X",IF(M141&gt;'Output, All Schools'!$C$8,"N","Y"),"")</f>
        <v/>
      </c>
      <c r="O141" s="30" t="str">
        <f>IF('School Data'!$B141="Elementary",IF('School Data'!I141="","",'School Data'!I141),"")</f>
        <v/>
      </c>
      <c r="P141" s="30" t="str">
        <f t="shared" si="26"/>
        <v/>
      </c>
      <c r="Q141" s="29" t="str">
        <f t="shared" si="27"/>
        <v/>
      </c>
      <c r="R141" s="31" t="str">
        <f>IF(H141="X",IF(Q141&gt;'Output, All Schools'!$C$9,"N","Y"),"")</f>
        <v/>
      </c>
      <c r="S141" s="32" t="str">
        <f>IF('School Data'!$B141="Elementary",IF('School Data'!J141="","",'School Data'!J141),"")</f>
        <v/>
      </c>
      <c r="T141" s="49" t="str">
        <f t="shared" si="28"/>
        <v/>
      </c>
      <c r="U141" s="32" t="str">
        <f>IF('School Data'!$B141="Elementary",IF('School Data'!K141="","",'School Data'!K141),"")</f>
        <v/>
      </c>
      <c r="V141" s="49" t="str">
        <f t="shared" si="29"/>
        <v/>
      </c>
      <c r="W141" s="54" t="str">
        <f t="shared" si="30"/>
        <v/>
      </c>
      <c r="X141" s="28" t="str">
        <f>IF(H141="X",IF(W141&lt;'Output, All Schools'!$C$14,"N","Y"),"")</f>
        <v/>
      </c>
      <c r="Y141" s="32" t="str">
        <f>IF('School Data'!$B141="Elementary",IF('School Data'!L141="","",'School Data'!L141),"")</f>
        <v/>
      </c>
      <c r="Z141" s="49" t="str">
        <f t="shared" si="31"/>
        <v/>
      </c>
      <c r="AA141" s="55" t="str">
        <f t="shared" si="32"/>
        <v/>
      </c>
      <c r="AB141" s="31" t="str">
        <f>IF(H141="X",IF(AA141&lt;'Output, All Schools'!$C$15,"N","Y"),"")</f>
        <v/>
      </c>
    </row>
    <row r="142" spans="1:28" x14ac:dyDescent="0.25">
      <c r="A142" s="20" t="str">
        <f t="shared" si="22"/>
        <v/>
      </c>
      <c r="B142" s="20" t="str">
        <f>IF('School Data'!$B142="Elementary",IF('School Data'!A142="","",'School Data'!A142),"")</f>
        <v/>
      </c>
      <c r="C142" s="20" t="str">
        <f>IF('School Data'!$B142="Elementary",IF('School Data'!B142="","",'School Data'!B142),"")</f>
        <v/>
      </c>
      <c r="D142" s="20" t="str">
        <f>IF('School Data'!$B142="Elementary",IF('School Data'!C142="","",'School Data'!C142),"")</f>
        <v/>
      </c>
      <c r="E142" s="20" t="str">
        <f>IF('School Data'!$B142="Elementary",IF('School Data'!D142="","",'School Data'!D142),"")</f>
        <v/>
      </c>
      <c r="F142" s="20" t="str">
        <f>IF('School Data'!$B142="Elementary",IF('School Data'!E142="","",'School Data'!E142),"")</f>
        <v/>
      </c>
      <c r="G142" s="31" t="str">
        <f>IF('School Data'!$B142="Elementary",IF('School Data'!F142="","",'School Data'!F142),"")</f>
        <v/>
      </c>
      <c r="H142" s="28" t="str">
        <f>IF(A142&lt;('Output by Grade Span'!$C$3+1),"X","")</f>
        <v/>
      </c>
      <c r="I142" s="29" t="str">
        <f>IF('School Data'!$B142="Elementary",IF('School Data'!G142="","",'School Data'!G142),"")</f>
        <v/>
      </c>
      <c r="J142" s="29" t="str">
        <f t="shared" si="23"/>
        <v/>
      </c>
      <c r="K142" s="29" t="str">
        <f>IF('School Data'!$B142="Elementary",IF('School Data'!H142="","",'School Data'!H142),"")</f>
        <v/>
      </c>
      <c r="L142" s="29" t="str">
        <f t="shared" si="24"/>
        <v/>
      </c>
      <c r="M142" s="29" t="str">
        <f t="shared" si="25"/>
        <v/>
      </c>
      <c r="N142" s="28" t="str">
        <f>IF(H142="X",IF(M142&gt;'Output, All Schools'!$C$8,"N","Y"),"")</f>
        <v/>
      </c>
      <c r="O142" s="30" t="str">
        <f>IF('School Data'!$B142="Elementary",IF('School Data'!I142="","",'School Data'!I142),"")</f>
        <v/>
      </c>
      <c r="P142" s="30" t="str">
        <f t="shared" si="26"/>
        <v/>
      </c>
      <c r="Q142" s="29" t="str">
        <f t="shared" si="27"/>
        <v/>
      </c>
      <c r="R142" s="31" t="str">
        <f>IF(H142="X",IF(Q142&gt;'Output, All Schools'!$C$9,"N","Y"),"")</f>
        <v/>
      </c>
      <c r="S142" s="32" t="str">
        <f>IF('School Data'!$B142="Elementary",IF('School Data'!J142="","",'School Data'!J142),"")</f>
        <v/>
      </c>
      <c r="T142" s="49" t="str">
        <f t="shared" si="28"/>
        <v/>
      </c>
      <c r="U142" s="32" t="str">
        <f>IF('School Data'!$B142="Elementary",IF('School Data'!K142="","",'School Data'!K142),"")</f>
        <v/>
      </c>
      <c r="V142" s="49" t="str">
        <f t="shared" si="29"/>
        <v/>
      </c>
      <c r="W142" s="54" t="str">
        <f t="shared" si="30"/>
        <v/>
      </c>
      <c r="X142" s="28" t="str">
        <f>IF(H142="X",IF(W142&lt;'Output, All Schools'!$C$14,"N","Y"),"")</f>
        <v/>
      </c>
      <c r="Y142" s="32" t="str">
        <f>IF('School Data'!$B142="Elementary",IF('School Data'!L142="","",'School Data'!L142),"")</f>
        <v/>
      </c>
      <c r="Z142" s="49" t="str">
        <f t="shared" si="31"/>
        <v/>
      </c>
      <c r="AA142" s="55" t="str">
        <f t="shared" si="32"/>
        <v/>
      </c>
      <c r="AB142" s="31" t="str">
        <f>IF(H142="X",IF(AA142&lt;'Output, All Schools'!$C$15,"N","Y"),"")</f>
        <v/>
      </c>
    </row>
    <row r="143" spans="1:28" x14ac:dyDescent="0.25">
      <c r="A143" s="20" t="str">
        <f t="shared" si="22"/>
        <v/>
      </c>
      <c r="B143" s="20" t="str">
        <f>IF('School Data'!$B143="Elementary",IF('School Data'!A143="","",'School Data'!A143),"")</f>
        <v/>
      </c>
      <c r="C143" s="20" t="str">
        <f>IF('School Data'!$B143="Elementary",IF('School Data'!B143="","",'School Data'!B143),"")</f>
        <v/>
      </c>
      <c r="D143" s="20" t="str">
        <f>IF('School Data'!$B143="Elementary",IF('School Data'!C143="","",'School Data'!C143),"")</f>
        <v/>
      </c>
      <c r="E143" s="20" t="str">
        <f>IF('School Data'!$B143="Elementary",IF('School Data'!D143="","",'School Data'!D143),"")</f>
        <v/>
      </c>
      <c r="F143" s="20" t="str">
        <f>IF('School Data'!$B143="Elementary",IF('School Data'!E143="","",'School Data'!E143),"")</f>
        <v/>
      </c>
      <c r="G143" s="31" t="str">
        <f>IF('School Data'!$B143="Elementary",IF('School Data'!F143="","",'School Data'!F143),"")</f>
        <v/>
      </c>
      <c r="H143" s="28" t="str">
        <f>IF(A143&lt;('Output by Grade Span'!$C$3+1),"X","")</f>
        <v/>
      </c>
      <c r="I143" s="29" t="str">
        <f>IF('School Data'!$B143="Elementary",IF('School Data'!G143="","",'School Data'!G143),"")</f>
        <v/>
      </c>
      <c r="J143" s="29" t="str">
        <f t="shared" si="23"/>
        <v/>
      </c>
      <c r="K143" s="29" t="str">
        <f>IF('School Data'!$B143="Elementary",IF('School Data'!H143="","",'School Data'!H143),"")</f>
        <v/>
      </c>
      <c r="L143" s="29" t="str">
        <f t="shared" si="24"/>
        <v/>
      </c>
      <c r="M143" s="29" t="str">
        <f t="shared" si="25"/>
        <v/>
      </c>
      <c r="N143" s="28" t="str">
        <f>IF(H143="X",IF(M143&gt;'Output, All Schools'!$C$8,"N","Y"),"")</f>
        <v/>
      </c>
      <c r="O143" s="30" t="str">
        <f>IF('School Data'!$B143="Elementary",IF('School Data'!I143="","",'School Data'!I143),"")</f>
        <v/>
      </c>
      <c r="P143" s="30" t="str">
        <f t="shared" si="26"/>
        <v/>
      </c>
      <c r="Q143" s="29" t="str">
        <f t="shared" si="27"/>
        <v/>
      </c>
      <c r="R143" s="31" t="str">
        <f>IF(H143="X",IF(Q143&gt;'Output, All Schools'!$C$9,"N","Y"),"")</f>
        <v/>
      </c>
      <c r="S143" s="32" t="str">
        <f>IF('School Data'!$B143="Elementary",IF('School Data'!J143="","",'School Data'!J143),"")</f>
        <v/>
      </c>
      <c r="T143" s="49" t="str">
        <f t="shared" si="28"/>
        <v/>
      </c>
      <c r="U143" s="32" t="str">
        <f>IF('School Data'!$B143="Elementary",IF('School Data'!K143="","",'School Data'!K143),"")</f>
        <v/>
      </c>
      <c r="V143" s="49" t="str">
        <f t="shared" si="29"/>
        <v/>
      </c>
      <c r="W143" s="54" t="str">
        <f t="shared" si="30"/>
        <v/>
      </c>
      <c r="X143" s="28" t="str">
        <f>IF(H143="X",IF(W143&lt;'Output, All Schools'!$C$14,"N","Y"),"")</f>
        <v/>
      </c>
      <c r="Y143" s="32" t="str">
        <f>IF('School Data'!$B143="Elementary",IF('School Data'!L143="","",'School Data'!L143),"")</f>
        <v/>
      </c>
      <c r="Z143" s="49" t="str">
        <f t="shared" si="31"/>
        <v/>
      </c>
      <c r="AA143" s="55" t="str">
        <f t="shared" si="32"/>
        <v/>
      </c>
      <c r="AB143" s="31" t="str">
        <f>IF(H143="X",IF(AA143&lt;'Output, All Schools'!$C$15,"N","Y"),"")</f>
        <v/>
      </c>
    </row>
    <row r="144" spans="1:28" x14ac:dyDescent="0.25">
      <c r="A144" s="20" t="str">
        <f t="shared" si="22"/>
        <v/>
      </c>
      <c r="B144" s="20" t="str">
        <f>IF('School Data'!$B144="Elementary",IF('School Data'!A144="","",'School Data'!A144),"")</f>
        <v/>
      </c>
      <c r="C144" s="20" t="str">
        <f>IF('School Data'!$B144="Elementary",IF('School Data'!B144="","",'School Data'!B144),"")</f>
        <v/>
      </c>
      <c r="D144" s="20" t="str">
        <f>IF('School Data'!$B144="Elementary",IF('School Data'!C144="","",'School Data'!C144),"")</f>
        <v/>
      </c>
      <c r="E144" s="20" t="str">
        <f>IF('School Data'!$B144="Elementary",IF('School Data'!D144="","",'School Data'!D144),"")</f>
        <v/>
      </c>
      <c r="F144" s="20" t="str">
        <f>IF('School Data'!$B144="Elementary",IF('School Data'!E144="","",'School Data'!E144),"")</f>
        <v/>
      </c>
      <c r="G144" s="31" t="str">
        <f>IF('School Data'!$B144="Elementary",IF('School Data'!F144="","",'School Data'!F144),"")</f>
        <v/>
      </c>
      <c r="H144" s="28" t="str">
        <f>IF(A144&lt;('Output by Grade Span'!$C$3+1),"X","")</f>
        <v/>
      </c>
      <c r="I144" s="29" t="str">
        <f>IF('School Data'!$B144="Elementary",IF('School Data'!G144="","",'School Data'!G144),"")</f>
        <v/>
      </c>
      <c r="J144" s="29" t="str">
        <f t="shared" si="23"/>
        <v/>
      </c>
      <c r="K144" s="29" t="str">
        <f>IF('School Data'!$B144="Elementary",IF('School Data'!H144="","",'School Data'!H144),"")</f>
        <v/>
      </c>
      <c r="L144" s="29" t="str">
        <f t="shared" si="24"/>
        <v/>
      </c>
      <c r="M144" s="29" t="str">
        <f t="shared" si="25"/>
        <v/>
      </c>
      <c r="N144" s="28" t="str">
        <f>IF(H144="X",IF(M144&gt;'Output, All Schools'!$C$8,"N","Y"),"")</f>
        <v/>
      </c>
      <c r="O144" s="30" t="str">
        <f>IF('School Data'!$B144="Elementary",IF('School Data'!I144="","",'School Data'!I144),"")</f>
        <v/>
      </c>
      <c r="P144" s="30" t="str">
        <f t="shared" si="26"/>
        <v/>
      </c>
      <c r="Q144" s="29" t="str">
        <f t="shared" si="27"/>
        <v/>
      </c>
      <c r="R144" s="31" t="str">
        <f>IF(H144="X",IF(Q144&gt;'Output, All Schools'!$C$9,"N","Y"),"")</f>
        <v/>
      </c>
      <c r="S144" s="32" t="str">
        <f>IF('School Data'!$B144="Elementary",IF('School Data'!J144="","",'School Data'!J144),"")</f>
        <v/>
      </c>
      <c r="T144" s="49" t="str">
        <f t="shared" si="28"/>
        <v/>
      </c>
      <c r="U144" s="32" t="str">
        <f>IF('School Data'!$B144="Elementary",IF('School Data'!K144="","",'School Data'!K144),"")</f>
        <v/>
      </c>
      <c r="V144" s="49" t="str">
        <f t="shared" si="29"/>
        <v/>
      </c>
      <c r="W144" s="54" t="str">
        <f t="shared" si="30"/>
        <v/>
      </c>
      <c r="X144" s="28" t="str">
        <f>IF(H144="X",IF(W144&lt;'Output, All Schools'!$C$14,"N","Y"),"")</f>
        <v/>
      </c>
      <c r="Y144" s="32" t="str">
        <f>IF('School Data'!$B144="Elementary",IF('School Data'!L144="","",'School Data'!L144),"")</f>
        <v/>
      </c>
      <c r="Z144" s="49" t="str">
        <f t="shared" si="31"/>
        <v/>
      </c>
      <c r="AA144" s="55" t="str">
        <f t="shared" si="32"/>
        <v/>
      </c>
      <c r="AB144" s="31" t="str">
        <f>IF(H144="X",IF(AA144&lt;'Output, All Schools'!$C$15,"N","Y"),"")</f>
        <v/>
      </c>
    </row>
    <row r="145" spans="1:28" x14ac:dyDescent="0.25">
      <c r="A145" s="20" t="str">
        <f t="shared" si="22"/>
        <v/>
      </c>
      <c r="B145" s="20" t="str">
        <f>IF('School Data'!$B145="Elementary",IF('School Data'!A145="","",'School Data'!A145),"")</f>
        <v/>
      </c>
      <c r="C145" s="20" t="str">
        <f>IF('School Data'!$B145="Elementary",IF('School Data'!B145="","",'School Data'!B145),"")</f>
        <v/>
      </c>
      <c r="D145" s="20" t="str">
        <f>IF('School Data'!$B145="Elementary",IF('School Data'!C145="","",'School Data'!C145),"")</f>
        <v/>
      </c>
      <c r="E145" s="20" t="str">
        <f>IF('School Data'!$B145="Elementary",IF('School Data'!D145="","",'School Data'!D145),"")</f>
        <v/>
      </c>
      <c r="F145" s="20" t="str">
        <f>IF('School Data'!$B145="Elementary",IF('School Data'!E145="","",'School Data'!E145),"")</f>
        <v/>
      </c>
      <c r="G145" s="31" t="str">
        <f>IF('School Data'!$B145="Elementary",IF('School Data'!F145="","",'School Data'!F145),"")</f>
        <v/>
      </c>
      <c r="H145" s="28" t="str">
        <f>IF(A145&lt;('Output by Grade Span'!$C$3+1),"X","")</f>
        <v/>
      </c>
      <c r="I145" s="29" t="str">
        <f>IF('School Data'!$B145="Elementary",IF('School Data'!G145="","",'School Data'!G145),"")</f>
        <v/>
      </c>
      <c r="J145" s="29" t="str">
        <f t="shared" si="23"/>
        <v/>
      </c>
      <c r="K145" s="29" t="str">
        <f>IF('School Data'!$B145="Elementary",IF('School Data'!H145="","",'School Data'!H145),"")</f>
        <v/>
      </c>
      <c r="L145" s="29" t="str">
        <f t="shared" si="24"/>
        <v/>
      </c>
      <c r="M145" s="29" t="str">
        <f t="shared" si="25"/>
        <v/>
      </c>
      <c r="N145" s="28" t="str">
        <f>IF(H145="X",IF(M145&gt;'Output, All Schools'!$C$8,"N","Y"),"")</f>
        <v/>
      </c>
      <c r="O145" s="30" t="str">
        <f>IF('School Data'!$B145="Elementary",IF('School Data'!I145="","",'School Data'!I145),"")</f>
        <v/>
      </c>
      <c r="P145" s="30" t="str">
        <f t="shared" si="26"/>
        <v/>
      </c>
      <c r="Q145" s="29" t="str">
        <f t="shared" si="27"/>
        <v/>
      </c>
      <c r="R145" s="31" t="str">
        <f>IF(H145="X",IF(Q145&gt;'Output, All Schools'!$C$9,"N","Y"),"")</f>
        <v/>
      </c>
      <c r="S145" s="32" t="str">
        <f>IF('School Data'!$B145="Elementary",IF('School Data'!J145="","",'School Data'!J145),"")</f>
        <v/>
      </c>
      <c r="T145" s="49" t="str">
        <f t="shared" si="28"/>
        <v/>
      </c>
      <c r="U145" s="32" t="str">
        <f>IF('School Data'!$B145="Elementary",IF('School Data'!K145="","",'School Data'!K145),"")</f>
        <v/>
      </c>
      <c r="V145" s="49" t="str">
        <f t="shared" si="29"/>
        <v/>
      </c>
      <c r="W145" s="54" t="str">
        <f t="shared" si="30"/>
        <v/>
      </c>
      <c r="X145" s="28" t="str">
        <f>IF(H145="X",IF(W145&lt;'Output, All Schools'!$C$14,"N","Y"),"")</f>
        <v/>
      </c>
      <c r="Y145" s="32" t="str">
        <f>IF('School Data'!$B145="Elementary",IF('School Data'!L145="","",'School Data'!L145),"")</f>
        <v/>
      </c>
      <c r="Z145" s="49" t="str">
        <f t="shared" si="31"/>
        <v/>
      </c>
      <c r="AA145" s="55" t="str">
        <f t="shared" si="32"/>
        <v/>
      </c>
      <c r="AB145" s="31" t="str">
        <f>IF(H145="X",IF(AA145&lt;'Output, All Schools'!$C$15,"N","Y"),"")</f>
        <v/>
      </c>
    </row>
    <row r="146" spans="1:28" x14ac:dyDescent="0.25">
      <c r="A146" s="20" t="str">
        <f t="shared" si="22"/>
        <v/>
      </c>
      <c r="B146" s="20" t="str">
        <f>IF('School Data'!$B146="Elementary",IF('School Data'!A146="","",'School Data'!A146),"")</f>
        <v/>
      </c>
      <c r="C146" s="20" t="str">
        <f>IF('School Data'!$B146="Elementary",IF('School Data'!B146="","",'School Data'!B146),"")</f>
        <v/>
      </c>
      <c r="D146" s="20" t="str">
        <f>IF('School Data'!$B146="Elementary",IF('School Data'!C146="","",'School Data'!C146),"")</f>
        <v/>
      </c>
      <c r="E146" s="20" t="str">
        <f>IF('School Data'!$B146="Elementary",IF('School Data'!D146="","",'School Data'!D146),"")</f>
        <v/>
      </c>
      <c r="F146" s="20" t="str">
        <f>IF('School Data'!$B146="Elementary",IF('School Data'!E146="","",'School Data'!E146),"")</f>
        <v/>
      </c>
      <c r="G146" s="31" t="str">
        <f>IF('School Data'!$B146="Elementary",IF('School Data'!F146="","",'School Data'!F146),"")</f>
        <v/>
      </c>
      <c r="H146" s="28" t="str">
        <f>IF(A146&lt;('Output by Grade Span'!$C$3+1),"X","")</f>
        <v/>
      </c>
      <c r="I146" s="29" t="str">
        <f>IF('School Data'!$B146="Elementary",IF('School Data'!G146="","",'School Data'!G146),"")</f>
        <v/>
      </c>
      <c r="J146" s="29" t="str">
        <f t="shared" si="23"/>
        <v/>
      </c>
      <c r="K146" s="29" t="str">
        <f>IF('School Data'!$B146="Elementary",IF('School Data'!H146="","",'School Data'!H146),"")</f>
        <v/>
      </c>
      <c r="L146" s="29" t="str">
        <f t="shared" si="24"/>
        <v/>
      </c>
      <c r="M146" s="29" t="str">
        <f t="shared" si="25"/>
        <v/>
      </c>
      <c r="N146" s="28" t="str">
        <f>IF(H146="X",IF(M146&gt;'Output, All Schools'!$C$8,"N","Y"),"")</f>
        <v/>
      </c>
      <c r="O146" s="30" t="str">
        <f>IF('School Data'!$B146="Elementary",IF('School Data'!I146="","",'School Data'!I146),"")</f>
        <v/>
      </c>
      <c r="P146" s="30" t="str">
        <f t="shared" si="26"/>
        <v/>
      </c>
      <c r="Q146" s="29" t="str">
        <f t="shared" si="27"/>
        <v/>
      </c>
      <c r="R146" s="31" t="str">
        <f>IF(H146="X",IF(Q146&gt;'Output, All Schools'!$C$9,"N","Y"),"")</f>
        <v/>
      </c>
      <c r="S146" s="32" t="str">
        <f>IF('School Data'!$B146="Elementary",IF('School Data'!J146="","",'School Data'!J146),"")</f>
        <v/>
      </c>
      <c r="T146" s="49" t="str">
        <f t="shared" si="28"/>
        <v/>
      </c>
      <c r="U146" s="32" t="str">
        <f>IF('School Data'!$B146="Elementary",IF('School Data'!K146="","",'School Data'!K146),"")</f>
        <v/>
      </c>
      <c r="V146" s="49" t="str">
        <f t="shared" si="29"/>
        <v/>
      </c>
      <c r="W146" s="54" t="str">
        <f t="shared" si="30"/>
        <v/>
      </c>
      <c r="X146" s="28" t="str">
        <f>IF(H146="X",IF(W146&lt;'Output, All Schools'!$C$14,"N","Y"),"")</f>
        <v/>
      </c>
      <c r="Y146" s="32" t="str">
        <f>IF('School Data'!$B146="Elementary",IF('School Data'!L146="","",'School Data'!L146),"")</f>
        <v/>
      </c>
      <c r="Z146" s="49" t="str">
        <f t="shared" si="31"/>
        <v/>
      </c>
      <c r="AA146" s="55" t="str">
        <f t="shared" si="32"/>
        <v/>
      </c>
      <c r="AB146" s="31" t="str">
        <f>IF(H146="X",IF(AA146&lt;'Output, All Schools'!$C$15,"N","Y"),"")</f>
        <v/>
      </c>
    </row>
    <row r="147" spans="1:28" x14ac:dyDescent="0.25">
      <c r="A147" s="20" t="str">
        <f t="shared" si="22"/>
        <v/>
      </c>
      <c r="B147" s="20" t="str">
        <f>IF('School Data'!$B147="Elementary",IF('School Data'!A147="","",'School Data'!A147),"")</f>
        <v/>
      </c>
      <c r="C147" s="20" t="str">
        <f>IF('School Data'!$B147="Elementary",IF('School Data'!B147="","",'School Data'!B147),"")</f>
        <v/>
      </c>
      <c r="D147" s="20" t="str">
        <f>IF('School Data'!$B147="Elementary",IF('School Data'!C147="","",'School Data'!C147),"")</f>
        <v/>
      </c>
      <c r="E147" s="20" t="str">
        <f>IF('School Data'!$B147="Elementary",IF('School Data'!D147="","",'School Data'!D147),"")</f>
        <v/>
      </c>
      <c r="F147" s="20" t="str">
        <f>IF('School Data'!$B147="Elementary",IF('School Data'!E147="","",'School Data'!E147),"")</f>
        <v/>
      </c>
      <c r="G147" s="31" t="str">
        <f>IF('School Data'!$B147="Elementary",IF('School Data'!F147="","",'School Data'!F147),"")</f>
        <v/>
      </c>
      <c r="H147" s="28" t="str">
        <f>IF(A147&lt;('Output by Grade Span'!$C$3+1),"X","")</f>
        <v/>
      </c>
      <c r="I147" s="29" t="str">
        <f>IF('School Data'!$B147="Elementary",IF('School Data'!G147="","",'School Data'!G147),"")</f>
        <v/>
      </c>
      <c r="J147" s="29" t="str">
        <f t="shared" si="23"/>
        <v/>
      </c>
      <c r="K147" s="29" t="str">
        <f>IF('School Data'!$B147="Elementary",IF('School Data'!H147="","",'School Data'!H147),"")</f>
        <v/>
      </c>
      <c r="L147" s="29" t="str">
        <f t="shared" si="24"/>
        <v/>
      </c>
      <c r="M147" s="29" t="str">
        <f t="shared" si="25"/>
        <v/>
      </c>
      <c r="N147" s="28" t="str">
        <f>IF(H147="X",IF(M147&gt;'Output, All Schools'!$C$8,"N","Y"),"")</f>
        <v/>
      </c>
      <c r="O147" s="30" t="str">
        <f>IF('School Data'!$B147="Elementary",IF('School Data'!I147="","",'School Data'!I147),"")</f>
        <v/>
      </c>
      <c r="P147" s="30" t="str">
        <f t="shared" si="26"/>
        <v/>
      </c>
      <c r="Q147" s="29" t="str">
        <f t="shared" si="27"/>
        <v/>
      </c>
      <c r="R147" s="31" t="str">
        <f>IF(H147="X",IF(Q147&gt;'Output, All Schools'!$C$9,"N","Y"),"")</f>
        <v/>
      </c>
      <c r="S147" s="32" t="str">
        <f>IF('School Data'!$B147="Elementary",IF('School Data'!J147="","",'School Data'!J147),"")</f>
        <v/>
      </c>
      <c r="T147" s="49" t="str">
        <f t="shared" si="28"/>
        <v/>
      </c>
      <c r="U147" s="32" t="str">
        <f>IF('School Data'!$B147="Elementary",IF('School Data'!K147="","",'School Data'!K147),"")</f>
        <v/>
      </c>
      <c r="V147" s="49" t="str">
        <f t="shared" si="29"/>
        <v/>
      </c>
      <c r="W147" s="54" t="str">
        <f t="shared" si="30"/>
        <v/>
      </c>
      <c r="X147" s="28" t="str">
        <f>IF(H147="X",IF(W147&lt;'Output, All Schools'!$C$14,"N","Y"),"")</f>
        <v/>
      </c>
      <c r="Y147" s="32" t="str">
        <f>IF('School Data'!$B147="Elementary",IF('School Data'!L147="","",'School Data'!L147),"")</f>
        <v/>
      </c>
      <c r="Z147" s="49" t="str">
        <f t="shared" si="31"/>
        <v/>
      </c>
      <c r="AA147" s="55" t="str">
        <f t="shared" si="32"/>
        <v/>
      </c>
      <c r="AB147" s="31" t="str">
        <f>IF(H147="X",IF(AA147&lt;'Output, All Schools'!$C$15,"N","Y"),"")</f>
        <v/>
      </c>
    </row>
    <row r="148" spans="1:28" x14ac:dyDescent="0.25">
      <c r="A148" s="20" t="str">
        <f t="shared" si="22"/>
        <v/>
      </c>
      <c r="B148" s="20" t="str">
        <f>IF('School Data'!$B148="Elementary",IF('School Data'!A148="","",'School Data'!A148),"")</f>
        <v/>
      </c>
      <c r="C148" s="20" t="str">
        <f>IF('School Data'!$B148="Elementary",IF('School Data'!B148="","",'School Data'!B148),"")</f>
        <v/>
      </c>
      <c r="D148" s="20" t="str">
        <f>IF('School Data'!$B148="Elementary",IF('School Data'!C148="","",'School Data'!C148),"")</f>
        <v/>
      </c>
      <c r="E148" s="20" t="str">
        <f>IF('School Data'!$B148="Elementary",IF('School Data'!D148="","",'School Data'!D148),"")</f>
        <v/>
      </c>
      <c r="F148" s="20" t="str">
        <f>IF('School Data'!$B148="Elementary",IF('School Data'!E148="","",'School Data'!E148),"")</f>
        <v/>
      </c>
      <c r="G148" s="31" t="str">
        <f>IF('School Data'!$B148="Elementary",IF('School Data'!F148="","",'School Data'!F148),"")</f>
        <v/>
      </c>
      <c r="H148" s="28" t="str">
        <f>IF(A148&lt;('Output by Grade Span'!$C$3+1),"X","")</f>
        <v/>
      </c>
      <c r="I148" s="29" t="str">
        <f>IF('School Data'!$B148="Elementary",IF('School Data'!G148="","",'School Data'!G148),"")</f>
        <v/>
      </c>
      <c r="J148" s="29" t="str">
        <f t="shared" si="23"/>
        <v/>
      </c>
      <c r="K148" s="29" t="str">
        <f>IF('School Data'!$B148="Elementary",IF('School Data'!H148="","",'School Data'!H148),"")</f>
        <v/>
      </c>
      <c r="L148" s="29" t="str">
        <f t="shared" si="24"/>
        <v/>
      </c>
      <c r="M148" s="29" t="str">
        <f t="shared" si="25"/>
        <v/>
      </c>
      <c r="N148" s="28" t="str">
        <f>IF(H148="X",IF(M148&gt;'Output, All Schools'!$C$8,"N","Y"),"")</f>
        <v/>
      </c>
      <c r="O148" s="30" t="str">
        <f>IF('School Data'!$B148="Elementary",IF('School Data'!I148="","",'School Data'!I148),"")</f>
        <v/>
      </c>
      <c r="P148" s="30" t="str">
        <f t="shared" si="26"/>
        <v/>
      </c>
      <c r="Q148" s="29" t="str">
        <f t="shared" si="27"/>
        <v/>
      </c>
      <c r="R148" s="31" t="str">
        <f>IF(H148="X",IF(Q148&gt;'Output, All Schools'!$C$9,"N","Y"),"")</f>
        <v/>
      </c>
      <c r="S148" s="32" t="str">
        <f>IF('School Data'!$B148="Elementary",IF('School Data'!J148="","",'School Data'!J148),"")</f>
        <v/>
      </c>
      <c r="T148" s="49" t="str">
        <f t="shared" si="28"/>
        <v/>
      </c>
      <c r="U148" s="32" t="str">
        <f>IF('School Data'!$B148="Elementary",IF('School Data'!K148="","",'School Data'!K148),"")</f>
        <v/>
      </c>
      <c r="V148" s="49" t="str">
        <f t="shared" si="29"/>
        <v/>
      </c>
      <c r="W148" s="54" t="str">
        <f t="shared" si="30"/>
        <v/>
      </c>
      <c r="X148" s="28" t="str">
        <f>IF(H148="X",IF(W148&lt;'Output, All Schools'!$C$14,"N","Y"),"")</f>
        <v/>
      </c>
      <c r="Y148" s="32" t="str">
        <f>IF('School Data'!$B148="Elementary",IF('School Data'!L148="","",'School Data'!L148),"")</f>
        <v/>
      </c>
      <c r="Z148" s="49" t="str">
        <f t="shared" si="31"/>
        <v/>
      </c>
      <c r="AA148" s="55" t="str">
        <f t="shared" si="32"/>
        <v/>
      </c>
      <c r="AB148" s="31" t="str">
        <f>IF(H148="X",IF(AA148&lt;'Output, All Schools'!$C$15,"N","Y"),"")</f>
        <v/>
      </c>
    </row>
    <row r="149" spans="1:28" x14ac:dyDescent="0.25">
      <c r="A149" s="20" t="str">
        <f t="shared" si="22"/>
        <v/>
      </c>
      <c r="B149" s="20" t="str">
        <f>IF('School Data'!$B149="Elementary",IF('School Data'!A149="","",'School Data'!A149),"")</f>
        <v/>
      </c>
      <c r="C149" s="20" t="str">
        <f>IF('School Data'!$B149="Elementary",IF('School Data'!B149="","",'School Data'!B149),"")</f>
        <v/>
      </c>
      <c r="D149" s="20" t="str">
        <f>IF('School Data'!$B149="Elementary",IF('School Data'!C149="","",'School Data'!C149),"")</f>
        <v/>
      </c>
      <c r="E149" s="20" t="str">
        <f>IF('School Data'!$B149="Elementary",IF('School Data'!D149="","",'School Data'!D149),"")</f>
        <v/>
      </c>
      <c r="F149" s="20" t="str">
        <f>IF('School Data'!$B149="Elementary",IF('School Data'!E149="","",'School Data'!E149),"")</f>
        <v/>
      </c>
      <c r="G149" s="31" t="str">
        <f>IF('School Data'!$B149="Elementary",IF('School Data'!F149="","",'School Data'!F149),"")</f>
        <v/>
      </c>
      <c r="H149" s="28" t="str">
        <f>IF(A149&lt;('Output by Grade Span'!$C$3+1),"X","")</f>
        <v/>
      </c>
      <c r="I149" s="29" t="str">
        <f>IF('School Data'!$B149="Elementary",IF('School Data'!G149="","",'School Data'!G149),"")</f>
        <v/>
      </c>
      <c r="J149" s="29" t="str">
        <f t="shared" si="23"/>
        <v/>
      </c>
      <c r="K149" s="29" t="str">
        <f>IF('School Data'!$B149="Elementary",IF('School Data'!H149="","",'School Data'!H149),"")</f>
        <v/>
      </c>
      <c r="L149" s="29" t="str">
        <f t="shared" si="24"/>
        <v/>
      </c>
      <c r="M149" s="29" t="str">
        <f t="shared" si="25"/>
        <v/>
      </c>
      <c r="N149" s="28" t="str">
        <f>IF(H149="X",IF(M149&gt;'Output, All Schools'!$C$8,"N","Y"),"")</f>
        <v/>
      </c>
      <c r="O149" s="30" t="str">
        <f>IF('School Data'!$B149="Elementary",IF('School Data'!I149="","",'School Data'!I149),"")</f>
        <v/>
      </c>
      <c r="P149" s="30" t="str">
        <f t="shared" si="26"/>
        <v/>
      </c>
      <c r="Q149" s="29" t="str">
        <f t="shared" si="27"/>
        <v/>
      </c>
      <c r="R149" s="31" t="str">
        <f>IF(H149="X",IF(Q149&gt;'Output, All Schools'!$C$9,"N","Y"),"")</f>
        <v/>
      </c>
      <c r="S149" s="32" t="str">
        <f>IF('School Data'!$B149="Elementary",IF('School Data'!J149="","",'School Data'!J149),"")</f>
        <v/>
      </c>
      <c r="T149" s="49" t="str">
        <f t="shared" si="28"/>
        <v/>
      </c>
      <c r="U149" s="32" t="str">
        <f>IF('School Data'!$B149="Elementary",IF('School Data'!K149="","",'School Data'!K149),"")</f>
        <v/>
      </c>
      <c r="V149" s="49" t="str">
        <f t="shared" si="29"/>
        <v/>
      </c>
      <c r="W149" s="54" t="str">
        <f t="shared" si="30"/>
        <v/>
      </c>
      <c r="X149" s="28" t="str">
        <f>IF(H149="X",IF(W149&lt;'Output, All Schools'!$C$14,"N","Y"),"")</f>
        <v/>
      </c>
      <c r="Y149" s="32" t="str">
        <f>IF('School Data'!$B149="Elementary",IF('School Data'!L149="","",'School Data'!L149),"")</f>
        <v/>
      </c>
      <c r="Z149" s="49" t="str">
        <f t="shared" si="31"/>
        <v/>
      </c>
      <c r="AA149" s="55" t="str">
        <f t="shared" si="32"/>
        <v/>
      </c>
      <c r="AB149" s="31" t="str">
        <f>IF(H149="X",IF(AA149&lt;'Output, All Schools'!$C$15,"N","Y"),"")</f>
        <v/>
      </c>
    </row>
    <row r="150" spans="1:28" x14ac:dyDescent="0.25">
      <c r="A150" s="20" t="str">
        <f t="shared" si="22"/>
        <v/>
      </c>
      <c r="B150" s="20" t="str">
        <f>IF('School Data'!$B150="Elementary",IF('School Data'!A150="","",'School Data'!A150),"")</f>
        <v/>
      </c>
      <c r="C150" s="20" t="str">
        <f>IF('School Data'!$B150="Elementary",IF('School Data'!B150="","",'School Data'!B150),"")</f>
        <v/>
      </c>
      <c r="D150" s="20" t="str">
        <f>IF('School Data'!$B150="Elementary",IF('School Data'!C150="","",'School Data'!C150),"")</f>
        <v/>
      </c>
      <c r="E150" s="20" t="str">
        <f>IF('School Data'!$B150="Elementary",IF('School Data'!D150="","",'School Data'!D150),"")</f>
        <v/>
      </c>
      <c r="F150" s="20" t="str">
        <f>IF('School Data'!$B150="Elementary",IF('School Data'!E150="","",'School Data'!E150),"")</f>
        <v/>
      </c>
      <c r="G150" s="31" t="str">
        <f>IF('School Data'!$B150="Elementary",IF('School Data'!F150="","",'School Data'!F150),"")</f>
        <v/>
      </c>
      <c r="H150" s="28" t="str">
        <f>IF(A150&lt;('Output by Grade Span'!$C$3+1),"X","")</f>
        <v/>
      </c>
      <c r="I150" s="29" t="str">
        <f>IF('School Data'!$B150="Elementary",IF('School Data'!G150="","",'School Data'!G150),"")</f>
        <v/>
      </c>
      <c r="J150" s="29" t="str">
        <f t="shared" si="23"/>
        <v/>
      </c>
      <c r="K150" s="29" t="str">
        <f>IF('School Data'!$B150="Elementary",IF('School Data'!H150="","",'School Data'!H150),"")</f>
        <v/>
      </c>
      <c r="L150" s="29" t="str">
        <f t="shared" si="24"/>
        <v/>
      </c>
      <c r="M150" s="29" t="str">
        <f t="shared" si="25"/>
        <v/>
      </c>
      <c r="N150" s="28" t="str">
        <f>IF(H150="X",IF(M150&gt;'Output, All Schools'!$C$8,"N","Y"),"")</f>
        <v/>
      </c>
      <c r="O150" s="30" t="str">
        <f>IF('School Data'!$B150="Elementary",IF('School Data'!I150="","",'School Data'!I150),"")</f>
        <v/>
      </c>
      <c r="P150" s="30" t="str">
        <f t="shared" si="26"/>
        <v/>
      </c>
      <c r="Q150" s="29" t="str">
        <f t="shared" si="27"/>
        <v/>
      </c>
      <c r="R150" s="31" t="str">
        <f>IF(H150="X",IF(Q150&gt;'Output, All Schools'!$C$9,"N","Y"),"")</f>
        <v/>
      </c>
      <c r="S150" s="32" t="str">
        <f>IF('School Data'!$B150="Elementary",IF('School Data'!J150="","",'School Data'!J150),"")</f>
        <v/>
      </c>
      <c r="T150" s="49" t="str">
        <f t="shared" si="28"/>
        <v/>
      </c>
      <c r="U150" s="32" t="str">
        <f>IF('School Data'!$B150="Elementary",IF('School Data'!K150="","",'School Data'!K150),"")</f>
        <v/>
      </c>
      <c r="V150" s="49" t="str">
        <f t="shared" si="29"/>
        <v/>
      </c>
      <c r="W150" s="54" t="str">
        <f t="shared" si="30"/>
        <v/>
      </c>
      <c r="X150" s="28" t="str">
        <f>IF(H150="X",IF(W150&lt;'Output, All Schools'!$C$14,"N","Y"),"")</f>
        <v/>
      </c>
      <c r="Y150" s="32" t="str">
        <f>IF('School Data'!$B150="Elementary",IF('School Data'!L150="","",'School Data'!L150),"")</f>
        <v/>
      </c>
      <c r="Z150" s="49" t="str">
        <f t="shared" si="31"/>
        <v/>
      </c>
      <c r="AA150" s="55" t="str">
        <f t="shared" si="32"/>
        <v/>
      </c>
      <c r="AB150" s="31" t="str">
        <f>IF(H150="X",IF(AA150&lt;'Output, All Schools'!$C$15,"N","Y"),"")</f>
        <v/>
      </c>
    </row>
    <row r="151" spans="1:28" x14ac:dyDescent="0.25">
      <c r="A151" s="20" t="str">
        <f t="shared" si="22"/>
        <v/>
      </c>
      <c r="B151" s="20" t="str">
        <f>IF('School Data'!$B151="Elementary",IF('School Data'!A151="","",'School Data'!A151),"")</f>
        <v/>
      </c>
      <c r="C151" s="20" t="str">
        <f>IF('School Data'!$B151="Elementary",IF('School Data'!B151="","",'School Data'!B151),"")</f>
        <v/>
      </c>
      <c r="D151" s="20" t="str">
        <f>IF('School Data'!$B151="Elementary",IF('School Data'!C151="","",'School Data'!C151),"")</f>
        <v/>
      </c>
      <c r="E151" s="20" t="str">
        <f>IF('School Data'!$B151="Elementary",IF('School Data'!D151="","",'School Data'!D151),"")</f>
        <v/>
      </c>
      <c r="F151" s="20" t="str">
        <f>IF('School Data'!$B151="Elementary",IF('School Data'!E151="","",'School Data'!E151),"")</f>
        <v/>
      </c>
      <c r="G151" s="31" t="str">
        <f>IF('School Data'!$B151="Elementary",IF('School Data'!F151="","",'School Data'!F151),"")</f>
        <v/>
      </c>
      <c r="H151" s="28" t="str">
        <f>IF(A151&lt;('Output by Grade Span'!$C$3+1),"X","")</f>
        <v/>
      </c>
      <c r="I151" s="29" t="str">
        <f>IF('School Data'!$B151="Elementary",IF('School Data'!G151="","",'School Data'!G151),"")</f>
        <v/>
      </c>
      <c r="J151" s="29" t="str">
        <f t="shared" si="23"/>
        <v/>
      </c>
      <c r="K151" s="29" t="str">
        <f>IF('School Data'!$B151="Elementary",IF('School Data'!H151="","",'School Data'!H151),"")</f>
        <v/>
      </c>
      <c r="L151" s="29" t="str">
        <f t="shared" si="24"/>
        <v/>
      </c>
      <c r="M151" s="29" t="str">
        <f t="shared" si="25"/>
        <v/>
      </c>
      <c r="N151" s="28" t="str">
        <f>IF(H151="X",IF(M151&gt;'Output, All Schools'!$C$8,"N","Y"),"")</f>
        <v/>
      </c>
      <c r="O151" s="30" t="str">
        <f>IF('School Data'!$B151="Elementary",IF('School Data'!I151="","",'School Data'!I151),"")</f>
        <v/>
      </c>
      <c r="P151" s="30" t="str">
        <f t="shared" si="26"/>
        <v/>
      </c>
      <c r="Q151" s="29" t="str">
        <f t="shared" si="27"/>
        <v/>
      </c>
      <c r="R151" s="31" t="str">
        <f>IF(H151="X",IF(Q151&gt;'Output, All Schools'!$C$9,"N","Y"),"")</f>
        <v/>
      </c>
      <c r="S151" s="32" t="str">
        <f>IF('School Data'!$B151="Elementary",IF('School Data'!J151="","",'School Data'!J151),"")</f>
        <v/>
      </c>
      <c r="T151" s="49" t="str">
        <f t="shared" si="28"/>
        <v/>
      </c>
      <c r="U151" s="32" t="str">
        <f>IF('School Data'!$B151="Elementary",IF('School Data'!K151="","",'School Data'!K151),"")</f>
        <v/>
      </c>
      <c r="V151" s="49" t="str">
        <f t="shared" si="29"/>
        <v/>
      </c>
      <c r="W151" s="54" t="str">
        <f t="shared" si="30"/>
        <v/>
      </c>
      <c r="X151" s="28" t="str">
        <f>IF(H151="X",IF(W151&lt;'Output, All Schools'!$C$14,"N","Y"),"")</f>
        <v/>
      </c>
      <c r="Y151" s="32" t="str">
        <f>IF('School Data'!$B151="Elementary",IF('School Data'!L151="","",'School Data'!L151),"")</f>
        <v/>
      </c>
      <c r="Z151" s="49" t="str">
        <f t="shared" si="31"/>
        <v/>
      </c>
      <c r="AA151" s="55" t="str">
        <f t="shared" si="32"/>
        <v/>
      </c>
      <c r="AB151" s="31" t="str">
        <f>IF(H151="X",IF(AA151&lt;'Output, All Schools'!$C$15,"N","Y"),"")</f>
        <v/>
      </c>
    </row>
    <row r="152" spans="1:28" x14ac:dyDescent="0.25">
      <c r="A152" s="20" t="str">
        <f t="shared" si="22"/>
        <v/>
      </c>
      <c r="B152" s="20" t="str">
        <f>IF('School Data'!$B152="Elementary",IF('School Data'!A152="","",'School Data'!A152),"")</f>
        <v/>
      </c>
      <c r="C152" s="20" t="str">
        <f>IF('School Data'!$B152="Elementary",IF('School Data'!B152="","",'School Data'!B152),"")</f>
        <v/>
      </c>
      <c r="D152" s="20" t="str">
        <f>IF('School Data'!$B152="Elementary",IF('School Data'!C152="","",'School Data'!C152),"")</f>
        <v/>
      </c>
      <c r="E152" s="20" t="str">
        <f>IF('School Data'!$B152="Elementary",IF('School Data'!D152="","",'School Data'!D152),"")</f>
        <v/>
      </c>
      <c r="F152" s="20" t="str">
        <f>IF('School Data'!$B152="Elementary",IF('School Data'!E152="","",'School Data'!E152),"")</f>
        <v/>
      </c>
      <c r="G152" s="31" t="str">
        <f>IF('School Data'!$B152="Elementary",IF('School Data'!F152="","",'School Data'!F152),"")</f>
        <v/>
      </c>
      <c r="H152" s="28" t="str">
        <f>IF(A152&lt;('Output by Grade Span'!$C$3+1),"X","")</f>
        <v/>
      </c>
      <c r="I152" s="29" t="str">
        <f>IF('School Data'!$B152="Elementary",IF('School Data'!G152="","",'School Data'!G152),"")</f>
        <v/>
      </c>
      <c r="J152" s="29" t="str">
        <f t="shared" si="23"/>
        <v/>
      </c>
      <c r="K152" s="29" t="str">
        <f>IF('School Data'!$B152="Elementary",IF('School Data'!H152="","",'School Data'!H152),"")</f>
        <v/>
      </c>
      <c r="L152" s="29" t="str">
        <f t="shared" si="24"/>
        <v/>
      </c>
      <c r="M152" s="29" t="str">
        <f t="shared" si="25"/>
        <v/>
      </c>
      <c r="N152" s="28" t="str">
        <f>IF(H152="X",IF(M152&gt;'Output, All Schools'!$C$8,"N","Y"),"")</f>
        <v/>
      </c>
      <c r="O152" s="30" t="str">
        <f>IF('School Data'!$B152="Elementary",IF('School Data'!I152="","",'School Data'!I152),"")</f>
        <v/>
      </c>
      <c r="P152" s="30" t="str">
        <f t="shared" si="26"/>
        <v/>
      </c>
      <c r="Q152" s="29" t="str">
        <f t="shared" si="27"/>
        <v/>
      </c>
      <c r="R152" s="31" t="str">
        <f>IF(H152="X",IF(Q152&gt;'Output, All Schools'!$C$9,"N","Y"),"")</f>
        <v/>
      </c>
      <c r="S152" s="32" t="str">
        <f>IF('School Data'!$B152="Elementary",IF('School Data'!J152="","",'School Data'!J152),"")</f>
        <v/>
      </c>
      <c r="T152" s="49" t="str">
        <f t="shared" si="28"/>
        <v/>
      </c>
      <c r="U152" s="32" t="str">
        <f>IF('School Data'!$B152="Elementary",IF('School Data'!K152="","",'School Data'!K152),"")</f>
        <v/>
      </c>
      <c r="V152" s="49" t="str">
        <f t="shared" si="29"/>
        <v/>
      </c>
      <c r="W152" s="54" t="str">
        <f t="shared" si="30"/>
        <v/>
      </c>
      <c r="X152" s="28" t="str">
        <f>IF(H152="X",IF(W152&lt;'Output, All Schools'!$C$14,"N","Y"),"")</f>
        <v/>
      </c>
      <c r="Y152" s="32" t="str">
        <f>IF('School Data'!$B152="Elementary",IF('School Data'!L152="","",'School Data'!L152),"")</f>
        <v/>
      </c>
      <c r="Z152" s="49" t="str">
        <f t="shared" si="31"/>
        <v/>
      </c>
      <c r="AA152" s="55" t="str">
        <f t="shared" si="32"/>
        <v/>
      </c>
      <c r="AB152" s="31" t="str">
        <f>IF(H152="X",IF(AA152&lt;'Output, All Schools'!$C$15,"N","Y"),"")</f>
        <v/>
      </c>
    </row>
    <row r="153" spans="1:28" x14ac:dyDescent="0.25">
      <c r="A153" s="20" t="str">
        <f t="shared" si="22"/>
        <v/>
      </c>
      <c r="B153" s="20" t="str">
        <f>IF('School Data'!$B153="Elementary",IF('School Data'!A153="","",'School Data'!A153),"")</f>
        <v/>
      </c>
      <c r="C153" s="20" t="str">
        <f>IF('School Data'!$B153="Elementary",IF('School Data'!B153="","",'School Data'!B153),"")</f>
        <v/>
      </c>
      <c r="D153" s="20" t="str">
        <f>IF('School Data'!$B153="Elementary",IF('School Data'!C153="","",'School Data'!C153),"")</f>
        <v/>
      </c>
      <c r="E153" s="20" t="str">
        <f>IF('School Data'!$B153="Elementary",IF('School Data'!D153="","",'School Data'!D153),"")</f>
        <v/>
      </c>
      <c r="F153" s="20" t="str">
        <f>IF('School Data'!$B153="Elementary",IF('School Data'!E153="","",'School Data'!E153),"")</f>
        <v/>
      </c>
      <c r="G153" s="31" t="str">
        <f>IF('School Data'!$B153="Elementary",IF('School Data'!F153="","",'School Data'!F153),"")</f>
        <v/>
      </c>
      <c r="H153" s="28" t="str">
        <f>IF(A153&lt;('Output by Grade Span'!$C$3+1),"X","")</f>
        <v/>
      </c>
      <c r="I153" s="29" t="str">
        <f>IF('School Data'!$B153="Elementary",IF('School Data'!G153="","",'School Data'!G153),"")</f>
        <v/>
      </c>
      <c r="J153" s="29" t="str">
        <f t="shared" si="23"/>
        <v/>
      </c>
      <c r="K153" s="29" t="str">
        <f>IF('School Data'!$B153="Elementary",IF('School Data'!H153="","",'School Data'!H153),"")</f>
        <v/>
      </c>
      <c r="L153" s="29" t="str">
        <f t="shared" si="24"/>
        <v/>
      </c>
      <c r="M153" s="29" t="str">
        <f t="shared" si="25"/>
        <v/>
      </c>
      <c r="N153" s="28" t="str">
        <f>IF(H153="X",IF(M153&gt;'Output, All Schools'!$C$8,"N","Y"),"")</f>
        <v/>
      </c>
      <c r="O153" s="30" t="str">
        <f>IF('School Data'!$B153="Elementary",IF('School Data'!I153="","",'School Data'!I153),"")</f>
        <v/>
      </c>
      <c r="P153" s="30" t="str">
        <f t="shared" si="26"/>
        <v/>
      </c>
      <c r="Q153" s="29" t="str">
        <f t="shared" si="27"/>
        <v/>
      </c>
      <c r="R153" s="31" t="str">
        <f>IF(H153="X",IF(Q153&gt;'Output, All Schools'!$C$9,"N","Y"),"")</f>
        <v/>
      </c>
      <c r="S153" s="32" t="str">
        <f>IF('School Data'!$B153="Elementary",IF('School Data'!J153="","",'School Data'!J153),"")</f>
        <v/>
      </c>
      <c r="T153" s="49" t="str">
        <f t="shared" si="28"/>
        <v/>
      </c>
      <c r="U153" s="32" t="str">
        <f>IF('School Data'!$B153="Elementary",IF('School Data'!K153="","",'School Data'!K153),"")</f>
        <v/>
      </c>
      <c r="V153" s="49" t="str">
        <f t="shared" si="29"/>
        <v/>
      </c>
      <c r="W153" s="54" t="str">
        <f t="shared" si="30"/>
        <v/>
      </c>
      <c r="X153" s="28" t="str">
        <f>IF(H153="X",IF(W153&lt;'Output, All Schools'!$C$14,"N","Y"),"")</f>
        <v/>
      </c>
      <c r="Y153" s="32" t="str">
        <f>IF('School Data'!$B153="Elementary",IF('School Data'!L153="","",'School Data'!L153),"")</f>
        <v/>
      </c>
      <c r="Z153" s="49" t="str">
        <f t="shared" si="31"/>
        <v/>
      </c>
      <c r="AA153" s="55" t="str">
        <f t="shared" si="32"/>
        <v/>
      </c>
      <c r="AB153" s="31" t="str">
        <f>IF(H153="X",IF(AA153&lt;'Output, All Schools'!$C$15,"N","Y"),"")</f>
        <v/>
      </c>
    </row>
    <row r="154" spans="1:28" x14ac:dyDescent="0.25">
      <c r="A154" s="20" t="str">
        <f t="shared" si="22"/>
        <v/>
      </c>
      <c r="B154" s="20" t="str">
        <f>IF('School Data'!$B154="Elementary",IF('School Data'!A154="","",'School Data'!A154),"")</f>
        <v/>
      </c>
      <c r="C154" s="20" t="str">
        <f>IF('School Data'!$B154="Elementary",IF('School Data'!B154="","",'School Data'!B154),"")</f>
        <v/>
      </c>
      <c r="D154" s="20" t="str">
        <f>IF('School Data'!$B154="Elementary",IF('School Data'!C154="","",'School Data'!C154),"")</f>
        <v/>
      </c>
      <c r="E154" s="20" t="str">
        <f>IF('School Data'!$B154="Elementary",IF('School Data'!D154="","",'School Data'!D154),"")</f>
        <v/>
      </c>
      <c r="F154" s="20" t="str">
        <f>IF('School Data'!$B154="Elementary",IF('School Data'!E154="","",'School Data'!E154),"")</f>
        <v/>
      </c>
      <c r="G154" s="31" t="str">
        <f>IF('School Data'!$B154="Elementary",IF('School Data'!F154="","",'School Data'!F154),"")</f>
        <v/>
      </c>
      <c r="H154" s="28" t="str">
        <f>IF(A154&lt;('Output by Grade Span'!$C$3+1),"X","")</f>
        <v/>
      </c>
      <c r="I154" s="29" t="str">
        <f>IF('School Data'!$B154="Elementary",IF('School Data'!G154="","",'School Data'!G154),"")</f>
        <v/>
      </c>
      <c r="J154" s="29" t="str">
        <f t="shared" si="23"/>
        <v/>
      </c>
      <c r="K154" s="29" t="str">
        <f>IF('School Data'!$B154="Elementary",IF('School Data'!H154="","",'School Data'!H154),"")</f>
        <v/>
      </c>
      <c r="L154" s="29" t="str">
        <f t="shared" si="24"/>
        <v/>
      </c>
      <c r="M154" s="29" t="str">
        <f t="shared" si="25"/>
        <v/>
      </c>
      <c r="N154" s="28" t="str">
        <f>IF(H154="X",IF(M154&gt;'Output, All Schools'!$C$8,"N","Y"),"")</f>
        <v/>
      </c>
      <c r="O154" s="30" t="str">
        <f>IF('School Data'!$B154="Elementary",IF('School Data'!I154="","",'School Data'!I154),"")</f>
        <v/>
      </c>
      <c r="P154" s="30" t="str">
        <f t="shared" si="26"/>
        <v/>
      </c>
      <c r="Q154" s="29" t="str">
        <f t="shared" si="27"/>
        <v/>
      </c>
      <c r="R154" s="31" t="str">
        <f>IF(H154="X",IF(Q154&gt;'Output, All Schools'!$C$9,"N","Y"),"")</f>
        <v/>
      </c>
      <c r="S154" s="32" t="str">
        <f>IF('School Data'!$B154="Elementary",IF('School Data'!J154="","",'School Data'!J154),"")</f>
        <v/>
      </c>
      <c r="T154" s="49" t="str">
        <f t="shared" si="28"/>
        <v/>
      </c>
      <c r="U154" s="32" t="str">
        <f>IF('School Data'!$B154="Elementary",IF('School Data'!K154="","",'School Data'!K154),"")</f>
        <v/>
      </c>
      <c r="V154" s="49" t="str">
        <f t="shared" si="29"/>
        <v/>
      </c>
      <c r="W154" s="54" t="str">
        <f t="shared" si="30"/>
        <v/>
      </c>
      <c r="X154" s="28" t="str">
        <f>IF(H154="X",IF(W154&lt;'Output, All Schools'!$C$14,"N","Y"),"")</f>
        <v/>
      </c>
      <c r="Y154" s="32" t="str">
        <f>IF('School Data'!$B154="Elementary",IF('School Data'!L154="","",'School Data'!L154),"")</f>
        <v/>
      </c>
      <c r="Z154" s="49" t="str">
        <f t="shared" si="31"/>
        <v/>
      </c>
      <c r="AA154" s="55" t="str">
        <f t="shared" si="32"/>
        <v/>
      </c>
      <c r="AB154" s="31" t="str">
        <f>IF(H154="X",IF(AA154&lt;'Output, All Schools'!$C$15,"N","Y"),"")</f>
        <v/>
      </c>
    </row>
    <row r="155" spans="1:28" x14ac:dyDescent="0.25">
      <c r="A155" s="20" t="str">
        <f t="shared" si="22"/>
        <v/>
      </c>
      <c r="B155" s="20" t="str">
        <f>IF('School Data'!$B155="Elementary",IF('School Data'!A155="","",'School Data'!A155),"")</f>
        <v/>
      </c>
      <c r="C155" s="20" t="str">
        <f>IF('School Data'!$B155="Elementary",IF('School Data'!B155="","",'School Data'!B155),"")</f>
        <v/>
      </c>
      <c r="D155" s="20" t="str">
        <f>IF('School Data'!$B155="Elementary",IF('School Data'!C155="","",'School Data'!C155),"")</f>
        <v/>
      </c>
      <c r="E155" s="20" t="str">
        <f>IF('School Data'!$B155="Elementary",IF('School Data'!D155="","",'School Data'!D155),"")</f>
        <v/>
      </c>
      <c r="F155" s="20" t="str">
        <f>IF('School Data'!$B155="Elementary",IF('School Data'!E155="","",'School Data'!E155),"")</f>
        <v/>
      </c>
      <c r="G155" s="31" t="str">
        <f>IF('School Data'!$B155="Elementary",IF('School Data'!F155="","",'School Data'!F155),"")</f>
        <v/>
      </c>
      <c r="H155" s="28" t="str">
        <f>IF(A155&lt;('Output by Grade Span'!$C$3+1),"X","")</f>
        <v/>
      </c>
      <c r="I155" s="29" t="str">
        <f>IF('School Data'!$B155="Elementary",IF('School Data'!G155="","",'School Data'!G155),"")</f>
        <v/>
      </c>
      <c r="J155" s="29" t="str">
        <f t="shared" si="23"/>
        <v/>
      </c>
      <c r="K155" s="29" t="str">
        <f>IF('School Data'!$B155="Elementary",IF('School Data'!H155="","",'School Data'!H155),"")</f>
        <v/>
      </c>
      <c r="L155" s="29" t="str">
        <f t="shared" si="24"/>
        <v/>
      </c>
      <c r="M155" s="29" t="str">
        <f t="shared" si="25"/>
        <v/>
      </c>
      <c r="N155" s="28" t="str">
        <f>IF(H155="X",IF(M155&gt;'Output, All Schools'!$C$8,"N","Y"),"")</f>
        <v/>
      </c>
      <c r="O155" s="30" t="str">
        <f>IF('School Data'!$B155="Elementary",IF('School Data'!I155="","",'School Data'!I155),"")</f>
        <v/>
      </c>
      <c r="P155" s="30" t="str">
        <f t="shared" si="26"/>
        <v/>
      </c>
      <c r="Q155" s="29" t="str">
        <f t="shared" si="27"/>
        <v/>
      </c>
      <c r="R155" s="31" t="str">
        <f>IF(H155="X",IF(Q155&gt;'Output, All Schools'!$C$9,"N","Y"),"")</f>
        <v/>
      </c>
      <c r="S155" s="32" t="str">
        <f>IF('School Data'!$B155="Elementary",IF('School Data'!J155="","",'School Data'!J155),"")</f>
        <v/>
      </c>
      <c r="T155" s="49" t="str">
        <f t="shared" si="28"/>
        <v/>
      </c>
      <c r="U155" s="32" t="str">
        <f>IF('School Data'!$B155="Elementary",IF('School Data'!K155="","",'School Data'!K155),"")</f>
        <v/>
      </c>
      <c r="V155" s="49" t="str">
        <f t="shared" si="29"/>
        <v/>
      </c>
      <c r="W155" s="54" t="str">
        <f t="shared" si="30"/>
        <v/>
      </c>
      <c r="X155" s="28" t="str">
        <f>IF(H155="X",IF(W155&lt;'Output, All Schools'!$C$14,"N","Y"),"")</f>
        <v/>
      </c>
      <c r="Y155" s="32" t="str">
        <f>IF('School Data'!$B155="Elementary",IF('School Data'!L155="","",'School Data'!L155),"")</f>
        <v/>
      </c>
      <c r="Z155" s="49" t="str">
        <f t="shared" si="31"/>
        <v/>
      </c>
      <c r="AA155" s="55" t="str">
        <f t="shared" si="32"/>
        <v/>
      </c>
      <c r="AB155" s="31" t="str">
        <f>IF(H155="X",IF(AA155&lt;'Output, All Schools'!$C$15,"N","Y"),"")</f>
        <v/>
      </c>
    </row>
    <row r="156" spans="1:28" x14ac:dyDescent="0.25">
      <c r="A156" s="20" t="str">
        <f t="shared" si="22"/>
        <v/>
      </c>
      <c r="B156" s="20" t="str">
        <f>IF('School Data'!$B156="Elementary",IF('School Data'!A156="","",'School Data'!A156),"")</f>
        <v/>
      </c>
      <c r="C156" s="20" t="str">
        <f>IF('School Data'!$B156="Elementary",IF('School Data'!B156="","",'School Data'!B156),"")</f>
        <v/>
      </c>
      <c r="D156" s="20" t="str">
        <f>IF('School Data'!$B156="Elementary",IF('School Data'!C156="","",'School Data'!C156),"")</f>
        <v/>
      </c>
      <c r="E156" s="20" t="str">
        <f>IF('School Data'!$B156="Elementary",IF('School Data'!D156="","",'School Data'!D156),"")</f>
        <v/>
      </c>
      <c r="F156" s="20" t="str">
        <f>IF('School Data'!$B156="Elementary",IF('School Data'!E156="","",'School Data'!E156),"")</f>
        <v/>
      </c>
      <c r="G156" s="31" t="str">
        <f>IF('School Data'!$B156="Elementary",IF('School Data'!F156="","",'School Data'!F156),"")</f>
        <v/>
      </c>
      <c r="H156" s="28" t="str">
        <f>IF(A156&lt;('Output by Grade Span'!$C$3+1),"X","")</f>
        <v/>
      </c>
      <c r="I156" s="29" t="str">
        <f>IF('School Data'!$B156="Elementary",IF('School Data'!G156="","",'School Data'!G156),"")</f>
        <v/>
      </c>
      <c r="J156" s="29" t="str">
        <f t="shared" si="23"/>
        <v/>
      </c>
      <c r="K156" s="29" t="str">
        <f>IF('School Data'!$B156="Elementary",IF('School Data'!H156="","",'School Data'!H156),"")</f>
        <v/>
      </c>
      <c r="L156" s="29" t="str">
        <f t="shared" si="24"/>
        <v/>
      </c>
      <c r="M156" s="29" t="str">
        <f t="shared" si="25"/>
        <v/>
      </c>
      <c r="N156" s="28" t="str">
        <f>IF(H156="X",IF(M156&gt;'Output, All Schools'!$C$8,"N","Y"),"")</f>
        <v/>
      </c>
      <c r="O156" s="30" t="str">
        <f>IF('School Data'!$B156="Elementary",IF('School Data'!I156="","",'School Data'!I156),"")</f>
        <v/>
      </c>
      <c r="P156" s="30" t="str">
        <f t="shared" si="26"/>
        <v/>
      </c>
      <c r="Q156" s="29" t="str">
        <f t="shared" si="27"/>
        <v/>
      </c>
      <c r="R156" s="31" t="str">
        <f>IF(H156="X",IF(Q156&gt;'Output, All Schools'!$C$9,"N","Y"),"")</f>
        <v/>
      </c>
      <c r="S156" s="32" t="str">
        <f>IF('School Data'!$B156="Elementary",IF('School Data'!J156="","",'School Data'!J156),"")</f>
        <v/>
      </c>
      <c r="T156" s="49" t="str">
        <f t="shared" si="28"/>
        <v/>
      </c>
      <c r="U156" s="32" t="str">
        <f>IF('School Data'!$B156="Elementary",IF('School Data'!K156="","",'School Data'!K156),"")</f>
        <v/>
      </c>
      <c r="V156" s="49" t="str">
        <f t="shared" si="29"/>
        <v/>
      </c>
      <c r="W156" s="54" t="str">
        <f t="shared" si="30"/>
        <v/>
      </c>
      <c r="X156" s="28" t="str">
        <f>IF(H156="X",IF(W156&lt;'Output, All Schools'!$C$14,"N","Y"),"")</f>
        <v/>
      </c>
      <c r="Y156" s="32" t="str">
        <f>IF('School Data'!$B156="Elementary",IF('School Data'!L156="","",'School Data'!L156),"")</f>
        <v/>
      </c>
      <c r="Z156" s="49" t="str">
        <f t="shared" si="31"/>
        <v/>
      </c>
      <c r="AA156" s="55" t="str">
        <f t="shared" si="32"/>
        <v/>
      </c>
      <c r="AB156" s="31" t="str">
        <f>IF(H156="X",IF(AA156&lt;'Output, All Schools'!$C$15,"N","Y"),"")</f>
        <v/>
      </c>
    </row>
    <row r="157" spans="1:28" x14ac:dyDescent="0.25">
      <c r="A157" s="20" t="str">
        <f t="shared" si="22"/>
        <v/>
      </c>
      <c r="B157" s="20" t="str">
        <f>IF('School Data'!$B157="Elementary",IF('School Data'!A157="","",'School Data'!A157),"")</f>
        <v/>
      </c>
      <c r="C157" s="20" t="str">
        <f>IF('School Data'!$B157="Elementary",IF('School Data'!B157="","",'School Data'!B157),"")</f>
        <v/>
      </c>
      <c r="D157" s="20" t="str">
        <f>IF('School Data'!$B157="Elementary",IF('School Data'!C157="","",'School Data'!C157),"")</f>
        <v/>
      </c>
      <c r="E157" s="20" t="str">
        <f>IF('School Data'!$B157="Elementary",IF('School Data'!D157="","",'School Data'!D157),"")</f>
        <v/>
      </c>
      <c r="F157" s="20" t="str">
        <f>IF('School Data'!$B157="Elementary",IF('School Data'!E157="","",'School Data'!E157),"")</f>
        <v/>
      </c>
      <c r="G157" s="31" t="str">
        <f>IF('School Data'!$B157="Elementary",IF('School Data'!F157="","",'School Data'!F157),"")</f>
        <v/>
      </c>
      <c r="H157" s="28" t="str">
        <f>IF(A157&lt;('Output by Grade Span'!$C$3+1),"X","")</f>
        <v/>
      </c>
      <c r="I157" s="29" t="str">
        <f>IF('School Data'!$B157="Elementary",IF('School Data'!G157="","",'School Data'!G157),"")</f>
        <v/>
      </c>
      <c r="J157" s="29" t="str">
        <f t="shared" si="23"/>
        <v/>
      </c>
      <c r="K157" s="29" t="str">
        <f>IF('School Data'!$B157="Elementary",IF('School Data'!H157="","",'School Data'!H157),"")</f>
        <v/>
      </c>
      <c r="L157" s="29" t="str">
        <f t="shared" si="24"/>
        <v/>
      </c>
      <c r="M157" s="29" t="str">
        <f t="shared" si="25"/>
        <v/>
      </c>
      <c r="N157" s="28" t="str">
        <f>IF(H157="X",IF(M157&gt;'Output, All Schools'!$C$8,"N","Y"),"")</f>
        <v/>
      </c>
      <c r="O157" s="30" t="str">
        <f>IF('School Data'!$B157="Elementary",IF('School Data'!I157="","",'School Data'!I157),"")</f>
        <v/>
      </c>
      <c r="P157" s="30" t="str">
        <f t="shared" si="26"/>
        <v/>
      </c>
      <c r="Q157" s="29" t="str">
        <f t="shared" si="27"/>
        <v/>
      </c>
      <c r="R157" s="31" t="str">
        <f>IF(H157="X",IF(Q157&gt;'Output, All Schools'!$C$9,"N","Y"),"")</f>
        <v/>
      </c>
      <c r="S157" s="32" t="str">
        <f>IF('School Data'!$B157="Elementary",IF('School Data'!J157="","",'School Data'!J157),"")</f>
        <v/>
      </c>
      <c r="T157" s="49" t="str">
        <f t="shared" si="28"/>
        <v/>
      </c>
      <c r="U157" s="32" t="str">
        <f>IF('School Data'!$B157="Elementary",IF('School Data'!K157="","",'School Data'!K157),"")</f>
        <v/>
      </c>
      <c r="V157" s="49" t="str">
        <f t="shared" si="29"/>
        <v/>
      </c>
      <c r="W157" s="54" t="str">
        <f t="shared" si="30"/>
        <v/>
      </c>
      <c r="X157" s="28" t="str">
        <f>IF(H157="X",IF(W157&lt;'Output, All Schools'!$C$14,"N","Y"),"")</f>
        <v/>
      </c>
      <c r="Y157" s="32" t="str">
        <f>IF('School Data'!$B157="Elementary",IF('School Data'!L157="","",'School Data'!L157),"")</f>
        <v/>
      </c>
      <c r="Z157" s="49" t="str">
        <f t="shared" si="31"/>
        <v/>
      </c>
      <c r="AA157" s="55" t="str">
        <f t="shared" si="32"/>
        <v/>
      </c>
      <c r="AB157" s="31" t="str">
        <f>IF(H157="X",IF(AA157&lt;'Output, All Schools'!$C$15,"N","Y"),"")</f>
        <v/>
      </c>
    </row>
    <row r="158" spans="1:28" x14ac:dyDescent="0.25">
      <c r="A158" s="20" t="str">
        <f t="shared" si="22"/>
        <v/>
      </c>
      <c r="B158" s="20" t="str">
        <f>IF('School Data'!$B158="Elementary",IF('School Data'!A158="","",'School Data'!A158),"")</f>
        <v/>
      </c>
      <c r="C158" s="20" t="str">
        <f>IF('School Data'!$B158="Elementary",IF('School Data'!B158="","",'School Data'!B158),"")</f>
        <v/>
      </c>
      <c r="D158" s="20" t="str">
        <f>IF('School Data'!$B158="Elementary",IF('School Data'!C158="","",'School Data'!C158),"")</f>
        <v/>
      </c>
      <c r="E158" s="20" t="str">
        <f>IF('School Data'!$B158="Elementary",IF('School Data'!D158="","",'School Data'!D158),"")</f>
        <v/>
      </c>
      <c r="F158" s="20" t="str">
        <f>IF('School Data'!$B158="Elementary",IF('School Data'!E158="","",'School Data'!E158),"")</f>
        <v/>
      </c>
      <c r="G158" s="31" t="str">
        <f>IF('School Data'!$B158="Elementary",IF('School Data'!F158="","",'School Data'!F158),"")</f>
        <v/>
      </c>
      <c r="H158" s="28" t="str">
        <f>IF(A158&lt;('Output by Grade Span'!$C$3+1),"X","")</f>
        <v/>
      </c>
      <c r="I158" s="29" t="str">
        <f>IF('School Data'!$B158="Elementary",IF('School Data'!G158="","",'School Data'!G158),"")</f>
        <v/>
      </c>
      <c r="J158" s="29" t="str">
        <f t="shared" si="23"/>
        <v/>
      </c>
      <c r="K158" s="29" t="str">
        <f>IF('School Data'!$B158="Elementary",IF('School Data'!H158="","",'School Data'!H158),"")</f>
        <v/>
      </c>
      <c r="L158" s="29" t="str">
        <f t="shared" si="24"/>
        <v/>
      </c>
      <c r="M158" s="29" t="str">
        <f t="shared" si="25"/>
        <v/>
      </c>
      <c r="N158" s="28" t="str">
        <f>IF(H158="X",IF(M158&gt;'Output, All Schools'!$C$8,"N","Y"),"")</f>
        <v/>
      </c>
      <c r="O158" s="30" t="str">
        <f>IF('School Data'!$B158="Elementary",IF('School Data'!I158="","",'School Data'!I158),"")</f>
        <v/>
      </c>
      <c r="P158" s="30" t="str">
        <f t="shared" si="26"/>
        <v/>
      </c>
      <c r="Q158" s="29" t="str">
        <f t="shared" si="27"/>
        <v/>
      </c>
      <c r="R158" s="31" t="str">
        <f>IF(H158="X",IF(Q158&gt;'Output, All Schools'!$C$9,"N","Y"),"")</f>
        <v/>
      </c>
      <c r="S158" s="32" t="str">
        <f>IF('School Data'!$B158="Elementary",IF('School Data'!J158="","",'School Data'!J158),"")</f>
        <v/>
      </c>
      <c r="T158" s="49" t="str">
        <f t="shared" si="28"/>
        <v/>
      </c>
      <c r="U158" s="32" t="str">
        <f>IF('School Data'!$B158="Elementary",IF('School Data'!K158="","",'School Data'!K158),"")</f>
        <v/>
      </c>
      <c r="V158" s="49" t="str">
        <f t="shared" si="29"/>
        <v/>
      </c>
      <c r="W158" s="54" t="str">
        <f t="shared" si="30"/>
        <v/>
      </c>
      <c r="X158" s="28" t="str">
        <f>IF(H158="X",IF(W158&lt;'Output, All Schools'!$C$14,"N","Y"),"")</f>
        <v/>
      </c>
      <c r="Y158" s="32" t="str">
        <f>IF('School Data'!$B158="Elementary",IF('School Data'!L158="","",'School Data'!L158),"")</f>
        <v/>
      </c>
      <c r="Z158" s="49" t="str">
        <f t="shared" si="31"/>
        <v/>
      </c>
      <c r="AA158" s="55" t="str">
        <f t="shared" si="32"/>
        <v/>
      </c>
      <c r="AB158" s="31" t="str">
        <f>IF(H158="X",IF(AA158&lt;'Output, All Schools'!$C$15,"N","Y"),"")</f>
        <v/>
      </c>
    </row>
    <row r="159" spans="1:28" x14ac:dyDescent="0.25">
      <c r="A159" s="20" t="str">
        <f t="shared" si="22"/>
        <v/>
      </c>
      <c r="B159" s="20" t="str">
        <f>IF('School Data'!$B159="Elementary",IF('School Data'!A159="","",'School Data'!A159),"")</f>
        <v/>
      </c>
      <c r="C159" s="20" t="str">
        <f>IF('School Data'!$B159="Elementary",IF('School Data'!B159="","",'School Data'!B159),"")</f>
        <v/>
      </c>
      <c r="D159" s="20" t="str">
        <f>IF('School Data'!$B159="Elementary",IF('School Data'!C159="","",'School Data'!C159),"")</f>
        <v/>
      </c>
      <c r="E159" s="20" t="str">
        <f>IF('School Data'!$B159="Elementary",IF('School Data'!D159="","",'School Data'!D159),"")</f>
        <v/>
      </c>
      <c r="F159" s="20" t="str">
        <f>IF('School Data'!$B159="Elementary",IF('School Data'!E159="","",'School Data'!E159),"")</f>
        <v/>
      </c>
      <c r="G159" s="31" t="str">
        <f>IF('School Data'!$B159="Elementary",IF('School Data'!F159="","",'School Data'!F159),"")</f>
        <v/>
      </c>
      <c r="H159" s="28" t="str">
        <f>IF(A159&lt;('Output by Grade Span'!$C$3+1),"X","")</f>
        <v/>
      </c>
      <c r="I159" s="29" t="str">
        <f>IF('School Data'!$B159="Elementary",IF('School Data'!G159="","",'School Data'!G159),"")</f>
        <v/>
      </c>
      <c r="J159" s="29" t="str">
        <f t="shared" si="23"/>
        <v/>
      </c>
      <c r="K159" s="29" t="str">
        <f>IF('School Data'!$B159="Elementary",IF('School Data'!H159="","",'School Data'!H159),"")</f>
        <v/>
      </c>
      <c r="L159" s="29" t="str">
        <f t="shared" si="24"/>
        <v/>
      </c>
      <c r="M159" s="29" t="str">
        <f t="shared" si="25"/>
        <v/>
      </c>
      <c r="N159" s="28" t="str">
        <f>IF(H159="X",IF(M159&gt;'Output, All Schools'!$C$8,"N","Y"),"")</f>
        <v/>
      </c>
      <c r="O159" s="30" t="str">
        <f>IF('School Data'!$B159="Elementary",IF('School Data'!I159="","",'School Data'!I159),"")</f>
        <v/>
      </c>
      <c r="P159" s="30" t="str">
        <f t="shared" si="26"/>
        <v/>
      </c>
      <c r="Q159" s="29" t="str">
        <f t="shared" si="27"/>
        <v/>
      </c>
      <c r="R159" s="31" t="str">
        <f>IF(H159="X",IF(Q159&gt;'Output, All Schools'!$C$9,"N","Y"),"")</f>
        <v/>
      </c>
      <c r="S159" s="32" t="str">
        <f>IF('School Data'!$B159="Elementary",IF('School Data'!J159="","",'School Data'!J159),"")</f>
        <v/>
      </c>
      <c r="T159" s="49" t="str">
        <f t="shared" si="28"/>
        <v/>
      </c>
      <c r="U159" s="32" t="str">
        <f>IF('School Data'!$B159="Elementary",IF('School Data'!K159="","",'School Data'!K159),"")</f>
        <v/>
      </c>
      <c r="V159" s="49" t="str">
        <f t="shared" si="29"/>
        <v/>
      </c>
      <c r="W159" s="54" t="str">
        <f t="shared" si="30"/>
        <v/>
      </c>
      <c r="X159" s="28" t="str">
        <f>IF(H159="X",IF(W159&lt;'Output, All Schools'!$C$14,"N","Y"),"")</f>
        <v/>
      </c>
      <c r="Y159" s="32" t="str">
        <f>IF('School Data'!$B159="Elementary",IF('School Data'!L159="","",'School Data'!L159),"")</f>
        <v/>
      </c>
      <c r="Z159" s="49" t="str">
        <f t="shared" si="31"/>
        <v/>
      </c>
      <c r="AA159" s="55" t="str">
        <f t="shared" si="32"/>
        <v/>
      </c>
      <c r="AB159" s="31" t="str">
        <f>IF(H159="X",IF(AA159&lt;'Output, All Schools'!$C$15,"N","Y"),"")</f>
        <v/>
      </c>
    </row>
    <row r="160" spans="1:28" x14ac:dyDescent="0.25">
      <c r="A160" s="20" t="str">
        <f t="shared" si="22"/>
        <v/>
      </c>
      <c r="B160" s="20" t="str">
        <f>IF('School Data'!$B160="Elementary",IF('School Data'!A160="","",'School Data'!A160),"")</f>
        <v/>
      </c>
      <c r="C160" s="20" t="str">
        <f>IF('School Data'!$B160="Elementary",IF('School Data'!B160="","",'School Data'!B160),"")</f>
        <v/>
      </c>
      <c r="D160" s="20" t="str">
        <f>IF('School Data'!$B160="Elementary",IF('School Data'!C160="","",'School Data'!C160),"")</f>
        <v/>
      </c>
      <c r="E160" s="20" t="str">
        <f>IF('School Data'!$B160="Elementary",IF('School Data'!D160="","",'School Data'!D160),"")</f>
        <v/>
      </c>
      <c r="F160" s="20" t="str">
        <f>IF('School Data'!$B160="Elementary",IF('School Data'!E160="","",'School Data'!E160),"")</f>
        <v/>
      </c>
      <c r="G160" s="31" t="str">
        <f>IF('School Data'!$B160="Elementary",IF('School Data'!F160="","",'School Data'!F160),"")</f>
        <v/>
      </c>
      <c r="H160" s="28" t="str">
        <f>IF(A160&lt;('Output by Grade Span'!$C$3+1),"X","")</f>
        <v/>
      </c>
      <c r="I160" s="29" t="str">
        <f>IF('School Data'!$B160="Elementary",IF('School Data'!G160="","",'School Data'!G160),"")</f>
        <v/>
      </c>
      <c r="J160" s="29" t="str">
        <f t="shared" si="23"/>
        <v/>
      </c>
      <c r="K160" s="29" t="str">
        <f>IF('School Data'!$B160="Elementary",IF('School Data'!H160="","",'School Data'!H160),"")</f>
        <v/>
      </c>
      <c r="L160" s="29" t="str">
        <f t="shared" si="24"/>
        <v/>
      </c>
      <c r="M160" s="29" t="str">
        <f t="shared" si="25"/>
        <v/>
      </c>
      <c r="N160" s="28" t="str">
        <f>IF(H160="X",IF(M160&gt;'Output, All Schools'!$C$8,"N","Y"),"")</f>
        <v/>
      </c>
      <c r="O160" s="30" t="str">
        <f>IF('School Data'!$B160="Elementary",IF('School Data'!I160="","",'School Data'!I160),"")</f>
        <v/>
      </c>
      <c r="P160" s="30" t="str">
        <f t="shared" si="26"/>
        <v/>
      </c>
      <c r="Q160" s="29" t="str">
        <f t="shared" si="27"/>
        <v/>
      </c>
      <c r="R160" s="31" t="str">
        <f>IF(H160="X",IF(Q160&gt;'Output, All Schools'!$C$9,"N","Y"),"")</f>
        <v/>
      </c>
      <c r="S160" s="32" t="str">
        <f>IF('School Data'!$B160="Elementary",IF('School Data'!J160="","",'School Data'!J160),"")</f>
        <v/>
      </c>
      <c r="T160" s="49" t="str">
        <f t="shared" si="28"/>
        <v/>
      </c>
      <c r="U160" s="32" t="str">
        <f>IF('School Data'!$B160="Elementary",IF('School Data'!K160="","",'School Data'!K160),"")</f>
        <v/>
      </c>
      <c r="V160" s="49" t="str">
        <f t="shared" si="29"/>
        <v/>
      </c>
      <c r="W160" s="54" t="str">
        <f t="shared" si="30"/>
        <v/>
      </c>
      <c r="X160" s="28" t="str">
        <f>IF(H160="X",IF(W160&lt;'Output, All Schools'!$C$14,"N","Y"),"")</f>
        <v/>
      </c>
      <c r="Y160" s="32" t="str">
        <f>IF('School Data'!$B160="Elementary",IF('School Data'!L160="","",'School Data'!L160),"")</f>
        <v/>
      </c>
      <c r="Z160" s="49" t="str">
        <f t="shared" si="31"/>
        <v/>
      </c>
      <c r="AA160" s="55" t="str">
        <f t="shared" si="32"/>
        <v/>
      </c>
      <c r="AB160" s="31" t="str">
        <f>IF(H160="X",IF(AA160&lt;'Output, All Schools'!$C$15,"N","Y"),"")</f>
        <v/>
      </c>
    </row>
    <row r="161" spans="1:28" x14ac:dyDescent="0.25">
      <c r="A161" s="20" t="str">
        <f t="shared" si="22"/>
        <v/>
      </c>
      <c r="B161" s="20" t="str">
        <f>IF('School Data'!$B161="Elementary",IF('School Data'!A161="","",'School Data'!A161),"")</f>
        <v/>
      </c>
      <c r="C161" s="20" t="str">
        <f>IF('School Data'!$B161="Elementary",IF('School Data'!B161="","",'School Data'!B161),"")</f>
        <v/>
      </c>
      <c r="D161" s="20" t="str">
        <f>IF('School Data'!$B161="Elementary",IF('School Data'!C161="","",'School Data'!C161),"")</f>
        <v/>
      </c>
      <c r="E161" s="20" t="str">
        <f>IF('School Data'!$B161="Elementary",IF('School Data'!D161="","",'School Data'!D161),"")</f>
        <v/>
      </c>
      <c r="F161" s="20" t="str">
        <f>IF('School Data'!$B161="Elementary",IF('School Data'!E161="","",'School Data'!E161),"")</f>
        <v/>
      </c>
      <c r="G161" s="31" t="str">
        <f>IF('School Data'!$B161="Elementary",IF('School Data'!F161="","",'School Data'!F161),"")</f>
        <v/>
      </c>
      <c r="H161" s="28" t="str">
        <f>IF(A161&lt;('Output by Grade Span'!$C$3+1),"X","")</f>
        <v/>
      </c>
      <c r="I161" s="29" t="str">
        <f>IF('School Data'!$B161="Elementary",IF('School Data'!G161="","",'School Data'!G161),"")</f>
        <v/>
      </c>
      <c r="J161" s="29" t="str">
        <f t="shared" si="23"/>
        <v/>
      </c>
      <c r="K161" s="29" t="str">
        <f>IF('School Data'!$B161="Elementary",IF('School Data'!H161="","",'School Data'!H161),"")</f>
        <v/>
      </c>
      <c r="L161" s="29" t="str">
        <f t="shared" si="24"/>
        <v/>
      </c>
      <c r="M161" s="29" t="str">
        <f t="shared" si="25"/>
        <v/>
      </c>
      <c r="N161" s="28" t="str">
        <f>IF(H161="X",IF(M161&gt;'Output, All Schools'!$C$8,"N","Y"),"")</f>
        <v/>
      </c>
      <c r="O161" s="30" t="str">
        <f>IF('School Data'!$B161="Elementary",IF('School Data'!I161="","",'School Data'!I161),"")</f>
        <v/>
      </c>
      <c r="P161" s="30" t="str">
        <f t="shared" si="26"/>
        <v/>
      </c>
      <c r="Q161" s="29" t="str">
        <f t="shared" si="27"/>
        <v/>
      </c>
      <c r="R161" s="31" t="str">
        <f>IF(H161="X",IF(Q161&gt;'Output, All Schools'!$C$9,"N","Y"),"")</f>
        <v/>
      </c>
      <c r="S161" s="32" t="str">
        <f>IF('School Data'!$B161="Elementary",IF('School Data'!J161="","",'School Data'!J161),"")</f>
        <v/>
      </c>
      <c r="T161" s="49" t="str">
        <f t="shared" si="28"/>
        <v/>
      </c>
      <c r="U161" s="32" t="str">
        <f>IF('School Data'!$B161="Elementary",IF('School Data'!K161="","",'School Data'!K161),"")</f>
        <v/>
      </c>
      <c r="V161" s="49" t="str">
        <f t="shared" si="29"/>
        <v/>
      </c>
      <c r="W161" s="54" t="str">
        <f t="shared" si="30"/>
        <v/>
      </c>
      <c r="X161" s="28" t="str">
        <f>IF(H161="X",IF(W161&lt;'Output, All Schools'!$C$14,"N","Y"),"")</f>
        <v/>
      </c>
      <c r="Y161" s="32" t="str">
        <f>IF('School Data'!$B161="Elementary",IF('School Data'!L161="","",'School Data'!L161),"")</f>
        <v/>
      </c>
      <c r="Z161" s="49" t="str">
        <f t="shared" si="31"/>
        <v/>
      </c>
      <c r="AA161" s="55" t="str">
        <f t="shared" si="32"/>
        <v/>
      </c>
      <c r="AB161" s="31" t="str">
        <f>IF(H161="X",IF(AA161&lt;'Output, All Schools'!$C$15,"N","Y"),"")</f>
        <v/>
      </c>
    </row>
    <row r="162" spans="1:28" x14ac:dyDescent="0.25">
      <c r="A162" s="20" t="str">
        <f t="shared" si="22"/>
        <v/>
      </c>
      <c r="B162" s="20" t="str">
        <f>IF('School Data'!$B162="Elementary",IF('School Data'!A162="","",'School Data'!A162),"")</f>
        <v/>
      </c>
      <c r="C162" s="20" t="str">
        <f>IF('School Data'!$B162="Elementary",IF('School Data'!B162="","",'School Data'!B162),"")</f>
        <v/>
      </c>
      <c r="D162" s="20" t="str">
        <f>IF('School Data'!$B162="Elementary",IF('School Data'!C162="","",'School Data'!C162),"")</f>
        <v/>
      </c>
      <c r="E162" s="20" t="str">
        <f>IF('School Data'!$B162="Elementary",IF('School Data'!D162="","",'School Data'!D162),"")</f>
        <v/>
      </c>
      <c r="F162" s="20" t="str">
        <f>IF('School Data'!$B162="Elementary",IF('School Data'!E162="","",'School Data'!E162),"")</f>
        <v/>
      </c>
      <c r="G162" s="31" t="str">
        <f>IF('School Data'!$B162="Elementary",IF('School Data'!F162="","",'School Data'!F162),"")</f>
        <v/>
      </c>
      <c r="H162" s="28" t="str">
        <f>IF(A162&lt;('Output by Grade Span'!$C$3+1),"X","")</f>
        <v/>
      </c>
      <c r="I162" s="29" t="str">
        <f>IF('School Data'!$B162="Elementary",IF('School Data'!G162="","",'School Data'!G162),"")</f>
        <v/>
      </c>
      <c r="J162" s="29" t="str">
        <f t="shared" si="23"/>
        <v/>
      </c>
      <c r="K162" s="29" t="str">
        <f>IF('School Data'!$B162="Elementary",IF('School Data'!H162="","",'School Data'!H162),"")</f>
        <v/>
      </c>
      <c r="L162" s="29" t="str">
        <f t="shared" si="24"/>
        <v/>
      </c>
      <c r="M162" s="29" t="str">
        <f t="shared" si="25"/>
        <v/>
      </c>
      <c r="N162" s="28" t="str">
        <f>IF(H162="X",IF(M162&gt;'Output, All Schools'!$C$8,"N","Y"),"")</f>
        <v/>
      </c>
      <c r="O162" s="30" t="str">
        <f>IF('School Data'!$B162="Elementary",IF('School Data'!I162="","",'School Data'!I162),"")</f>
        <v/>
      </c>
      <c r="P162" s="30" t="str">
        <f t="shared" si="26"/>
        <v/>
      </c>
      <c r="Q162" s="29" t="str">
        <f t="shared" si="27"/>
        <v/>
      </c>
      <c r="R162" s="31" t="str">
        <f>IF(H162="X",IF(Q162&gt;'Output, All Schools'!$C$9,"N","Y"),"")</f>
        <v/>
      </c>
      <c r="S162" s="32" t="str">
        <f>IF('School Data'!$B162="Elementary",IF('School Data'!J162="","",'School Data'!J162),"")</f>
        <v/>
      </c>
      <c r="T162" s="49" t="str">
        <f t="shared" si="28"/>
        <v/>
      </c>
      <c r="U162" s="32" t="str">
        <f>IF('School Data'!$B162="Elementary",IF('School Data'!K162="","",'School Data'!K162),"")</f>
        <v/>
      </c>
      <c r="V162" s="49" t="str">
        <f t="shared" si="29"/>
        <v/>
      </c>
      <c r="W162" s="54" t="str">
        <f t="shared" si="30"/>
        <v/>
      </c>
      <c r="X162" s="28" t="str">
        <f>IF(H162="X",IF(W162&lt;'Output, All Schools'!$C$14,"N","Y"),"")</f>
        <v/>
      </c>
      <c r="Y162" s="32" t="str">
        <f>IF('School Data'!$B162="Elementary",IF('School Data'!L162="","",'School Data'!L162),"")</f>
        <v/>
      </c>
      <c r="Z162" s="49" t="str">
        <f t="shared" si="31"/>
        <v/>
      </c>
      <c r="AA162" s="55" t="str">
        <f t="shared" si="32"/>
        <v/>
      </c>
      <c r="AB162" s="31" t="str">
        <f>IF(H162="X",IF(AA162&lt;'Output, All Schools'!$C$15,"N","Y"),"")</f>
        <v/>
      </c>
    </row>
    <row r="163" spans="1:28" x14ac:dyDescent="0.25">
      <c r="A163" s="20" t="str">
        <f t="shared" si="22"/>
        <v/>
      </c>
      <c r="B163" s="20" t="str">
        <f>IF('School Data'!$B163="Elementary",IF('School Data'!A163="","",'School Data'!A163),"")</f>
        <v/>
      </c>
      <c r="C163" s="20" t="str">
        <f>IF('School Data'!$B163="Elementary",IF('School Data'!B163="","",'School Data'!B163),"")</f>
        <v/>
      </c>
      <c r="D163" s="20" t="str">
        <f>IF('School Data'!$B163="Elementary",IF('School Data'!C163="","",'School Data'!C163),"")</f>
        <v/>
      </c>
      <c r="E163" s="20" t="str">
        <f>IF('School Data'!$B163="Elementary",IF('School Data'!D163="","",'School Data'!D163),"")</f>
        <v/>
      </c>
      <c r="F163" s="20" t="str">
        <f>IF('School Data'!$B163="Elementary",IF('School Data'!E163="","",'School Data'!E163),"")</f>
        <v/>
      </c>
      <c r="G163" s="31" t="str">
        <f>IF('School Data'!$B163="Elementary",IF('School Data'!F163="","",'School Data'!F163),"")</f>
        <v/>
      </c>
      <c r="H163" s="28" t="str">
        <f>IF(A163&lt;('Output by Grade Span'!$C$3+1),"X","")</f>
        <v/>
      </c>
      <c r="I163" s="29" t="str">
        <f>IF('School Data'!$B163="Elementary",IF('School Data'!G163="","",'School Data'!G163),"")</f>
        <v/>
      </c>
      <c r="J163" s="29" t="str">
        <f t="shared" si="23"/>
        <v/>
      </c>
      <c r="K163" s="29" t="str">
        <f>IF('School Data'!$B163="Elementary",IF('School Data'!H163="","",'School Data'!H163),"")</f>
        <v/>
      </c>
      <c r="L163" s="29" t="str">
        <f t="shared" si="24"/>
        <v/>
      </c>
      <c r="M163" s="29" t="str">
        <f t="shared" si="25"/>
        <v/>
      </c>
      <c r="N163" s="28" t="str">
        <f>IF(H163="X",IF(M163&gt;'Output, All Schools'!$C$8,"N","Y"),"")</f>
        <v/>
      </c>
      <c r="O163" s="30" t="str">
        <f>IF('School Data'!$B163="Elementary",IF('School Data'!I163="","",'School Data'!I163),"")</f>
        <v/>
      </c>
      <c r="P163" s="30" t="str">
        <f t="shared" si="26"/>
        <v/>
      </c>
      <c r="Q163" s="29" t="str">
        <f t="shared" si="27"/>
        <v/>
      </c>
      <c r="R163" s="31" t="str">
        <f>IF(H163="X",IF(Q163&gt;'Output, All Schools'!$C$9,"N","Y"),"")</f>
        <v/>
      </c>
      <c r="S163" s="32" t="str">
        <f>IF('School Data'!$B163="Elementary",IF('School Data'!J163="","",'School Data'!J163),"")</f>
        <v/>
      </c>
      <c r="T163" s="49" t="str">
        <f t="shared" si="28"/>
        <v/>
      </c>
      <c r="U163" s="32" t="str">
        <f>IF('School Data'!$B163="Elementary",IF('School Data'!K163="","",'School Data'!K163),"")</f>
        <v/>
      </c>
      <c r="V163" s="49" t="str">
        <f t="shared" si="29"/>
        <v/>
      </c>
      <c r="W163" s="54" t="str">
        <f t="shared" si="30"/>
        <v/>
      </c>
      <c r="X163" s="28" t="str">
        <f>IF(H163="X",IF(W163&lt;'Output, All Schools'!$C$14,"N","Y"),"")</f>
        <v/>
      </c>
      <c r="Y163" s="32" t="str">
        <f>IF('School Data'!$B163="Elementary",IF('School Data'!L163="","",'School Data'!L163),"")</f>
        <v/>
      </c>
      <c r="Z163" s="49" t="str">
        <f t="shared" si="31"/>
        <v/>
      </c>
      <c r="AA163" s="55" t="str">
        <f t="shared" si="32"/>
        <v/>
      </c>
      <c r="AB163" s="31" t="str">
        <f>IF(H163="X",IF(AA163&lt;'Output, All Schools'!$C$15,"N","Y"),"")</f>
        <v/>
      </c>
    </row>
    <row r="164" spans="1:28" x14ac:dyDescent="0.25">
      <c r="A164" s="20" t="str">
        <f t="shared" si="22"/>
        <v/>
      </c>
      <c r="B164" s="20" t="str">
        <f>IF('School Data'!$B164="Elementary",IF('School Data'!A164="","",'School Data'!A164),"")</f>
        <v/>
      </c>
      <c r="C164" s="20" t="str">
        <f>IF('School Data'!$B164="Elementary",IF('School Data'!B164="","",'School Data'!B164),"")</f>
        <v/>
      </c>
      <c r="D164" s="20" t="str">
        <f>IF('School Data'!$B164="Elementary",IF('School Data'!C164="","",'School Data'!C164),"")</f>
        <v/>
      </c>
      <c r="E164" s="20" t="str">
        <f>IF('School Data'!$B164="Elementary",IF('School Data'!D164="","",'School Data'!D164),"")</f>
        <v/>
      </c>
      <c r="F164" s="20" t="str">
        <f>IF('School Data'!$B164="Elementary",IF('School Data'!E164="","",'School Data'!E164),"")</f>
        <v/>
      </c>
      <c r="G164" s="31" t="str">
        <f>IF('School Data'!$B164="Elementary",IF('School Data'!F164="","",'School Data'!F164),"")</f>
        <v/>
      </c>
      <c r="H164" s="28" t="str">
        <f>IF(A164&lt;('Output by Grade Span'!$C$3+1),"X","")</f>
        <v/>
      </c>
      <c r="I164" s="29" t="str">
        <f>IF('School Data'!$B164="Elementary",IF('School Data'!G164="","",'School Data'!G164),"")</f>
        <v/>
      </c>
      <c r="J164" s="29" t="str">
        <f t="shared" si="23"/>
        <v/>
      </c>
      <c r="K164" s="29" t="str">
        <f>IF('School Data'!$B164="Elementary",IF('School Data'!H164="","",'School Data'!H164),"")</f>
        <v/>
      </c>
      <c r="L164" s="29" t="str">
        <f t="shared" si="24"/>
        <v/>
      </c>
      <c r="M164" s="29" t="str">
        <f t="shared" si="25"/>
        <v/>
      </c>
      <c r="N164" s="28" t="str">
        <f>IF(H164="X",IF(M164&gt;'Output, All Schools'!$C$8,"N","Y"),"")</f>
        <v/>
      </c>
      <c r="O164" s="30" t="str">
        <f>IF('School Data'!$B164="Elementary",IF('School Data'!I164="","",'School Data'!I164),"")</f>
        <v/>
      </c>
      <c r="P164" s="30" t="str">
        <f t="shared" si="26"/>
        <v/>
      </c>
      <c r="Q164" s="29" t="str">
        <f t="shared" si="27"/>
        <v/>
      </c>
      <c r="R164" s="31" t="str">
        <f>IF(H164="X",IF(Q164&gt;'Output, All Schools'!$C$9,"N","Y"),"")</f>
        <v/>
      </c>
      <c r="S164" s="32" t="str">
        <f>IF('School Data'!$B164="Elementary",IF('School Data'!J164="","",'School Data'!J164),"")</f>
        <v/>
      </c>
      <c r="T164" s="49" t="str">
        <f t="shared" si="28"/>
        <v/>
      </c>
      <c r="U164" s="32" t="str">
        <f>IF('School Data'!$B164="Elementary",IF('School Data'!K164="","",'School Data'!K164),"")</f>
        <v/>
      </c>
      <c r="V164" s="49" t="str">
        <f t="shared" si="29"/>
        <v/>
      </c>
      <c r="W164" s="54" t="str">
        <f t="shared" si="30"/>
        <v/>
      </c>
      <c r="X164" s="28" t="str">
        <f>IF(H164="X",IF(W164&lt;'Output, All Schools'!$C$14,"N","Y"),"")</f>
        <v/>
      </c>
      <c r="Y164" s="32" t="str">
        <f>IF('School Data'!$B164="Elementary",IF('School Data'!L164="","",'School Data'!L164),"")</f>
        <v/>
      </c>
      <c r="Z164" s="49" t="str">
        <f t="shared" si="31"/>
        <v/>
      </c>
      <c r="AA164" s="55" t="str">
        <f t="shared" si="32"/>
        <v/>
      </c>
      <c r="AB164" s="31" t="str">
        <f>IF(H164="X",IF(AA164&lt;'Output, All Schools'!$C$15,"N","Y"),"")</f>
        <v/>
      </c>
    </row>
    <row r="165" spans="1:28" x14ac:dyDescent="0.25">
      <c r="A165" s="20" t="str">
        <f t="shared" si="22"/>
        <v/>
      </c>
      <c r="B165" s="20" t="str">
        <f>IF('School Data'!$B165="Elementary",IF('School Data'!A165="","",'School Data'!A165),"")</f>
        <v/>
      </c>
      <c r="C165" s="20" t="str">
        <f>IF('School Data'!$B165="Elementary",IF('School Data'!B165="","",'School Data'!B165),"")</f>
        <v/>
      </c>
      <c r="D165" s="20" t="str">
        <f>IF('School Data'!$B165="Elementary",IF('School Data'!C165="","",'School Data'!C165),"")</f>
        <v/>
      </c>
      <c r="E165" s="20" t="str">
        <f>IF('School Data'!$B165="Elementary",IF('School Data'!D165="","",'School Data'!D165),"")</f>
        <v/>
      </c>
      <c r="F165" s="20" t="str">
        <f>IF('School Data'!$B165="Elementary",IF('School Data'!E165="","",'School Data'!E165),"")</f>
        <v/>
      </c>
      <c r="G165" s="31" t="str">
        <f>IF('School Data'!$B165="Elementary",IF('School Data'!F165="","",'School Data'!F165),"")</f>
        <v/>
      </c>
      <c r="H165" s="28" t="str">
        <f>IF(A165&lt;('Output by Grade Span'!$C$3+1),"X","")</f>
        <v/>
      </c>
      <c r="I165" s="29" t="str">
        <f>IF('School Data'!$B165="Elementary",IF('School Data'!G165="","",'School Data'!G165),"")</f>
        <v/>
      </c>
      <c r="J165" s="29" t="str">
        <f t="shared" si="23"/>
        <v/>
      </c>
      <c r="K165" s="29" t="str">
        <f>IF('School Data'!$B165="Elementary",IF('School Data'!H165="","",'School Data'!H165),"")</f>
        <v/>
      </c>
      <c r="L165" s="29" t="str">
        <f t="shared" si="24"/>
        <v/>
      </c>
      <c r="M165" s="29" t="str">
        <f t="shared" si="25"/>
        <v/>
      </c>
      <c r="N165" s="28" t="str">
        <f>IF(H165="X",IF(M165&gt;'Output, All Schools'!$C$8,"N","Y"),"")</f>
        <v/>
      </c>
      <c r="O165" s="30" t="str">
        <f>IF('School Data'!$B165="Elementary",IF('School Data'!I165="","",'School Data'!I165),"")</f>
        <v/>
      </c>
      <c r="P165" s="30" t="str">
        <f t="shared" si="26"/>
        <v/>
      </c>
      <c r="Q165" s="29" t="str">
        <f t="shared" si="27"/>
        <v/>
      </c>
      <c r="R165" s="31" t="str">
        <f>IF(H165="X",IF(Q165&gt;'Output, All Schools'!$C$9,"N","Y"),"")</f>
        <v/>
      </c>
      <c r="S165" s="32" t="str">
        <f>IF('School Data'!$B165="Elementary",IF('School Data'!J165="","",'School Data'!J165),"")</f>
        <v/>
      </c>
      <c r="T165" s="49" t="str">
        <f t="shared" si="28"/>
        <v/>
      </c>
      <c r="U165" s="32" t="str">
        <f>IF('School Data'!$B165="Elementary",IF('School Data'!K165="","",'School Data'!K165),"")</f>
        <v/>
      </c>
      <c r="V165" s="49" t="str">
        <f t="shared" si="29"/>
        <v/>
      </c>
      <c r="W165" s="54" t="str">
        <f t="shared" si="30"/>
        <v/>
      </c>
      <c r="X165" s="28" t="str">
        <f>IF(H165="X",IF(W165&lt;'Output, All Schools'!$C$14,"N","Y"),"")</f>
        <v/>
      </c>
      <c r="Y165" s="32" t="str">
        <f>IF('School Data'!$B165="Elementary",IF('School Data'!L165="","",'School Data'!L165),"")</f>
        <v/>
      </c>
      <c r="Z165" s="49" t="str">
        <f t="shared" si="31"/>
        <v/>
      </c>
      <c r="AA165" s="55" t="str">
        <f t="shared" si="32"/>
        <v/>
      </c>
      <c r="AB165" s="31" t="str">
        <f>IF(H165="X",IF(AA165&lt;'Output, All Schools'!$C$15,"N","Y"),"")</f>
        <v/>
      </c>
    </row>
    <row r="166" spans="1:28" x14ac:dyDescent="0.25">
      <c r="A166" s="20" t="str">
        <f t="shared" si="22"/>
        <v/>
      </c>
      <c r="B166" s="20" t="str">
        <f>IF('School Data'!$B166="Elementary",IF('School Data'!A166="","",'School Data'!A166),"")</f>
        <v/>
      </c>
      <c r="C166" s="20" t="str">
        <f>IF('School Data'!$B166="Elementary",IF('School Data'!B166="","",'School Data'!B166),"")</f>
        <v/>
      </c>
      <c r="D166" s="20" t="str">
        <f>IF('School Data'!$B166="Elementary",IF('School Data'!C166="","",'School Data'!C166),"")</f>
        <v/>
      </c>
      <c r="E166" s="20" t="str">
        <f>IF('School Data'!$B166="Elementary",IF('School Data'!D166="","",'School Data'!D166),"")</f>
        <v/>
      </c>
      <c r="F166" s="20" t="str">
        <f>IF('School Data'!$B166="Elementary",IF('School Data'!E166="","",'School Data'!E166),"")</f>
        <v/>
      </c>
      <c r="G166" s="31" t="str">
        <f>IF('School Data'!$B166="Elementary",IF('School Data'!F166="","",'School Data'!F166),"")</f>
        <v/>
      </c>
      <c r="H166" s="28" t="str">
        <f>IF(A166&lt;('Output by Grade Span'!$C$3+1),"X","")</f>
        <v/>
      </c>
      <c r="I166" s="29" t="str">
        <f>IF('School Data'!$B166="Elementary",IF('School Data'!G166="","",'School Data'!G166),"")</f>
        <v/>
      </c>
      <c r="J166" s="29" t="str">
        <f t="shared" si="23"/>
        <v/>
      </c>
      <c r="K166" s="29" t="str">
        <f>IF('School Data'!$B166="Elementary",IF('School Data'!H166="","",'School Data'!H166),"")</f>
        <v/>
      </c>
      <c r="L166" s="29" t="str">
        <f t="shared" si="24"/>
        <v/>
      </c>
      <c r="M166" s="29" t="str">
        <f t="shared" si="25"/>
        <v/>
      </c>
      <c r="N166" s="28" t="str">
        <f>IF(H166="X",IF(M166&gt;'Output, All Schools'!$C$8,"N","Y"),"")</f>
        <v/>
      </c>
      <c r="O166" s="30" t="str">
        <f>IF('School Data'!$B166="Elementary",IF('School Data'!I166="","",'School Data'!I166),"")</f>
        <v/>
      </c>
      <c r="P166" s="30" t="str">
        <f t="shared" si="26"/>
        <v/>
      </c>
      <c r="Q166" s="29" t="str">
        <f t="shared" si="27"/>
        <v/>
      </c>
      <c r="R166" s="31" t="str">
        <f>IF(H166="X",IF(Q166&gt;'Output, All Schools'!$C$9,"N","Y"),"")</f>
        <v/>
      </c>
      <c r="S166" s="32" t="str">
        <f>IF('School Data'!$B166="Elementary",IF('School Data'!J166="","",'School Data'!J166),"")</f>
        <v/>
      </c>
      <c r="T166" s="49" t="str">
        <f t="shared" si="28"/>
        <v/>
      </c>
      <c r="U166" s="32" t="str">
        <f>IF('School Data'!$B166="Elementary",IF('School Data'!K166="","",'School Data'!K166),"")</f>
        <v/>
      </c>
      <c r="V166" s="49" t="str">
        <f t="shared" si="29"/>
        <v/>
      </c>
      <c r="W166" s="54" t="str">
        <f t="shared" si="30"/>
        <v/>
      </c>
      <c r="X166" s="28" t="str">
        <f>IF(H166="X",IF(W166&lt;'Output, All Schools'!$C$14,"N","Y"),"")</f>
        <v/>
      </c>
      <c r="Y166" s="32" t="str">
        <f>IF('School Data'!$B166="Elementary",IF('School Data'!L166="","",'School Data'!L166),"")</f>
        <v/>
      </c>
      <c r="Z166" s="49" t="str">
        <f t="shared" si="31"/>
        <v/>
      </c>
      <c r="AA166" s="55" t="str">
        <f t="shared" si="32"/>
        <v/>
      </c>
      <c r="AB166" s="31" t="str">
        <f>IF(H166="X",IF(AA166&lt;'Output, All Schools'!$C$15,"N","Y"),"")</f>
        <v/>
      </c>
    </row>
    <row r="167" spans="1:28" x14ac:dyDescent="0.25">
      <c r="A167" s="20" t="str">
        <f t="shared" si="22"/>
        <v/>
      </c>
      <c r="B167" s="20" t="str">
        <f>IF('School Data'!$B167="Elementary",IF('School Data'!A167="","",'School Data'!A167),"")</f>
        <v/>
      </c>
      <c r="C167" s="20" t="str">
        <f>IF('School Data'!$B167="Elementary",IF('School Data'!B167="","",'School Data'!B167),"")</f>
        <v/>
      </c>
      <c r="D167" s="20" t="str">
        <f>IF('School Data'!$B167="Elementary",IF('School Data'!C167="","",'School Data'!C167),"")</f>
        <v/>
      </c>
      <c r="E167" s="20" t="str">
        <f>IF('School Data'!$B167="Elementary",IF('School Data'!D167="","",'School Data'!D167),"")</f>
        <v/>
      </c>
      <c r="F167" s="20" t="str">
        <f>IF('School Data'!$B167="Elementary",IF('School Data'!E167="","",'School Data'!E167),"")</f>
        <v/>
      </c>
      <c r="G167" s="31" t="str">
        <f>IF('School Data'!$B167="Elementary",IF('School Data'!F167="","",'School Data'!F167),"")</f>
        <v/>
      </c>
      <c r="H167" s="28" t="str">
        <f>IF(A167&lt;('Output by Grade Span'!$C$3+1),"X","")</f>
        <v/>
      </c>
      <c r="I167" s="29" t="str">
        <f>IF('School Data'!$B167="Elementary",IF('School Data'!G167="","",'School Data'!G167),"")</f>
        <v/>
      </c>
      <c r="J167" s="29" t="str">
        <f t="shared" si="23"/>
        <v/>
      </c>
      <c r="K167" s="29" t="str">
        <f>IF('School Data'!$B167="Elementary",IF('School Data'!H167="","",'School Data'!H167),"")</f>
        <v/>
      </c>
      <c r="L167" s="29" t="str">
        <f t="shared" si="24"/>
        <v/>
      </c>
      <c r="M167" s="29" t="str">
        <f t="shared" si="25"/>
        <v/>
      </c>
      <c r="N167" s="28" t="str">
        <f>IF(H167="X",IF(M167&gt;'Output, All Schools'!$C$8,"N","Y"),"")</f>
        <v/>
      </c>
      <c r="O167" s="30" t="str">
        <f>IF('School Data'!$B167="Elementary",IF('School Data'!I167="","",'School Data'!I167),"")</f>
        <v/>
      </c>
      <c r="P167" s="30" t="str">
        <f t="shared" si="26"/>
        <v/>
      </c>
      <c r="Q167" s="29" t="str">
        <f t="shared" si="27"/>
        <v/>
      </c>
      <c r="R167" s="31" t="str">
        <f>IF(H167="X",IF(Q167&gt;'Output, All Schools'!$C$9,"N","Y"),"")</f>
        <v/>
      </c>
      <c r="S167" s="32" t="str">
        <f>IF('School Data'!$B167="Elementary",IF('School Data'!J167="","",'School Data'!J167),"")</f>
        <v/>
      </c>
      <c r="T167" s="49" t="str">
        <f t="shared" si="28"/>
        <v/>
      </c>
      <c r="U167" s="32" t="str">
        <f>IF('School Data'!$B167="Elementary",IF('School Data'!K167="","",'School Data'!K167),"")</f>
        <v/>
      </c>
      <c r="V167" s="49" t="str">
        <f t="shared" si="29"/>
        <v/>
      </c>
      <c r="W167" s="54" t="str">
        <f t="shared" si="30"/>
        <v/>
      </c>
      <c r="X167" s="28" t="str">
        <f>IF(H167="X",IF(W167&lt;'Output, All Schools'!$C$14,"N","Y"),"")</f>
        <v/>
      </c>
      <c r="Y167" s="32" t="str">
        <f>IF('School Data'!$B167="Elementary",IF('School Data'!L167="","",'School Data'!L167),"")</f>
        <v/>
      </c>
      <c r="Z167" s="49" t="str">
        <f t="shared" si="31"/>
        <v/>
      </c>
      <c r="AA167" s="55" t="str">
        <f t="shared" si="32"/>
        <v/>
      </c>
      <c r="AB167" s="31" t="str">
        <f>IF(H167="X",IF(AA167&lt;'Output, All Schools'!$C$15,"N","Y"),"")</f>
        <v/>
      </c>
    </row>
    <row r="168" spans="1:28" x14ac:dyDescent="0.25">
      <c r="A168" s="20" t="str">
        <f t="shared" si="22"/>
        <v/>
      </c>
      <c r="B168" s="20" t="str">
        <f>IF('School Data'!$B168="Elementary",IF('School Data'!A168="","",'School Data'!A168),"")</f>
        <v/>
      </c>
      <c r="C168" s="20" t="str">
        <f>IF('School Data'!$B168="Elementary",IF('School Data'!B168="","",'School Data'!B168),"")</f>
        <v/>
      </c>
      <c r="D168" s="20" t="str">
        <f>IF('School Data'!$B168="Elementary",IF('School Data'!C168="","",'School Data'!C168),"")</f>
        <v/>
      </c>
      <c r="E168" s="20" t="str">
        <f>IF('School Data'!$B168="Elementary",IF('School Data'!D168="","",'School Data'!D168),"")</f>
        <v/>
      </c>
      <c r="F168" s="20" t="str">
        <f>IF('School Data'!$B168="Elementary",IF('School Data'!E168="","",'School Data'!E168),"")</f>
        <v/>
      </c>
      <c r="G168" s="31" t="str">
        <f>IF('School Data'!$B168="Elementary",IF('School Data'!F168="","",'School Data'!F168),"")</f>
        <v/>
      </c>
      <c r="H168" s="28" t="str">
        <f>IF(A168&lt;('Output by Grade Span'!$C$3+1),"X","")</f>
        <v/>
      </c>
      <c r="I168" s="29" t="str">
        <f>IF('School Data'!$B168="Elementary",IF('School Data'!G168="","",'School Data'!G168),"")</f>
        <v/>
      </c>
      <c r="J168" s="29" t="str">
        <f t="shared" si="23"/>
        <v/>
      </c>
      <c r="K168" s="29" t="str">
        <f>IF('School Data'!$B168="Elementary",IF('School Data'!H168="","",'School Data'!H168),"")</f>
        <v/>
      </c>
      <c r="L168" s="29" t="str">
        <f t="shared" si="24"/>
        <v/>
      </c>
      <c r="M168" s="29" t="str">
        <f t="shared" si="25"/>
        <v/>
      </c>
      <c r="N168" s="28" t="str">
        <f>IF(H168="X",IF(M168&gt;'Output, All Schools'!$C$8,"N","Y"),"")</f>
        <v/>
      </c>
      <c r="O168" s="30" t="str">
        <f>IF('School Data'!$B168="Elementary",IF('School Data'!I168="","",'School Data'!I168),"")</f>
        <v/>
      </c>
      <c r="P168" s="30" t="str">
        <f t="shared" si="26"/>
        <v/>
      </c>
      <c r="Q168" s="29" t="str">
        <f t="shared" si="27"/>
        <v/>
      </c>
      <c r="R168" s="31" t="str">
        <f>IF(H168="X",IF(Q168&gt;'Output, All Schools'!$C$9,"N","Y"),"")</f>
        <v/>
      </c>
      <c r="S168" s="32" t="str">
        <f>IF('School Data'!$B168="Elementary",IF('School Data'!J168="","",'School Data'!J168),"")</f>
        <v/>
      </c>
      <c r="T168" s="49" t="str">
        <f t="shared" si="28"/>
        <v/>
      </c>
      <c r="U168" s="32" t="str">
        <f>IF('School Data'!$B168="Elementary",IF('School Data'!K168="","",'School Data'!K168),"")</f>
        <v/>
      </c>
      <c r="V168" s="49" t="str">
        <f t="shared" si="29"/>
        <v/>
      </c>
      <c r="W168" s="54" t="str">
        <f t="shared" si="30"/>
        <v/>
      </c>
      <c r="X168" s="28" t="str">
        <f>IF(H168="X",IF(W168&lt;'Output, All Schools'!$C$14,"N","Y"),"")</f>
        <v/>
      </c>
      <c r="Y168" s="32" t="str">
        <f>IF('School Data'!$B168="Elementary",IF('School Data'!L168="","",'School Data'!L168),"")</f>
        <v/>
      </c>
      <c r="Z168" s="49" t="str">
        <f t="shared" si="31"/>
        <v/>
      </c>
      <c r="AA168" s="55" t="str">
        <f t="shared" si="32"/>
        <v/>
      </c>
      <c r="AB168" s="31" t="str">
        <f>IF(H168="X",IF(AA168&lt;'Output, All Schools'!$C$15,"N","Y"),"")</f>
        <v/>
      </c>
    </row>
    <row r="169" spans="1:28" x14ac:dyDescent="0.25">
      <c r="A169" s="20" t="str">
        <f t="shared" si="22"/>
        <v/>
      </c>
      <c r="B169" s="20" t="str">
        <f>IF('School Data'!$B169="Elementary",IF('School Data'!A169="","",'School Data'!A169),"")</f>
        <v/>
      </c>
      <c r="C169" s="20" t="str">
        <f>IF('School Data'!$B169="Elementary",IF('School Data'!B169="","",'School Data'!B169),"")</f>
        <v/>
      </c>
      <c r="D169" s="20" t="str">
        <f>IF('School Data'!$B169="Elementary",IF('School Data'!C169="","",'School Data'!C169),"")</f>
        <v/>
      </c>
      <c r="E169" s="20" t="str">
        <f>IF('School Data'!$B169="Elementary",IF('School Data'!D169="","",'School Data'!D169),"")</f>
        <v/>
      </c>
      <c r="F169" s="20" t="str">
        <f>IF('School Data'!$B169="Elementary",IF('School Data'!E169="","",'School Data'!E169),"")</f>
        <v/>
      </c>
      <c r="G169" s="31" t="str">
        <f>IF('School Data'!$B169="Elementary",IF('School Data'!F169="","",'School Data'!F169),"")</f>
        <v/>
      </c>
      <c r="H169" s="28" t="str">
        <f>IF(A169&lt;('Output by Grade Span'!$C$3+1),"X","")</f>
        <v/>
      </c>
      <c r="I169" s="29" t="str">
        <f>IF('School Data'!$B169="Elementary",IF('School Data'!G169="","",'School Data'!G169),"")</f>
        <v/>
      </c>
      <c r="J169" s="29" t="str">
        <f t="shared" si="23"/>
        <v/>
      </c>
      <c r="K169" s="29" t="str">
        <f>IF('School Data'!$B169="Elementary",IF('School Data'!H169="","",'School Data'!H169),"")</f>
        <v/>
      </c>
      <c r="L169" s="29" t="str">
        <f t="shared" si="24"/>
        <v/>
      </c>
      <c r="M169" s="29" t="str">
        <f t="shared" si="25"/>
        <v/>
      </c>
      <c r="N169" s="28" t="str">
        <f>IF(H169="X",IF(M169&gt;'Output, All Schools'!$C$8,"N","Y"),"")</f>
        <v/>
      </c>
      <c r="O169" s="30" t="str">
        <f>IF('School Data'!$B169="Elementary",IF('School Data'!I169="","",'School Data'!I169),"")</f>
        <v/>
      </c>
      <c r="P169" s="30" t="str">
        <f t="shared" si="26"/>
        <v/>
      </c>
      <c r="Q169" s="29" t="str">
        <f t="shared" si="27"/>
        <v/>
      </c>
      <c r="R169" s="31" t="str">
        <f>IF(H169="X",IF(Q169&gt;'Output, All Schools'!$C$9,"N","Y"),"")</f>
        <v/>
      </c>
      <c r="S169" s="32" t="str">
        <f>IF('School Data'!$B169="Elementary",IF('School Data'!J169="","",'School Data'!J169),"")</f>
        <v/>
      </c>
      <c r="T169" s="49" t="str">
        <f t="shared" si="28"/>
        <v/>
      </c>
      <c r="U169" s="32" t="str">
        <f>IF('School Data'!$B169="Elementary",IF('School Data'!K169="","",'School Data'!K169),"")</f>
        <v/>
      </c>
      <c r="V169" s="49" t="str">
        <f t="shared" si="29"/>
        <v/>
      </c>
      <c r="W169" s="54" t="str">
        <f t="shared" si="30"/>
        <v/>
      </c>
      <c r="X169" s="28" t="str">
        <f>IF(H169="X",IF(W169&lt;'Output, All Schools'!$C$14,"N","Y"),"")</f>
        <v/>
      </c>
      <c r="Y169" s="32" t="str">
        <f>IF('School Data'!$B169="Elementary",IF('School Data'!L169="","",'School Data'!L169),"")</f>
        <v/>
      </c>
      <c r="Z169" s="49" t="str">
        <f t="shared" si="31"/>
        <v/>
      </c>
      <c r="AA169" s="55" t="str">
        <f t="shared" si="32"/>
        <v/>
      </c>
      <c r="AB169" s="31" t="str">
        <f>IF(H169="X",IF(AA169&lt;'Output, All Schools'!$C$15,"N","Y"),"")</f>
        <v/>
      </c>
    </row>
    <row r="170" spans="1:28" x14ac:dyDescent="0.25">
      <c r="A170" s="20" t="str">
        <f t="shared" si="22"/>
        <v/>
      </c>
      <c r="B170" s="20" t="str">
        <f>IF('School Data'!$B170="Elementary",IF('School Data'!A170="","",'School Data'!A170),"")</f>
        <v/>
      </c>
      <c r="C170" s="20" t="str">
        <f>IF('School Data'!$B170="Elementary",IF('School Data'!B170="","",'School Data'!B170),"")</f>
        <v/>
      </c>
      <c r="D170" s="20" t="str">
        <f>IF('School Data'!$B170="Elementary",IF('School Data'!C170="","",'School Data'!C170),"")</f>
        <v/>
      </c>
      <c r="E170" s="20" t="str">
        <f>IF('School Data'!$B170="Elementary",IF('School Data'!D170="","",'School Data'!D170),"")</f>
        <v/>
      </c>
      <c r="F170" s="20" t="str">
        <f>IF('School Data'!$B170="Elementary",IF('School Data'!E170="","",'School Data'!E170),"")</f>
        <v/>
      </c>
      <c r="G170" s="31" t="str">
        <f>IF('School Data'!$B170="Elementary",IF('School Data'!F170="","",'School Data'!F170),"")</f>
        <v/>
      </c>
      <c r="H170" s="28" t="str">
        <f>IF(A170&lt;('Output by Grade Span'!$C$3+1),"X","")</f>
        <v/>
      </c>
      <c r="I170" s="29" t="str">
        <f>IF('School Data'!$B170="Elementary",IF('School Data'!G170="","",'School Data'!G170),"")</f>
        <v/>
      </c>
      <c r="J170" s="29" t="str">
        <f t="shared" si="23"/>
        <v/>
      </c>
      <c r="K170" s="29" t="str">
        <f>IF('School Data'!$B170="Elementary",IF('School Data'!H170="","",'School Data'!H170),"")</f>
        <v/>
      </c>
      <c r="L170" s="29" t="str">
        <f t="shared" si="24"/>
        <v/>
      </c>
      <c r="M170" s="29" t="str">
        <f t="shared" si="25"/>
        <v/>
      </c>
      <c r="N170" s="28" t="str">
        <f>IF(H170="X",IF(M170&gt;'Output, All Schools'!$C$8,"N","Y"),"")</f>
        <v/>
      </c>
      <c r="O170" s="30" t="str">
        <f>IF('School Data'!$B170="Elementary",IF('School Data'!I170="","",'School Data'!I170),"")</f>
        <v/>
      </c>
      <c r="P170" s="30" t="str">
        <f t="shared" si="26"/>
        <v/>
      </c>
      <c r="Q170" s="29" t="str">
        <f t="shared" si="27"/>
        <v/>
      </c>
      <c r="R170" s="31" t="str">
        <f>IF(H170="X",IF(Q170&gt;'Output, All Schools'!$C$9,"N","Y"),"")</f>
        <v/>
      </c>
      <c r="S170" s="32" t="str">
        <f>IF('School Data'!$B170="Elementary",IF('School Data'!J170="","",'School Data'!J170),"")</f>
        <v/>
      </c>
      <c r="T170" s="49" t="str">
        <f t="shared" si="28"/>
        <v/>
      </c>
      <c r="U170" s="32" t="str">
        <f>IF('School Data'!$B170="Elementary",IF('School Data'!K170="","",'School Data'!K170),"")</f>
        <v/>
      </c>
      <c r="V170" s="49" t="str">
        <f t="shared" si="29"/>
        <v/>
      </c>
      <c r="W170" s="54" t="str">
        <f t="shared" si="30"/>
        <v/>
      </c>
      <c r="X170" s="28" t="str">
        <f>IF(H170="X",IF(W170&lt;'Output, All Schools'!$C$14,"N","Y"),"")</f>
        <v/>
      </c>
      <c r="Y170" s="32" t="str">
        <f>IF('School Data'!$B170="Elementary",IF('School Data'!L170="","",'School Data'!L170),"")</f>
        <v/>
      </c>
      <c r="Z170" s="49" t="str">
        <f t="shared" si="31"/>
        <v/>
      </c>
      <c r="AA170" s="55" t="str">
        <f t="shared" si="32"/>
        <v/>
      </c>
      <c r="AB170" s="31" t="str">
        <f>IF(H170="X",IF(AA170&lt;'Output, All Schools'!$C$15,"N","Y"),"")</f>
        <v/>
      </c>
    </row>
    <row r="171" spans="1:28" x14ac:dyDescent="0.25">
      <c r="A171" s="20" t="str">
        <f t="shared" si="22"/>
        <v/>
      </c>
      <c r="B171" s="20" t="str">
        <f>IF('School Data'!$B171="Elementary",IF('School Data'!A171="","",'School Data'!A171),"")</f>
        <v/>
      </c>
      <c r="C171" s="20" t="str">
        <f>IF('School Data'!$B171="Elementary",IF('School Data'!B171="","",'School Data'!B171),"")</f>
        <v/>
      </c>
      <c r="D171" s="20" t="str">
        <f>IF('School Data'!$B171="Elementary",IF('School Data'!C171="","",'School Data'!C171),"")</f>
        <v/>
      </c>
      <c r="E171" s="20" t="str">
        <f>IF('School Data'!$B171="Elementary",IF('School Data'!D171="","",'School Data'!D171),"")</f>
        <v/>
      </c>
      <c r="F171" s="20" t="str">
        <f>IF('School Data'!$B171="Elementary",IF('School Data'!E171="","",'School Data'!E171),"")</f>
        <v/>
      </c>
      <c r="G171" s="31" t="str">
        <f>IF('School Data'!$B171="Elementary",IF('School Data'!F171="","",'School Data'!F171),"")</f>
        <v/>
      </c>
      <c r="H171" s="28" t="str">
        <f>IF(A171&lt;('Output by Grade Span'!$C$3+1),"X","")</f>
        <v/>
      </c>
      <c r="I171" s="29" t="str">
        <f>IF('School Data'!$B171="Elementary",IF('School Data'!G171="","",'School Data'!G171),"")</f>
        <v/>
      </c>
      <c r="J171" s="29" t="str">
        <f t="shared" si="23"/>
        <v/>
      </c>
      <c r="K171" s="29" t="str">
        <f>IF('School Data'!$B171="Elementary",IF('School Data'!H171="","",'School Data'!H171),"")</f>
        <v/>
      </c>
      <c r="L171" s="29" t="str">
        <f t="shared" si="24"/>
        <v/>
      </c>
      <c r="M171" s="29" t="str">
        <f t="shared" si="25"/>
        <v/>
      </c>
      <c r="N171" s="28" t="str">
        <f>IF(H171="X",IF(M171&gt;'Output, All Schools'!$C$8,"N","Y"),"")</f>
        <v/>
      </c>
      <c r="O171" s="30" t="str">
        <f>IF('School Data'!$B171="Elementary",IF('School Data'!I171="","",'School Data'!I171),"")</f>
        <v/>
      </c>
      <c r="P171" s="30" t="str">
        <f t="shared" si="26"/>
        <v/>
      </c>
      <c r="Q171" s="29" t="str">
        <f t="shared" si="27"/>
        <v/>
      </c>
      <c r="R171" s="31" t="str">
        <f>IF(H171="X",IF(Q171&gt;'Output, All Schools'!$C$9,"N","Y"),"")</f>
        <v/>
      </c>
      <c r="S171" s="32" t="str">
        <f>IF('School Data'!$B171="Elementary",IF('School Data'!J171="","",'School Data'!J171),"")</f>
        <v/>
      </c>
      <c r="T171" s="49" t="str">
        <f t="shared" si="28"/>
        <v/>
      </c>
      <c r="U171" s="32" t="str">
        <f>IF('School Data'!$B171="Elementary",IF('School Data'!K171="","",'School Data'!K171),"")</f>
        <v/>
      </c>
      <c r="V171" s="49" t="str">
        <f t="shared" si="29"/>
        <v/>
      </c>
      <c r="W171" s="54" t="str">
        <f t="shared" si="30"/>
        <v/>
      </c>
      <c r="X171" s="28" t="str">
        <f>IF(H171="X",IF(W171&lt;'Output, All Schools'!$C$14,"N","Y"),"")</f>
        <v/>
      </c>
      <c r="Y171" s="32" t="str">
        <f>IF('School Data'!$B171="Elementary",IF('School Data'!L171="","",'School Data'!L171),"")</f>
        <v/>
      </c>
      <c r="Z171" s="49" t="str">
        <f t="shared" si="31"/>
        <v/>
      </c>
      <c r="AA171" s="55" t="str">
        <f t="shared" si="32"/>
        <v/>
      </c>
      <c r="AB171" s="31" t="str">
        <f>IF(H171="X",IF(AA171&lt;'Output, All Schools'!$C$15,"N","Y"),"")</f>
        <v/>
      </c>
    </row>
    <row r="172" spans="1:28" x14ac:dyDescent="0.25">
      <c r="A172" s="20" t="str">
        <f t="shared" si="22"/>
        <v/>
      </c>
      <c r="B172" s="20" t="str">
        <f>IF('School Data'!$B172="Elementary",IF('School Data'!A172="","",'School Data'!A172),"")</f>
        <v/>
      </c>
      <c r="C172" s="20" t="str">
        <f>IF('School Data'!$B172="Elementary",IF('School Data'!B172="","",'School Data'!B172),"")</f>
        <v/>
      </c>
      <c r="D172" s="20" t="str">
        <f>IF('School Data'!$B172="Elementary",IF('School Data'!C172="","",'School Data'!C172),"")</f>
        <v/>
      </c>
      <c r="E172" s="20" t="str">
        <f>IF('School Data'!$B172="Elementary",IF('School Data'!D172="","",'School Data'!D172),"")</f>
        <v/>
      </c>
      <c r="F172" s="20" t="str">
        <f>IF('School Data'!$B172="Elementary",IF('School Data'!E172="","",'School Data'!E172),"")</f>
        <v/>
      </c>
      <c r="G172" s="31" t="str">
        <f>IF('School Data'!$B172="Elementary",IF('School Data'!F172="","",'School Data'!F172),"")</f>
        <v/>
      </c>
      <c r="H172" s="28" t="str">
        <f>IF(A172&lt;('Output by Grade Span'!$C$3+1),"X","")</f>
        <v/>
      </c>
      <c r="I172" s="29" t="str">
        <f>IF('School Data'!$B172="Elementary",IF('School Data'!G172="","",'School Data'!G172),"")</f>
        <v/>
      </c>
      <c r="J172" s="29" t="str">
        <f t="shared" si="23"/>
        <v/>
      </c>
      <c r="K172" s="29" t="str">
        <f>IF('School Data'!$B172="Elementary",IF('School Data'!H172="","",'School Data'!H172),"")</f>
        <v/>
      </c>
      <c r="L172" s="29" t="str">
        <f t="shared" si="24"/>
        <v/>
      </c>
      <c r="M172" s="29" t="str">
        <f t="shared" si="25"/>
        <v/>
      </c>
      <c r="N172" s="28" t="str">
        <f>IF(H172="X",IF(M172&gt;'Output, All Schools'!$C$8,"N","Y"),"")</f>
        <v/>
      </c>
      <c r="O172" s="30" t="str">
        <f>IF('School Data'!$B172="Elementary",IF('School Data'!I172="","",'School Data'!I172),"")</f>
        <v/>
      </c>
      <c r="P172" s="30" t="str">
        <f t="shared" si="26"/>
        <v/>
      </c>
      <c r="Q172" s="29" t="str">
        <f t="shared" si="27"/>
        <v/>
      </c>
      <c r="R172" s="31" t="str">
        <f>IF(H172="X",IF(Q172&gt;'Output, All Schools'!$C$9,"N","Y"),"")</f>
        <v/>
      </c>
      <c r="S172" s="32" t="str">
        <f>IF('School Data'!$B172="Elementary",IF('School Data'!J172="","",'School Data'!J172),"")</f>
        <v/>
      </c>
      <c r="T172" s="49" t="str">
        <f t="shared" si="28"/>
        <v/>
      </c>
      <c r="U172" s="32" t="str">
        <f>IF('School Data'!$B172="Elementary",IF('School Data'!K172="","",'School Data'!K172),"")</f>
        <v/>
      </c>
      <c r="V172" s="49" t="str">
        <f t="shared" si="29"/>
        <v/>
      </c>
      <c r="W172" s="54" t="str">
        <f t="shared" si="30"/>
        <v/>
      </c>
      <c r="X172" s="28" t="str">
        <f>IF(H172="X",IF(W172&lt;'Output, All Schools'!$C$14,"N","Y"),"")</f>
        <v/>
      </c>
      <c r="Y172" s="32" t="str">
        <f>IF('School Data'!$B172="Elementary",IF('School Data'!L172="","",'School Data'!L172),"")</f>
        <v/>
      </c>
      <c r="Z172" s="49" t="str">
        <f t="shared" si="31"/>
        <v/>
      </c>
      <c r="AA172" s="55" t="str">
        <f t="shared" si="32"/>
        <v/>
      </c>
      <c r="AB172" s="31" t="str">
        <f>IF(H172="X",IF(AA172&lt;'Output, All Schools'!$C$15,"N","Y"),"")</f>
        <v/>
      </c>
    </row>
    <row r="173" spans="1:28" x14ac:dyDescent="0.25">
      <c r="A173" s="20" t="str">
        <f t="shared" si="22"/>
        <v/>
      </c>
      <c r="B173" s="20" t="str">
        <f>IF('School Data'!$B173="Elementary",IF('School Data'!A173="","",'School Data'!A173),"")</f>
        <v/>
      </c>
      <c r="C173" s="20" t="str">
        <f>IF('School Data'!$B173="Elementary",IF('School Data'!B173="","",'School Data'!B173),"")</f>
        <v/>
      </c>
      <c r="D173" s="20" t="str">
        <f>IF('School Data'!$B173="Elementary",IF('School Data'!C173="","",'School Data'!C173),"")</f>
        <v/>
      </c>
      <c r="E173" s="20" t="str">
        <f>IF('School Data'!$B173="Elementary",IF('School Data'!D173="","",'School Data'!D173),"")</f>
        <v/>
      </c>
      <c r="F173" s="20" t="str">
        <f>IF('School Data'!$B173="Elementary",IF('School Data'!E173="","",'School Data'!E173),"")</f>
        <v/>
      </c>
      <c r="G173" s="31" t="str">
        <f>IF('School Data'!$B173="Elementary",IF('School Data'!F173="","",'School Data'!F173),"")</f>
        <v/>
      </c>
      <c r="H173" s="28" t="str">
        <f>IF(A173&lt;('Output by Grade Span'!$C$3+1),"X","")</f>
        <v/>
      </c>
      <c r="I173" s="29" t="str">
        <f>IF('School Data'!$B173="Elementary",IF('School Data'!G173="","",'School Data'!G173),"")</f>
        <v/>
      </c>
      <c r="J173" s="29" t="str">
        <f t="shared" si="23"/>
        <v/>
      </c>
      <c r="K173" s="29" t="str">
        <f>IF('School Data'!$B173="Elementary",IF('School Data'!H173="","",'School Data'!H173),"")</f>
        <v/>
      </c>
      <c r="L173" s="29" t="str">
        <f t="shared" si="24"/>
        <v/>
      </c>
      <c r="M173" s="29" t="str">
        <f t="shared" si="25"/>
        <v/>
      </c>
      <c r="N173" s="28" t="str">
        <f>IF(H173="X",IF(M173&gt;'Output, All Schools'!$C$8,"N","Y"),"")</f>
        <v/>
      </c>
      <c r="O173" s="30" t="str">
        <f>IF('School Data'!$B173="Elementary",IF('School Data'!I173="","",'School Data'!I173),"")</f>
        <v/>
      </c>
      <c r="P173" s="30" t="str">
        <f t="shared" si="26"/>
        <v/>
      </c>
      <c r="Q173" s="29" t="str">
        <f t="shared" si="27"/>
        <v/>
      </c>
      <c r="R173" s="31" t="str">
        <f>IF(H173="X",IF(Q173&gt;'Output, All Schools'!$C$9,"N","Y"),"")</f>
        <v/>
      </c>
      <c r="S173" s="32" t="str">
        <f>IF('School Data'!$B173="Elementary",IF('School Data'!J173="","",'School Data'!J173),"")</f>
        <v/>
      </c>
      <c r="T173" s="49" t="str">
        <f t="shared" si="28"/>
        <v/>
      </c>
      <c r="U173" s="32" t="str">
        <f>IF('School Data'!$B173="Elementary",IF('School Data'!K173="","",'School Data'!K173),"")</f>
        <v/>
      </c>
      <c r="V173" s="49" t="str">
        <f t="shared" si="29"/>
        <v/>
      </c>
      <c r="W173" s="54" t="str">
        <f t="shared" si="30"/>
        <v/>
      </c>
      <c r="X173" s="28" t="str">
        <f>IF(H173="X",IF(W173&lt;'Output, All Schools'!$C$14,"N","Y"),"")</f>
        <v/>
      </c>
      <c r="Y173" s="32" t="str">
        <f>IF('School Data'!$B173="Elementary",IF('School Data'!L173="","",'School Data'!L173),"")</f>
        <v/>
      </c>
      <c r="Z173" s="49" t="str">
        <f t="shared" si="31"/>
        <v/>
      </c>
      <c r="AA173" s="55" t="str">
        <f t="shared" si="32"/>
        <v/>
      </c>
      <c r="AB173" s="31" t="str">
        <f>IF(H173="X",IF(AA173&lt;'Output, All Schools'!$C$15,"N","Y"),"")</f>
        <v/>
      </c>
    </row>
    <row r="174" spans="1:28" x14ac:dyDescent="0.25">
      <c r="A174" s="20" t="str">
        <f t="shared" si="22"/>
        <v/>
      </c>
      <c r="B174" s="20" t="str">
        <f>IF('School Data'!$B174="Elementary",IF('School Data'!A174="","",'School Data'!A174),"")</f>
        <v/>
      </c>
      <c r="C174" s="20" t="str">
        <f>IF('School Data'!$B174="Elementary",IF('School Data'!B174="","",'School Data'!B174),"")</f>
        <v/>
      </c>
      <c r="D174" s="20" t="str">
        <f>IF('School Data'!$B174="Elementary",IF('School Data'!C174="","",'School Data'!C174),"")</f>
        <v/>
      </c>
      <c r="E174" s="20" t="str">
        <f>IF('School Data'!$B174="Elementary",IF('School Data'!D174="","",'School Data'!D174),"")</f>
        <v/>
      </c>
      <c r="F174" s="20" t="str">
        <f>IF('School Data'!$B174="Elementary",IF('School Data'!E174="","",'School Data'!E174),"")</f>
        <v/>
      </c>
      <c r="G174" s="31" t="str">
        <f>IF('School Data'!$B174="Elementary",IF('School Data'!F174="","",'School Data'!F174),"")</f>
        <v/>
      </c>
      <c r="H174" s="28" t="str">
        <f>IF(A174&lt;('Output by Grade Span'!$C$3+1),"X","")</f>
        <v/>
      </c>
      <c r="I174" s="29" t="str">
        <f>IF('School Data'!$B174="Elementary",IF('School Data'!G174="","",'School Data'!G174),"")</f>
        <v/>
      </c>
      <c r="J174" s="29" t="str">
        <f t="shared" si="23"/>
        <v/>
      </c>
      <c r="K174" s="29" t="str">
        <f>IF('School Data'!$B174="Elementary",IF('School Data'!H174="","",'School Data'!H174),"")</f>
        <v/>
      </c>
      <c r="L174" s="29" t="str">
        <f t="shared" si="24"/>
        <v/>
      </c>
      <c r="M174" s="29" t="str">
        <f t="shared" si="25"/>
        <v/>
      </c>
      <c r="N174" s="28" t="str">
        <f>IF(H174="X",IF(M174&gt;'Output, All Schools'!$C$8,"N","Y"),"")</f>
        <v/>
      </c>
      <c r="O174" s="30" t="str">
        <f>IF('School Data'!$B174="Elementary",IF('School Data'!I174="","",'School Data'!I174),"")</f>
        <v/>
      </c>
      <c r="P174" s="30" t="str">
        <f t="shared" si="26"/>
        <v/>
      </c>
      <c r="Q174" s="29" t="str">
        <f t="shared" si="27"/>
        <v/>
      </c>
      <c r="R174" s="31" t="str">
        <f>IF(H174="X",IF(Q174&gt;'Output, All Schools'!$C$9,"N","Y"),"")</f>
        <v/>
      </c>
      <c r="S174" s="32" t="str">
        <f>IF('School Data'!$B174="Elementary",IF('School Data'!J174="","",'School Data'!J174),"")</f>
        <v/>
      </c>
      <c r="T174" s="49" t="str">
        <f t="shared" si="28"/>
        <v/>
      </c>
      <c r="U174" s="32" t="str">
        <f>IF('School Data'!$B174="Elementary",IF('School Data'!K174="","",'School Data'!K174),"")</f>
        <v/>
      </c>
      <c r="V174" s="49" t="str">
        <f t="shared" si="29"/>
        <v/>
      </c>
      <c r="W174" s="54" t="str">
        <f t="shared" si="30"/>
        <v/>
      </c>
      <c r="X174" s="28" t="str">
        <f>IF(H174="X",IF(W174&lt;'Output, All Schools'!$C$14,"N","Y"),"")</f>
        <v/>
      </c>
      <c r="Y174" s="32" t="str">
        <f>IF('School Data'!$B174="Elementary",IF('School Data'!L174="","",'School Data'!L174),"")</f>
        <v/>
      </c>
      <c r="Z174" s="49" t="str">
        <f t="shared" si="31"/>
        <v/>
      </c>
      <c r="AA174" s="55" t="str">
        <f t="shared" si="32"/>
        <v/>
      </c>
      <c r="AB174" s="31" t="str">
        <f>IF(H174="X",IF(AA174&lt;'Output, All Schools'!$C$15,"N","Y"),"")</f>
        <v/>
      </c>
    </row>
    <row r="175" spans="1:28" x14ac:dyDescent="0.25">
      <c r="A175" s="20" t="str">
        <f t="shared" si="22"/>
        <v/>
      </c>
      <c r="B175" s="20" t="str">
        <f>IF('School Data'!$B175="Elementary",IF('School Data'!A175="","",'School Data'!A175),"")</f>
        <v/>
      </c>
      <c r="C175" s="20" t="str">
        <f>IF('School Data'!$B175="Elementary",IF('School Data'!B175="","",'School Data'!B175),"")</f>
        <v/>
      </c>
      <c r="D175" s="20" t="str">
        <f>IF('School Data'!$B175="Elementary",IF('School Data'!C175="","",'School Data'!C175),"")</f>
        <v/>
      </c>
      <c r="E175" s="20" t="str">
        <f>IF('School Data'!$B175="Elementary",IF('School Data'!D175="","",'School Data'!D175),"")</f>
        <v/>
      </c>
      <c r="F175" s="20" t="str">
        <f>IF('School Data'!$B175="Elementary",IF('School Data'!E175="","",'School Data'!E175),"")</f>
        <v/>
      </c>
      <c r="G175" s="31" t="str">
        <f>IF('School Data'!$B175="Elementary",IF('School Data'!F175="","",'School Data'!F175),"")</f>
        <v/>
      </c>
      <c r="H175" s="28" t="str">
        <f>IF(A175&lt;('Output by Grade Span'!$C$3+1),"X","")</f>
        <v/>
      </c>
      <c r="I175" s="29" t="str">
        <f>IF('School Data'!$B175="Elementary",IF('School Data'!G175="","",'School Data'!G175),"")</f>
        <v/>
      </c>
      <c r="J175" s="29" t="str">
        <f t="shared" si="23"/>
        <v/>
      </c>
      <c r="K175" s="29" t="str">
        <f>IF('School Data'!$B175="Elementary",IF('School Data'!H175="","",'School Data'!H175),"")</f>
        <v/>
      </c>
      <c r="L175" s="29" t="str">
        <f t="shared" si="24"/>
        <v/>
      </c>
      <c r="M175" s="29" t="str">
        <f t="shared" si="25"/>
        <v/>
      </c>
      <c r="N175" s="28" t="str">
        <f>IF(H175="X",IF(M175&gt;'Output, All Schools'!$C$8,"N","Y"),"")</f>
        <v/>
      </c>
      <c r="O175" s="30" t="str">
        <f>IF('School Data'!$B175="Elementary",IF('School Data'!I175="","",'School Data'!I175),"")</f>
        <v/>
      </c>
      <c r="P175" s="30" t="str">
        <f t="shared" si="26"/>
        <v/>
      </c>
      <c r="Q175" s="29" t="str">
        <f t="shared" si="27"/>
        <v/>
      </c>
      <c r="R175" s="31" t="str">
        <f>IF(H175="X",IF(Q175&gt;'Output, All Schools'!$C$9,"N","Y"),"")</f>
        <v/>
      </c>
      <c r="S175" s="32" t="str">
        <f>IF('School Data'!$B175="Elementary",IF('School Data'!J175="","",'School Data'!J175),"")</f>
        <v/>
      </c>
      <c r="T175" s="49" t="str">
        <f t="shared" si="28"/>
        <v/>
      </c>
      <c r="U175" s="32" t="str">
        <f>IF('School Data'!$B175="Elementary",IF('School Data'!K175="","",'School Data'!K175),"")</f>
        <v/>
      </c>
      <c r="V175" s="49" t="str">
        <f t="shared" si="29"/>
        <v/>
      </c>
      <c r="W175" s="54" t="str">
        <f t="shared" si="30"/>
        <v/>
      </c>
      <c r="X175" s="28" t="str">
        <f>IF(H175="X",IF(W175&lt;'Output, All Schools'!$C$14,"N","Y"),"")</f>
        <v/>
      </c>
      <c r="Y175" s="32" t="str">
        <f>IF('School Data'!$B175="Elementary",IF('School Data'!L175="","",'School Data'!L175),"")</f>
        <v/>
      </c>
      <c r="Z175" s="49" t="str">
        <f t="shared" si="31"/>
        <v/>
      </c>
      <c r="AA175" s="55" t="str">
        <f t="shared" si="32"/>
        <v/>
      </c>
      <c r="AB175" s="31" t="str">
        <f>IF(H175="X",IF(AA175&lt;'Output, All Schools'!$C$15,"N","Y"),"")</f>
        <v/>
      </c>
    </row>
    <row r="176" spans="1:28" x14ac:dyDescent="0.25">
      <c r="A176" s="20" t="str">
        <f t="shared" si="22"/>
        <v/>
      </c>
      <c r="B176" s="20" t="str">
        <f>IF('School Data'!$B176="Elementary",IF('School Data'!A176="","",'School Data'!A176),"")</f>
        <v/>
      </c>
      <c r="C176" s="20" t="str">
        <f>IF('School Data'!$B176="Elementary",IF('School Data'!B176="","",'School Data'!B176),"")</f>
        <v/>
      </c>
      <c r="D176" s="20" t="str">
        <f>IF('School Data'!$B176="Elementary",IF('School Data'!C176="","",'School Data'!C176),"")</f>
        <v/>
      </c>
      <c r="E176" s="20" t="str">
        <f>IF('School Data'!$B176="Elementary",IF('School Data'!D176="","",'School Data'!D176),"")</f>
        <v/>
      </c>
      <c r="F176" s="20" t="str">
        <f>IF('School Data'!$B176="Elementary",IF('School Data'!E176="","",'School Data'!E176),"")</f>
        <v/>
      </c>
      <c r="G176" s="31" t="str">
        <f>IF('School Data'!$B176="Elementary",IF('School Data'!F176="","",'School Data'!F176),"")</f>
        <v/>
      </c>
      <c r="H176" s="28" t="str">
        <f>IF(A176&lt;('Output by Grade Span'!$C$3+1),"X","")</f>
        <v/>
      </c>
      <c r="I176" s="29" t="str">
        <f>IF('School Data'!$B176="Elementary",IF('School Data'!G176="","",'School Data'!G176),"")</f>
        <v/>
      </c>
      <c r="J176" s="29" t="str">
        <f t="shared" si="23"/>
        <v/>
      </c>
      <c r="K176" s="29" t="str">
        <f>IF('School Data'!$B176="Elementary",IF('School Data'!H176="","",'School Data'!H176),"")</f>
        <v/>
      </c>
      <c r="L176" s="29" t="str">
        <f t="shared" si="24"/>
        <v/>
      </c>
      <c r="M176" s="29" t="str">
        <f t="shared" si="25"/>
        <v/>
      </c>
      <c r="N176" s="28" t="str">
        <f>IF(H176="X",IF(M176&gt;'Output, All Schools'!$C$8,"N","Y"),"")</f>
        <v/>
      </c>
      <c r="O176" s="30" t="str">
        <f>IF('School Data'!$B176="Elementary",IF('School Data'!I176="","",'School Data'!I176),"")</f>
        <v/>
      </c>
      <c r="P176" s="30" t="str">
        <f t="shared" si="26"/>
        <v/>
      </c>
      <c r="Q176" s="29" t="str">
        <f t="shared" si="27"/>
        <v/>
      </c>
      <c r="R176" s="31" t="str">
        <f>IF(H176="X",IF(Q176&gt;'Output, All Schools'!$C$9,"N","Y"),"")</f>
        <v/>
      </c>
      <c r="S176" s="32" t="str">
        <f>IF('School Data'!$B176="Elementary",IF('School Data'!J176="","",'School Data'!J176),"")</f>
        <v/>
      </c>
      <c r="T176" s="49" t="str">
        <f t="shared" si="28"/>
        <v/>
      </c>
      <c r="U176" s="32" t="str">
        <f>IF('School Data'!$B176="Elementary",IF('School Data'!K176="","",'School Data'!K176),"")</f>
        <v/>
      </c>
      <c r="V176" s="49" t="str">
        <f t="shared" si="29"/>
        <v/>
      </c>
      <c r="W176" s="54" t="str">
        <f t="shared" si="30"/>
        <v/>
      </c>
      <c r="X176" s="28" t="str">
        <f>IF(H176="X",IF(W176&lt;'Output, All Schools'!$C$14,"N","Y"),"")</f>
        <v/>
      </c>
      <c r="Y176" s="32" t="str">
        <f>IF('School Data'!$B176="Elementary",IF('School Data'!L176="","",'School Data'!L176),"")</f>
        <v/>
      </c>
      <c r="Z176" s="49" t="str">
        <f t="shared" si="31"/>
        <v/>
      </c>
      <c r="AA176" s="55" t="str">
        <f t="shared" si="32"/>
        <v/>
      </c>
      <c r="AB176" s="31" t="str">
        <f>IF(H176="X",IF(AA176&lt;'Output, All Schools'!$C$15,"N","Y"),"")</f>
        <v/>
      </c>
    </row>
    <row r="177" spans="1:28" x14ac:dyDescent="0.25">
      <c r="A177" s="20" t="str">
        <f t="shared" si="22"/>
        <v/>
      </c>
      <c r="B177" s="20" t="str">
        <f>IF('School Data'!$B177="Elementary",IF('School Data'!A177="","",'School Data'!A177),"")</f>
        <v/>
      </c>
      <c r="C177" s="20" t="str">
        <f>IF('School Data'!$B177="Elementary",IF('School Data'!B177="","",'School Data'!B177),"")</f>
        <v/>
      </c>
      <c r="D177" s="20" t="str">
        <f>IF('School Data'!$B177="Elementary",IF('School Data'!C177="","",'School Data'!C177),"")</f>
        <v/>
      </c>
      <c r="E177" s="20" t="str">
        <f>IF('School Data'!$B177="Elementary",IF('School Data'!D177="","",'School Data'!D177),"")</f>
        <v/>
      </c>
      <c r="F177" s="20" t="str">
        <f>IF('School Data'!$B177="Elementary",IF('School Data'!E177="","",'School Data'!E177),"")</f>
        <v/>
      </c>
      <c r="G177" s="31" t="str">
        <f>IF('School Data'!$B177="Elementary",IF('School Data'!F177="","",'School Data'!F177),"")</f>
        <v/>
      </c>
      <c r="H177" s="28" t="str">
        <f>IF(A177&lt;('Output by Grade Span'!$C$3+1),"X","")</f>
        <v/>
      </c>
      <c r="I177" s="29" t="str">
        <f>IF('School Data'!$B177="Elementary",IF('School Data'!G177="","",'School Data'!G177),"")</f>
        <v/>
      </c>
      <c r="J177" s="29" t="str">
        <f t="shared" si="23"/>
        <v/>
      </c>
      <c r="K177" s="29" t="str">
        <f>IF('School Data'!$B177="Elementary",IF('School Data'!H177="","",'School Data'!H177),"")</f>
        <v/>
      </c>
      <c r="L177" s="29" t="str">
        <f t="shared" si="24"/>
        <v/>
      </c>
      <c r="M177" s="29" t="str">
        <f t="shared" si="25"/>
        <v/>
      </c>
      <c r="N177" s="28" t="str">
        <f>IF(H177="X",IF(M177&gt;'Output, All Schools'!$C$8,"N","Y"),"")</f>
        <v/>
      </c>
      <c r="O177" s="30" t="str">
        <f>IF('School Data'!$B177="Elementary",IF('School Data'!I177="","",'School Data'!I177),"")</f>
        <v/>
      </c>
      <c r="P177" s="30" t="str">
        <f t="shared" si="26"/>
        <v/>
      </c>
      <c r="Q177" s="29" t="str">
        <f t="shared" si="27"/>
        <v/>
      </c>
      <c r="R177" s="31" t="str">
        <f>IF(H177="X",IF(Q177&gt;'Output, All Schools'!$C$9,"N","Y"),"")</f>
        <v/>
      </c>
      <c r="S177" s="32" t="str">
        <f>IF('School Data'!$B177="Elementary",IF('School Data'!J177="","",'School Data'!J177),"")</f>
        <v/>
      </c>
      <c r="T177" s="49" t="str">
        <f t="shared" si="28"/>
        <v/>
      </c>
      <c r="U177" s="32" t="str">
        <f>IF('School Data'!$B177="Elementary",IF('School Data'!K177="","",'School Data'!K177),"")</f>
        <v/>
      </c>
      <c r="V177" s="49" t="str">
        <f t="shared" si="29"/>
        <v/>
      </c>
      <c r="W177" s="54" t="str">
        <f t="shared" si="30"/>
        <v/>
      </c>
      <c r="X177" s="28" t="str">
        <f>IF(H177="X",IF(W177&lt;'Output, All Schools'!$C$14,"N","Y"),"")</f>
        <v/>
      </c>
      <c r="Y177" s="32" t="str">
        <f>IF('School Data'!$B177="Elementary",IF('School Data'!L177="","",'School Data'!L177),"")</f>
        <v/>
      </c>
      <c r="Z177" s="49" t="str">
        <f t="shared" si="31"/>
        <v/>
      </c>
      <c r="AA177" s="55" t="str">
        <f t="shared" si="32"/>
        <v/>
      </c>
      <c r="AB177" s="31" t="str">
        <f>IF(H177="X",IF(AA177&lt;'Output, All Schools'!$C$15,"N","Y"),"")</f>
        <v/>
      </c>
    </row>
    <row r="178" spans="1:28" x14ac:dyDescent="0.25">
      <c r="A178" s="20" t="str">
        <f t="shared" si="22"/>
        <v/>
      </c>
      <c r="B178" s="20" t="str">
        <f>IF('School Data'!$B178="Elementary",IF('School Data'!A178="","",'School Data'!A178),"")</f>
        <v/>
      </c>
      <c r="C178" s="20" t="str">
        <f>IF('School Data'!$B178="Elementary",IF('School Data'!B178="","",'School Data'!B178),"")</f>
        <v/>
      </c>
      <c r="D178" s="20" t="str">
        <f>IF('School Data'!$B178="Elementary",IF('School Data'!C178="","",'School Data'!C178),"")</f>
        <v/>
      </c>
      <c r="E178" s="20" t="str">
        <f>IF('School Data'!$B178="Elementary",IF('School Data'!D178="","",'School Data'!D178),"")</f>
        <v/>
      </c>
      <c r="F178" s="20" t="str">
        <f>IF('School Data'!$B178="Elementary",IF('School Data'!E178="","",'School Data'!E178),"")</f>
        <v/>
      </c>
      <c r="G178" s="31" t="str">
        <f>IF('School Data'!$B178="Elementary",IF('School Data'!F178="","",'School Data'!F178),"")</f>
        <v/>
      </c>
      <c r="H178" s="28" t="str">
        <f>IF(A178&lt;('Output by Grade Span'!$C$3+1),"X","")</f>
        <v/>
      </c>
      <c r="I178" s="29" t="str">
        <f>IF('School Data'!$B178="Elementary",IF('School Data'!G178="","",'School Data'!G178),"")</f>
        <v/>
      </c>
      <c r="J178" s="29" t="str">
        <f t="shared" si="23"/>
        <v/>
      </c>
      <c r="K178" s="29" t="str">
        <f>IF('School Data'!$B178="Elementary",IF('School Data'!H178="","",'School Data'!H178),"")</f>
        <v/>
      </c>
      <c r="L178" s="29" t="str">
        <f t="shared" si="24"/>
        <v/>
      </c>
      <c r="M178" s="29" t="str">
        <f t="shared" si="25"/>
        <v/>
      </c>
      <c r="N178" s="28" t="str">
        <f>IF(H178="X",IF(M178&gt;'Output, All Schools'!$C$8,"N","Y"),"")</f>
        <v/>
      </c>
      <c r="O178" s="30" t="str">
        <f>IF('School Data'!$B178="Elementary",IF('School Data'!I178="","",'School Data'!I178),"")</f>
        <v/>
      </c>
      <c r="P178" s="30" t="str">
        <f t="shared" si="26"/>
        <v/>
      </c>
      <c r="Q178" s="29" t="str">
        <f t="shared" si="27"/>
        <v/>
      </c>
      <c r="R178" s="31" t="str">
        <f>IF(H178="X",IF(Q178&gt;'Output, All Schools'!$C$9,"N","Y"),"")</f>
        <v/>
      </c>
      <c r="S178" s="32" t="str">
        <f>IF('School Data'!$B178="Elementary",IF('School Data'!J178="","",'School Data'!J178),"")</f>
        <v/>
      </c>
      <c r="T178" s="49" t="str">
        <f t="shared" si="28"/>
        <v/>
      </c>
      <c r="U178" s="32" t="str">
        <f>IF('School Data'!$B178="Elementary",IF('School Data'!K178="","",'School Data'!K178),"")</f>
        <v/>
      </c>
      <c r="V178" s="49" t="str">
        <f t="shared" si="29"/>
        <v/>
      </c>
      <c r="W178" s="54" t="str">
        <f t="shared" si="30"/>
        <v/>
      </c>
      <c r="X178" s="28" t="str">
        <f>IF(H178="X",IF(W178&lt;'Output, All Schools'!$C$14,"N","Y"),"")</f>
        <v/>
      </c>
      <c r="Y178" s="32" t="str">
        <f>IF('School Data'!$B178="Elementary",IF('School Data'!L178="","",'School Data'!L178),"")</f>
        <v/>
      </c>
      <c r="Z178" s="49" t="str">
        <f t="shared" si="31"/>
        <v/>
      </c>
      <c r="AA178" s="55" t="str">
        <f t="shared" si="32"/>
        <v/>
      </c>
      <c r="AB178" s="31" t="str">
        <f>IF(H178="X",IF(AA178&lt;'Output, All Schools'!$C$15,"N","Y"),"")</f>
        <v/>
      </c>
    </row>
    <row r="179" spans="1:28" x14ac:dyDescent="0.25">
      <c r="A179" s="20" t="str">
        <f t="shared" si="22"/>
        <v/>
      </c>
      <c r="B179" s="20" t="str">
        <f>IF('School Data'!$B179="Elementary",IF('School Data'!A179="","",'School Data'!A179),"")</f>
        <v/>
      </c>
      <c r="C179" s="20" t="str">
        <f>IF('School Data'!$B179="Elementary",IF('School Data'!B179="","",'School Data'!B179),"")</f>
        <v/>
      </c>
      <c r="D179" s="20" t="str">
        <f>IF('School Data'!$B179="Elementary",IF('School Data'!C179="","",'School Data'!C179),"")</f>
        <v/>
      </c>
      <c r="E179" s="20" t="str">
        <f>IF('School Data'!$B179="Elementary",IF('School Data'!D179="","",'School Data'!D179),"")</f>
        <v/>
      </c>
      <c r="F179" s="20" t="str">
        <f>IF('School Data'!$B179="Elementary",IF('School Data'!E179="","",'School Data'!E179),"")</f>
        <v/>
      </c>
      <c r="G179" s="31" t="str">
        <f>IF('School Data'!$B179="Elementary",IF('School Data'!F179="","",'School Data'!F179),"")</f>
        <v/>
      </c>
      <c r="H179" s="28" t="str">
        <f>IF(A179&lt;('Output by Grade Span'!$C$3+1),"X","")</f>
        <v/>
      </c>
      <c r="I179" s="29" t="str">
        <f>IF('School Data'!$B179="Elementary",IF('School Data'!G179="","",'School Data'!G179),"")</f>
        <v/>
      </c>
      <c r="J179" s="29" t="str">
        <f t="shared" si="23"/>
        <v/>
      </c>
      <c r="K179" s="29" t="str">
        <f>IF('School Data'!$B179="Elementary",IF('School Data'!H179="","",'School Data'!H179),"")</f>
        <v/>
      </c>
      <c r="L179" s="29" t="str">
        <f t="shared" si="24"/>
        <v/>
      </c>
      <c r="M179" s="29" t="str">
        <f t="shared" si="25"/>
        <v/>
      </c>
      <c r="N179" s="28" t="str">
        <f>IF(H179="X",IF(M179&gt;'Output, All Schools'!$C$8,"N","Y"),"")</f>
        <v/>
      </c>
      <c r="O179" s="30" t="str">
        <f>IF('School Data'!$B179="Elementary",IF('School Data'!I179="","",'School Data'!I179),"")</f>
        <v/>
      </c>
      <c r="P179" s="30" t="str">
        <f t="shared" si="26"/>
        <v/>
      </c>
      <c r="Q179" s="29" t="str">
        <f t="shared" si="27"/>
        <v/>
      </c>
      <c r="R179" s="31" t="str">
        <f>IF(H179="X",IF(Q179&gt;'Output, All Schools'!$C$9,"N","Y"),"")</f>
        <v/>
      </c>
      <c r="S179" s="32" t="str">
        <f>IF('School Data'!$B179="Elementary",IF('School Data'!J179="","",'School Data'!J179),"")</f>
        <v/>
      </c>
      <c r="T179" s="49" t="str">
        <f t="shared" si="28"/>
        <v/>
      </c>
      <c r="U179" s="32" t="str">
        <f>IF('School Data'!$B179="Elementary",IF('School Data'!K179="","",'School Data'!K179),"")</f>
        <v/>
      </c>
      <c r="V179" s="49" t="str">
        <f t="shared" si="29"/>
        <v/>
      </c>
      <c r="W179" s="54" t="str">
        <f t="shared" si="30"/>
        <v/>
      </c>
      <c r="X179" s="28" t="str">
        <f>IF(H179="X",IF(W179&lt;'Output, All Schools'!$C$14,"N","Y"),"")</f>
        <v/>
      </c>
      <c r="Y179" s="32" t="str">
        <f>IF('School Data'!$B179="Elementary",IF('School Data'!L179="","",'School Data'!L179),"")</f>
        <v/>
      </c>
      <c r="Z179" s="49" t="str">
        <f t="shared" si="31"/>
        <v/>
      </c>
      <c r="AA179" s="55" t="str">
        <f t="shared" si="32"/>
        <v/>
      </c>
      <c r="AB179" s="31" t="str">
        <f>IF(H179="X",IF(AA179&lt;'Output, All Schools'!$C$15,"N","Y"),"")</f>
        <v/>
      </c>
    </row>
    <row r="180" spans="1:28" x14ac:dyDescent="0.25">
      <c r="A180" s="20" t="str">
        <f t="shared" si="22"/>
        <v/>
      </c>
      <c r="B180" s="20" t="str">
        <f>IF('School Data'!$B180="Elementary",IF('School Data'!A180="","",'School Data'!A180),"")</f>
        <v/>
      </c>
      <c r="C180" s="20" t="str">
        <f>IF('School Data'!$B180="Elementary",IF('School Data'!B180="","",'School Data'!B180),"")</f>
        <v/>
      </c>
      <c r="D180" s="20" t="str">
        <f>IF('School Data'!$B180="Elementary",IF('School Data'!C180="","",'School Data'!C180),"")</f>
        <v/>
      </c>
      <c r="E180" s="20" t="str">
        <f>IF('School Data'!$B180="Elementary",IF('School Data'!D180="","",'School Data'!D180),"")</f>
        <v/>
      </c>
      <c r="F180" s="20" t="str">
        <f>IF('School Data'!$B180="Elementary",IF('School Data'!E180="","",'School Data'!E180),"")</f>
        <v/>
      </c>
      <c r="G180" s="31" t="str">
        <f>IF('School Data'!$B180="Elementary",IF('School Data'!F180="","",'School Data'!F180),"")</f>
        <v/>
      </c>
      <c r="H180" s="28" t="str">
        <f>IF(A180&lt;('Output by Grade Span'!$C$3+1),"X","")</f>
        <v/>
      </c>
      <c r="I180" s="29" t="str">
        <f>IF('School Data'!$B180="Elementary",IF('School Data'!G180="","",'School Data'!G180),"")</f>
        <v/>
      </c>
      <c r="J180" s="29" t="str">
        <f t="shared" si="23"/>
        <v/>
      </c>
      <c r="K180" s="29" t="str">
        <f>IF('School Data'!$B180="Elementary",IF('School Data'!H180="","",'School Data'!H180),"")</f>
        <v/>
      </c>
      <c r="L180" s="29" t="str">
        <f t="shared" si="24"/>
        <v/>
      </c>
      <c r="M180" s="29" t="str">
        <f t="shared" si="25"/>
        <v/>
      </c>
      <c r="N180" s="28" t="str">
        <f>IF(H180="X",IF(M180&gt;'Output, All Schools'!$C$8,"N","Y"),"")</f>
        <v/>
      </c>
      <c r="O180" s="30" t="str">
        <f>IF('School Data'!$B180="Elementary",IF('School Data'!I180="","",'School Data'!I180),"")</f>
        <v/>
      </c>
      <c r="P180" s="30" t="str">
        <f t="shared" si="26"/>
        <v/>
      </c>
      <c r="Q180" s="29" t="str">
        <f t="shared" si="27"/>
        <v/>
      </c>
      <c r="R180" s="31" t="str">
        <f>IF(H180="X",IF(Q180&gt;'Output, All Schools'!$C$9,"N","Y"),"")</f>
        <v/>
      </c>
      <c r="S180" s="32" t="str">
        <f>IF('School Data'!$B180="Elementary",IF('School Data'!J180="","",'School Data'!J180),"")</f>
        <v/>
      </c>
      <c r="T180" s="49" t="str">
        <f t="shared" si="28"/>
        <v/>
      </c>
      <c r="U180" s="32" t="str">
        <f>IF('School Data'!$B180="Elementary",IF('School Data'!K180="","",'School Data'!K180),"")</f>
        <v/>
      </c>
      <c r="V180" s="49" t="str">
        <f t="shared" si="29"/>
        <v/>
      </c>
      <c r="W180" s="54" t="str">
        <f t="shared" si="30"/>
        <v/>
      </c>
      <c r="X180" s="28" t="str">
        <f>IF(H180="X",IF(W180&lt;'Output, All Schools'!$C$14,"N","Y"),"")</f>
        <v/>
      </c>
      <c r="Y180" s="32" t="str">
        <f>IF('School Data'!$B180="Elementary",IF('School Data'!L180="","",'School Data'!L180),"")</f>
        <v/>
      </c>
      <c r="Z180" s="49" t="str">
        <f t="shared" si="31"/>
        <v/>
      </c>
      <c r="AA180" s="55" t="str">
        <f t="shared" si="32"/>
        <v/>
      </c>
      <c r="AB180" s="31" t="str">
        <f>IF(H180="X",IF(AA180&lt;'Output, All Schools'!$C$15,"N","Y"),"")</f>
        <v/>
      </c>
    </row>
    <row r="181" spans="1:28" x14ac:dyDescent="0.25">
      <c r="A181" s="20" t="str">
        <f t="shared" si="22"/>
        <v/>
      </c>
      <c r="B181" s="20" t="str">
        <f>IF('School Data'!$B181="Elementary",IF('School Data'!A181="","",'School Data'!A181),"")</f>
        <v/>
      </c>
      <c r="C181" s="20" t="str">
        <f>IF('School Data'!$B181="Elementary",IF('School Data'!B181="","",'School Data'!B181),"")</f>
        <v/>
      </c>
      <c r="D181" s="20" t="str">
        <f>IF('School Data'!$B181="Elementary",IF('School Data'!C181="","",'School Data'!C181),"")</f>
        <v/>
      </c>
      <c r="E181" s="20" t="str">
        <f>IF('School Data'!$B181="Elementary",IF('School Data'!D181="","",'School Data'!D181),"")</f>
        <v/>
      </c>
      <c r="F181" s="20" t="str">
        <f>IF('School Data'!$B181="Elementary",IF('School Data'!E181="","",'School Data'!E181),"")</f>
        <v/>
      </c>
      <c r="G181" s="31" t="str">
        <f>IF('School Data'!$B181="Elementary",IF('School Data'!F181="","",'School Data'!F181),"")</f>
        <v/>
      </c>
      <c r="H181" s="28" t="str">
        <f>IF(A181&lt;('Output by Grade Span'!$C$3+1),"X","")</f>
        <v/>
      </c>
      <c r="I181" s="29" t="str">
        <f>IF('School Data'!$B181="Elementary",IF('School Data'!G181="","",'School Data'!G181),"")</f>
        <v/>
      </c>
      <c r="J181" s="29" t="str">
        <f t="shared" si="23"/>
        <v/>
      </c>
      <c r="K181" s="29" t="str">
        <f>IF('School Data'!$B181="Elementary",IF('School Data'!H181="","",'School Data'!H181),"")</f>
        <v/>
      </c>
      <c r="L181" s="29" t="str">
        <f t="shared" si="24"/>
        <v/>
      </c>
      <c r="M181" s="29" t="str">
        <f t="shared" si="25"/>
        <v/>
      </c>
      <c r="N181" s="28" t="str">
        <f>IF(H181="X",IF(M181&gt;'Output, All Schools'!$C$8,"N","Y"),"")</f>
        <v/>
      </c>
      <c r="O181" s="30" t="str">
        <f>IF('School Data'!$B181="Elementary",IF('School Data'!I181="","",'School Data'!I181),"")</f>
        <v/>
      </c>
      <c r="P181" s="30" t="str">
        <f t="shared" si="26"/>
        <v/>
      </c>
      <c r="Q181" s="29" t="str">
        <f t="shared" si="27"/>
        <v/>
      </c>
      <c r="R181" s="31" t="str">
        <f>IF(H181="X",IF(Q181&gt;'Output, All Schools'!$C$9,"N","Y"),"")</f>
        <v/>
      </c>
      <c r="S181" s="32" t="str">
        <f>IF('School Data'!$B181="Elementary",IF('School Data'!J181="","",'School Data'!J181),"")</f>
        <v/>
      </c>
      <c r="T181" s="49" t="str">
        <f t="shared" si="28"/>
        <v/>
      </c>
      <c r="U181" s="32" t="str">
        <f>IF('School Data'!$B181="Elementary",IF('School Data'!K181="","",'School Data'!K181),"")</f>
        <v/>
      </c>
      <c r="V181" s="49" t="str">
        <f t="shared" si="29"/>
        <v/>
      </c>
      <c r="W181" s="54" t="str">
        <f t="shared" si="30"/>
        <v/>
      </c>
      <c r="X181" s="28" t="str">
        <f>IF(H181="X",IF(W181&lt;'Output, All Schools'!$C$14,"N","Y"),"")</f>
        <v/>
      </c>
      <c r="Y181" s="32" t="str">
        <f>IF('School Data'!$B181="Elementary",IF('School Data'!L181="","",'School Data'!L181),"")</f>
        <v/>
      </c>
      <c r="Z181" s="49" t="str">
        <f t="shared" si="31"/>
        <v/>
      </c>
      <c r="AA181" s="55" t="str">
        <f t="shared" si="32"/>
        <v/>
      </c>
      <c r="AB181" s="31" t="str">
        <f>IF(H181="X",IF(AA181&lt;'Output, All Schools'!$C$15,"N","Y"),"")</f>
        <v/>
      </c>
    </row>
    <row r="182" spans="1:28" x14ac:dyDescent="0.25">
      <c r="A182" s="20" t="str">
        <f t="shared" si="22"/>
        <v/>
      </c>
      <c r="B182" s="20" t="str">
        <f>IF('School Data'!$B182="Elementary",IF('School Data'!A182="","",'School Data'!A182),"")</f>
        <v/>
      </c>
      <c r="C182" s="20" t="str">
        <f>IF('School Data'!$B182="Elementary",IF('School Data'!B182="","",'School Data'!B182),"")</f>
        <v/>
      </c>
      <c r="D182" s="20" t="str">
        <f>IF('School Data'!$B182="Elementary",IF('School Data'!C182="","",'School Data'!C182),"")</f>
        <v/>
      </c>
      <c r="E182" s="20" t="str">
        <f>IF('School Data'!$B182="Elementary",IF('School Data'!D182="","",'School Data'!D182),"")</f>
        <v/>
      </c>
      <c r="F182" s="20" t="str">
        <f>IF('School Data'!$B182="Elementary",IF('School Data'!E182="","",'School Data'!E182),"")</f>
        <v/>
      </c>
      <c r="G182" s="31" t="str">
        <f>IF('School Data'!$B182="Elementary",IF('School Data'!F182="","",'School Data'!F182),"")</f>
        <v/>
      </c>
      <c r="H182" s="28" t="str">
        <f>IF(A182&lt;('Output by Grade Span'!$C$3+1),"X","")</f>
        <v/>
      </c>
      <c r="I182" s="29" t="str">
        <f>IF('School Data'!$B182="Elementary",IF('School Data'!G182="","",'School Data'!G182),"")</f>
        <v/>
      </c>
      <c r="J182" s="29" t="str">
        <f t="shared" si="23"/>
        <v/>
      </c>
      <c r="K182" s="29" t="str">
        <f>IF('School Data'!$B182="Elementary",IF('School Data'!H182="","",'School Data'!H182),"")</f>
        <v/>
      </c>
      <c r="L182" s="29" t="str">
        <f t="shared" si="24"/>
        <v/>
      </c>
      <c r="M182" s="29" t="str">
        <f t="shared" si="25"/>
        <v/>
      </c>
      <c r="N182" s="28" t="str">
        <f>IF(H182="X",IF(M182&gt;'Output, All Schools'!$C$8,"N","Y"),"")</f>
        <v/>
      </c>
      <c r="O182" s="30" t="str">
        <f>IF('School Data'!$B182="Elementary",IF('School Data'!I182="","",'School Data'!I182),"")</f>
        <v/>
      </c>
      <c r="P182" s="30" t="str">
        <f t="shared" si="26"/>
        <v/>
      </c>
      <c r="Q182" s="29" t="str">
        <f t="shared" si="27"/>
        <v/>
      </c>
      <c r="R182" s="31" t="str">
        <f>IF(H182="X",IF(Q182&gt;'Output, All Schools'!$C$9,"N","Y"),"")</f>
        <v/>
      </c>
      <c r="S182" s="32" t="str">
        <f>IF('School Data'!$B182="Elementary",IF('School Data'!J182="","",'School Data'!J182),"")</f>
        <v/>
      </c>
      <c r="T182" s="49" t="str">
        <f t="shared" si="28"/>
        <v/>
      </c>
      <c r="U182" s="32" t="str">
        <f>IF('School Data'!$B182="Elementary",IF('School Data'!K182="","",'School Data'!K182),"")</f>
        <v/>
      </c>
      <c r="V182" s="49" t="str">
        <f t="shared" si="29"/>
        <v/>
      </c>
      <c r="W182" s="54" t="str">
        <f t="shared" si="30"/>
        <v/>
      </c>
      <c r="X182" s="28" t="str">
        <f>IF(H182="X",IF(W182&lt;'Output, All Schools'!$C$14,"N","Y"),"")</f>
        <v/>
      </c>
      <c r="Y182" s="32" t="str">
        <f>IF('School Data'!$B182="Elementary",IF('School Data'!L182="","",'School Data'!L182),"")</f>
        <v/>
      </c>
      <c r="Z182" s="49" t="str">
        <f t="shared" si="31"/>
        <v/>
      </c>
      <c r="AA182" s="55" t="str">
        <f t="shared" si="32"/>
        <v/>
      </c>
      <c r="AB182" s="31" t="str">
        <f>IF(H182="X",IF(AA182&lt;'Output, All Schools'!$C$15,"N","Y"),"")</f>
        <v/>
      </c>
    </row>
    <row r="183" spans="1:28" x14ac:dyDescent="0.25">
      <c r="A183" s="20" t="str">
        <f t="shared" si="22"/>
        <v/>
      </c>
      <c r="B183" s="20" t="str">
        <f>IF('School Data'!$B183="Elementary",IF('School Data'!A183="","",'School Data'!A183),"")</f>
        <v/>
      </c>
      <c r="C183" s="20" t="str">
        <f>IF('School Data'!$B183="Elementary",IF('School Data'!B183="","",'School Data'!B183),"")</f>
        <v/>
      </c>
      <c r="D183" s="20" t="str">
        <f>IF('School Data'!$B183="Elementary",IF('School Data'!C183="","",'School Data'!C183),"")</f>
        <v/>
      </c>
      <c r="E183" s="20" t="str">
        <f>IF('School Data'!$B183="Elementary",IF('School Data'!D183="","",'School Data'!D183),"")</f>
        <v/>
      </c>
      <c r="F183" s="20" t="str">
        <f>IF('School Data'!$B183="Elementary",IF('School Data'!E183="","",'School Data'!E183),"")</f>
        <v/>
      </c>
      <c r="G183" s="31" t="str">
        <f>IF('School Data'!$B183="Elementary",IF('School Data'!F183="","",'School Data'!F183),"")</f>
        <v/>
      </c>
      <c r="H183" s="28" t="str">
        <f>IF(A183&lt;('Output by Grade Span'!$C$3+1),"X","")</f>
        <v/>
      </c>
      <c r="I183" s="29" t="str">
        <f>IF('School Data'!$B183="Elementary",IF('School Data'!G183="","",'School Data'!G183),"")</f>
        <v/>
      </c>
      <c r="J183" s="29" t="str">
        <f t="shared" si="23"/>
        <v/>
      </c>
      <c r="K183" s="29" t="str">
        <f>IF('School Data'!$B183="Elementary",IF('School Data'!H183="","",'School Data'!H183),"")</f>
        <v/>
      </c>
      <c r="L183" s="29" t="str">
        <f t="shared" si="24"/>
        <v/>
      </c>
      <c r="M183" s="29" t="str">
        <f t="shared" si="25"/>
        <v/>
      </c>
      <c r="N183" s="28" t="str">
        <f>IF(H183="X",IF(M183&gt;'Output, All Schools'!$C$8,"N","Y"),"")</f>
        <v/>
      </c>
      <c r="O183" s="30" t="str">
        <f>IF('School Data'!$B183="Elementary",IF('School Data'!I183="","",'School Data'!I183),"")</f>
        <v/>
      </c>
      <c r="P183" s="30" t="str">
        <f t="shared" si="26"/>
        <v/>
      </c>
      <c r="Q183" s="29" t="str">
        <f t="shared" si="27"/>
        <v/>
      </c>
      <c r="R183" s="31" t="str">
        <f>IF(H183="X",IF(Q183&gt;'Output, All Schools'!$C$9,"N","Y"),"")</f>
        <v/>
      </c>
      <c r="S183" s="32" t="str">
        <f>IF('School Data'!$B183="Elementary",IF('School Data'!J183="","",'School Data'!J183),"")</f>
        <v/>
      </c>
      <c r="T183" s="49" t="str">
        <f t="shared" si="28"/>
        <v/>
      </c>
      <c r="U183" s="32" t="str">
        <f>IF('School Data'!$B183="Elementary",IF('School Data'!K183="","",'School Data'!K183),"")</f>
        <v/>
      </c>
      <c r="V183" s="49" t="str">
        <f t="shared" si="29"/>
        <v/>
      </c>
      <c r="W183" s="54" t="str">
        <f t="shared" si="30"/>
        <v/>
      </c>
      <c r="X183" s="28" t="str">
        <f>IF(H183="X",IF(W183&lt;'Output, All Schools'!$C$14,"N","Y"),"")</f>
        <v/>
      </c>
      <c r="Y183" s="32" t="str">
        <f>IF('School Data'!$B183="Elementary",IF('School Data'!L183="","",'School Data'!L183),"")</f>
        <v/>
      </c>
      <c r="Z183" s="49" t="str">
        <f t="shared" si="31"/>
        <v/>
      </c>
      <c r="AA183" s="55" t="str">
        <f t="shared" si="32"/>
        <v/>
      </c>
      <c r="AB183" s="31" t="str">
        <f>IF(H183="X",IF(AA183&lt;'Output, All Schools'!$C$15,"N","Y"),"")</f>
        <v/>
      </c>
    </row>
    <row r="184" spans="1:28" x14ac:dyDescent="0.25">
      <c r="A184" s="20" t="str">
        <f t="shared" si="22"/>
        <v/>
      </c>
      <c r="B184" s="20" t="str">
        <f>IF('School Data'!$B184="Elementary",IF('School Data'!A184="","",'School Data'!A184),"")</f>
        <v/>
      </c>
      <c r="C184" s="20" t="str">
        <f>IF('School Data'!$B184="Elementary",IF('School Data'!B184="","",'School Data'!B184),"")</f>
        <v/>
      </c>
      <c r="D184" s="20" t="str">
        <f>IF('School Data'!$B184="Elementary",IF('School Data'!C184="","",'School Data'!C184),"")</f>
        <v/>
      </c>
      <c r="E184" s="20" t="str">
        <f>IF('School Data'!$B184="Elementary",IF('School Data'!D184="","",'School Data'!D184),"")</f>
        <v/>
      </c>
      <c r="F184" s="20" t="str">
        <f>IF('School Data'!$B184="Elementary",IF('School Data'!E184="","",'School Data'!E184),"")</f>
        <v/>
      </c>
      <c r="G184" s="31" t="str">
        <f>IF('School Data'!$B184="Elementary",IF('School Data'!F184="","",'School Data'!F184),"")</f>
        <v/>
      </c>
      <c r="H184" s="28" t="str">
        <f>IF(A184&lt;('Output by Grade Span'!$C$3+1),"X","")</f>
        <v/>
      </c>
      <c r="I184" s="29" t="str">
        <f>IF('School Data'!$B184="Elementary",IF('School Data'!G184="","",'School Data'!G184),"")</f>
        <v/>
      </c>
      <c r="J184" s="29" t="str">
        <f t="shared" si="23"/>
        <v/>
      </c>
      <c r="K184" s="29" t="str">
        <f>IF('School Data'!$B184="Elementary",IF('School Data'!H184="","",'School Data'!H184),"")</f>
        <v/>
      </c>
      <c r="L184" s="29" t="str">
        <f t="shared" si="24"/>
        <v/>
      </c>
      <c r="M184" s="29" t="str">
        <f t="shared" si="25"/>
        <v/>
      </c>
      <c r="N184" s="28" t="str">
        <f>IF(H184="X",IF(M184&gt;'Output, All Schools'!$C$8,"N","Y"),"")</f>
        <v/>
      </c>
      <c r="O184" s="30" t="str">
        <f>IF('School Data'!$B184="Elementary",IF('School Data'!I184="","",'School Data'!I184),"")</f>
        <v/>
      </c>
      <c r="P184" s="30" t="str">
        <f t="shared" si="26"/>
        <v/>
      </c>
      <c r="Q184" s="29" t="str">
        <f t="shared" si="27"/>
        <v/>
      </c>
      <c r="R184" s="31" t="str">
        <f>IF(H184="X",IF(Q184&gt;'Output, All Schools'!$C$9,"N","Y"),"")</f>
        <v/>
      </c>
      <c r="S184" s="32" t="str">
        <f>IF('School Data'!$B184="Elementary",IF('School Data'!J184="","",'School Data'!J184),"")</f>
        <v/>
      </c>
      <c r="T184" s="49" t="str">
        <f t="shared" si="28"/>
        <v/>
      </c>
      <c r="U184" s="32" t="str">
        <f>IF('School Data'!$B184="Elementary",IF('School Data'!K184="","",'School Data'!K184),"")</f>
        <v/>
      </c>
      <c r="V184" s="49" t="str">
        <f t="shared" si="29"/>
        <v/>
      </c>
      <c r="W184" s="54" t="str">
        <f t="shared" si="30"/>
        <v/>
      </c>
      <c r="X184" s="28" t="str">
        <f>IF(H184="X",IF(W184&lt;'Output, All Schools'!$C$14,"N","Y"),"")</f>
        <v/>
      </c>
      <c r="Y184" s="32" t="str">
        <f>IF('School Data'!$B184="Elementary",IF('School Data'!L184="","",'School Data'!L184),"")</f>
        <v/>
      </c>
      <c r="Z184" s="49" t="str">
        <f t="shared" si="31"/>
        <v/>
      </c>
      <c r="AA184" s="55" t="str">
        <f t="shared" si="32"/>
        <v/>
      </c>
      <c r="AB184" s="31" t="str">
        <f>IF(H184="X",IF(AA184&lt;'Output, All Schools'!$C$15,"N","Y"),"")</f>
        <v/>
      </c>
    </row>
    <row r="185" spans="1:28" x14ac:dyDescent="0.25">
      <c r="A185" s="20" t="str">
        <f t="shared" si="22"/>
        <v/>
      </c>
      <c r="B185" s="20" t="str">
        <f>IF('School Data'!$B185="Elementary",IF('School Data'!A185="","",'School Data'!A185),"")</f>
        <v/>
      </c>
      <c r="C185" s="20" t="str">
        <f>IF('School Data'!$B185="Elementary",IF('School Data'!B185="","",'School Data'!B185),"")</f>
        <v/>
      </c>
      <c r="D185" s="20" t="str">
        <f>IF('School Data'!$B185="Elementary",IF('School Data'!C185="","",'School Data'!C185),"")</f>
        <v/>
      </c>
      <c r="E185" s="20" t="str">
        <f>IF('School Data'!$B185="Elementary",IF('School Data'!D185="","",'School Data'!D185),"")</f>
        <v/>
      </c>
      <c r="F185" s="20" t="str">
        <f>IF('School Data'!$B185="Elementary",IF('School Data'!E185="","",'School Data'!E185),"")</f>
        <v/>
      </c>
      <c r="G185" s="31" t="str">
        <f>IF('School Data'!$B185="Elementary",IF('School Data'!F185="","",'School Data'!F185),"")</f>
        <v/>
      </c>
      <c r="H185" s="28" t="str">
        <f>IF(A185&lt;('Output by Grade Span'!$C$3+1),"X","")</f>
        <v/>
      </c>
      <c r="I185" s="29" t="str">
        <f>IF('School Data'!$B185="Elementary",IF('School Data'!G185="","",'School Data'!G185),"")</f>
        <v/>
      </c>
      <c r="J185" s="29" t="str">
        <f t="shared" si="23"/>
        <v/>
      </c>
      <c r="K185" s="29" t="str">
        <f>IF('School Data'!$B185="Elementary",IF('School Data'!H185="","",'School Data'!H185),"")</f>
        <v/>
      </c>
      <c r="L185" s="29" t="str">
        <f t="shared" si="24"/>
        <v/>
      </c>
      <c r="M185" s="29" t="str">
        <f t="shared" si="25"/>
        <v/>
      </c>
      <c r="N185" s="28" t="str">
        <f>IF(H185="X",IF(M185&gt;'Output, All Schools'!$C$8,"N","Y"),"")</f>
        <v/>
      </c>
      <c r="O185" s="30" t="str">
        <f>IF('School Data'!$B185="Elementary",IF('School Data'!I185="","",'School Data'!I185),"")</f>
        <v/>
      </c>
      <c r="P185" s="30" t="str">
        <f t="shared" si="26"/>
        <v/>
      </c>
      <c r="Q185" s="29" t="str">
        <f t="shared" si="27"/>
        <v/>
      </c>
      <c r="R185" s="31" t="str">
        <f>IF(H185="X",IF(Q185&gt;'Output, All Schools'!$C$9,"N","Y"),"")</f>
        <v/>
      </c>
      <c r="S185" s="32" t="str">
        <f>IF('School Data'!$B185="Elementary",IF('School Data'!J185="","",'School Data'!J185),"")</f>
        <v/>
      </c>
      <c r="T185" s="49" t="str">
        <f t="shared" si="28"/>
        <v/>
      </c>
      <c r="U185" s="32" t="str">
        <f>IF('School Data'!$B185="Elementary",IF('School Data'!K185="","",'School Data'!K185),"")</f>
        <v/>
      </c>
      <c r="V185" s="49" t="str">
        <f t="shared" si="29"/>
        <v/>
      </c>
      <c r="W185" s="54" t="str">
        <f t="shared" si="30"/>
        <v/>
      </c>
      <c r="X185" s="28" t="str">
        <f>IF(H185="X",IF(W185&lt;'Output, All Schools'!$C$14,"N","Y"),"")</f>
        <v/>
      </c>
      <c r="Y185" s="32" t="str">
        <f>IF('School Data'!$B185="Elementary",IF('School Data'!L185="","",'School Data'!L185),"")</f>
        <v/>
      </c>
      <c r="Z185" s="49" t="str">
        <f t="shared" si="31"/>
        <v/>
      </c>
      <c r="AA185" s="55" t="str">
        <f t="shared" si="32"/>
        <v/>
      </c>
      <c r="AB185" s="31" t="str">
        <f>IF(H185="X",IF(AA185&lt;'Output, All Schools'!$C$15,"N","Y"),"")</f>
        <v/>
      </c>
    </row>
    <row r="186" spans="1:28" x14ac:dyDescent="0.25">
      <c r="A186" s="20" t="str">
        <f t="shared" si="22"/>
        <v/>
      </c>
      <c r="B186" s="20" t="str">
        <f>IF('School Data'!$B186="Elementary",IF('School Data'!A186="","",'School Data'!A186),"")</f>
        <v/>
      </c>
      <c r="C186" s="20" t="str">
        <f>IF('School Data'!$B186="Elementary",IF('School Data'!B186="","",'School Data'!B186),"")</f>
        <v/>
      </c>
      <c r="D186" s="20" t="str">
        <f>IF('School Data'!$B186="Elementary",IF('School Data'!C186="","",'School Data'!C186),"")</f>
        <v/>
      </c>
      <c r="E186" s="20" t="str">
        <f>IF('School Data'!$B186="Elementary",IF('School Data'!D186="","",'School Data'!D186),"")</f>
        <v/>
      </c>
      <c r="F186" s="20" t="str">
        <f>IF('School Data'!$B186="Elementary",IF('School Data'!E186="","",'School Data'!E186),"")</f>
        <v/>
      </c>
      <c r="G186" s="31" t="str">
        <f>IF('School Data'!$B186="Elementary",IF('School Data'!F186="","",'School Data'!F186),"")</f>
        <v/>
      </c>
      <c r="H186" s="28" t="str">
        <f>IF(A186&lt;('Output by Grade Span'!$C$3+1),"X","")</f>
        <v/>
      </c>
      <c r="I186" s="29" t="str">
        <f>IF('School Data'!$B186="Elementary",IF('School Data'!G186="","",'School Data'!G186),"")</f>
        <v/>
      </c>
      <c r="J186" s="29" t="str">
        <f t="shared" si="23"/>
        <v/>
      </c>
      <c r="K186" s="29" t="str">
        <f>IF('School Data'!$B186="Elementary",IF('School Data'!H186="","",'School Data'!H186),"")</f>
        <v/>
      </c>
      <c r="L186" s="29" t="str">
        <f t="shared" si="24"/>
        <v/>
      </c>
      <c r="M186" s="29" t="str">
        <f t="shared" si="25"/>
        <v/>
      </c>
      <c r="N186" s="28" t="str">
        <f>IF(H186="X",IF(M186&gt;'Output, All Schools'!$C$8,"N","Y"),"")</f>
        <v/>
      </c>
      <c r="O186" s="30" t="str">
        <f>IF('School Data'!$B186="Elementary",IF('School Data'!I186="","",'School Data'!I186),"")</f>
        <v/>
      </c>
      <c r="P186" s="30" t="str">
        <f t="shared" si="26"/>
        <v/>
      </c>
      <c r="Q186" s="29" t="str">
        <f t="shared" si="27"/>
        <v/>
      </c>
      <c r="R186" s="31" t="str">
        <f>IF(H186="X",IF(Q186&gt;'Output, All Schools'!$C$9,"N","Y"),"")</f>
        <v/>
      </c>
      <c r="S186" s="32" t="str">
        <f>IF('School Data'!$B186="Elementary",IF('School Data'!J186="","",'School Data'!J186),"")</f>
        <v/>
      </c>
      <c r="T186" s="49" t="str">
        <f t="shared" si="28"/>
        <v/>
      </c>
      <c r="U186" s="32" t="str">
        <f>IF('School Data'!$B186="Elementary",IF('School Data'!K186="","",'School Data'!K186),"")</f>
        <v/>
      </c>
      <c r="V186" s="49" t="str">
        <f t="shared" si="29"/>
        <v/>
      </c>
      <c r="W186" s="54" t="str">
        <f t="shared" si="30"/>
        <v/>
      </c>
      <c r="X186" s="28" t="str">
        <f>IF(H186="X",IF(W186&lt;'Output, All Schools'!$C$14,"N","Y"),"")</f>
        <v/>
      </c>
      <c r="Y186" s="32" t="str">
        <f>IF('School Data'!$B186="Elementary",IF('School Data'!L186="","",'School Data'!L186),"")</f>
        <v/>
      </c>
      <c r="Z186" s="49" t="str">
        <f t="shared" si="31"/>
        <v/>
      </c>
      <c r="AA186" s="55" t="str">
        <f t="shared" si="32"/>
        <v/>
      </c>
      <c r="AB186" s="31" t="str">
        <f>IF(H186="X",IF(AA186&lt;'Output, All Schools'!$C$15,"N","Y"),"")</f>
        <v/>
      </c>
    </row>
    <row r="187" spans="1:28" x14ac:dyDescent="0.25">
      <c r="A187" s="20" t="str">
        <f t="shared" si="22"/>
        <v/>
      </c>
      <c r="B187" s="20" t="str">
        <f>IF('School Data'!$B187="Elementary",IF('School Data'!A187="","",'School Data'!A187),"")</f>
        <v/>
      </c>
      <c r="C187" s="20" t="str">
        <f>IF('School Data'!$B187="Elementary",IF('School Data'!B187="","",'School Data'!B187),"")</f>
        <v/>
      </c>
      <c r="D187" s="20" t="str">
        <f>IF('School Data'!$B187="Elementary",IF('School Data'!C187="","",'School Data'!C187),"")</f>
        <v/>
      </c>
      <c r="E187" s="20" t="str">
        <f>IF('School Data'!$B187="Elementary",IF('School Data'!D187="","",'School Data'!D187),"")</f>
        <v/>
      </c>
      <c r="F187" s="20" t="str">
        <f>IF('School Data'!$B187="Elementary",IF('School Data'!E187="","",'School Data'!E187),"")</f>
        <v/>
      </c>
      <c r="G187" s="31" t="str">
        <f>IF('School Data'!$B187="Elementary",IF('School Data'!F187="","",'School Data'!F187),"")</f>
        <v/>
      </c>
      <c r="H187" s="28" t="str">
        <f>IF(A187&lt;('Output by Grade Span'!$C$3+1),"X","")</f>
        <v/>
      </c>
      <c r="I187" s="29" t="str">
        <f>IF('School Data'!$B187="Elementary",IF('School Data'!G187="","",'School Data'!G187),"")</f>
        <v/>
      </c>
      <c r="J187" s="29" t="str">
        <f t="shared" si="23"/>
        <v/>
      </c>
      <c r="K187" s="29" t="str">
        <f>IF('School Data'!$B187="Elementary",IF('School Data'!H187="","",'School Data'!H187),"")</f>
        <v/>
      </c>
      <c r="L187" s="29" t="str">
        <f t="shared" si="24"/>
        <v/>
      </c>
      <c r="M187" s="29" t="str">
        <f t="shared" si="25"/>
        <v/>
      </c>
      <c r="N187" s="28" t="str">
        <f>IF(H187="X",IF(M187&gt;'Output, All Schools'!$C$8,"N","Y"),"")</f>
        <v/>
      </c>
      <c r="O187" s="30" t="str">
        <f>IF('School Data'!$B187="Elementary",IF('School Data'!I187="","",'School Data'!I187),"")</f>
        <v/>
      </c>
      <c r="P187" s="30" t="str">
        <f t="shared" si="26"/>
        <v/>
      </c>
      <c r="Q187" s="29" t="str">
        <f t="shared" si="27"/>
        <v/>
      </c>
      <c r="R187" s="31" t="str">
        <f>IF(H187="X",IF(Q187&gt;'Output, All Schools'!$C$9,"N","Y"),"")</f>
        <v/>
      </c>
      <c r="S187" s="32" t="str">
        <f>IF('School Data'!$B187="Elementary",IF('School Data'!J187="","",'School Data'!J187),"")</f>
        <v/>
      </c>
      <c r="T187" s="49" t="str">
        <f t="shared" si="28"/>
        <v/>
      </c>
      <c r="U187" s="32" t="str">
        <f>IF('School Data'!$B187="Elementary",IF('School Data'!K187="","",'School Data'!K187),"")</f>
        <v/>
      </c>
      <c r="V187" s="49" t="str">
        <f t="shared" si="29"/>
        <v/>
      </c>
      <c r="W187" s="54" t="str">
        <f t="shared" si="30"/>
        <v/>
      </c>
      <c r="X187" s="28" t="str">
        <f>IF(H187="X",IF(W187&lt;'Output, All Schools'!$C$14,"N","Y"),"")</f>
        <v/>
      </c>
      <c r="Y187" s="32" t="str">
        <f>IF('School Data'!$B187="Elementary",IF('School Data'!L187="","",'School Data'!L187),"")</f>
        <v/>
      </c>
      <c r="Z187" s="49" t="str">
        <f t="shared" si="31"/>
        <v/>
      </c>
      <c r="AA187" s="55" t="str">
        <f t="shared" si="32"/>
        <v/>
      </c>
      <c r="AB187" s="31" t="str">
        <f>IF(H187="X",IF(AA187&lt;'Output, All Schools'!$C$15,"N","Y"),"")</f>
        <v/>
      </c>
    </row>
    <row r="188" spans="1:28" x14ac:dyDescent="0.25">
      <c r="A188" s="20" t="str">
        <f t="shared" si="22"/>
        <v/>
      </c>
      <c r="B188" s="20" t="str">
        <f>IF('School Data'!$B188="Elementary",IF('School Data'!A188="","",'School Data'!A188),"")</f>
        <v/>
      </c>
      <c r="C188" s="20" t="str">
        <f>IF('School Data'!$B188="Elementary",IF('School Data'!B188="","",'School Data'!B188),"")</f>
        <v/>
      </c>
      <c r="D188" s="20" t="str">
        <f>IF('School Data'!$B188="Elementary",IF('School Data'!C188="","",'School Data'!C188),"")</f>
        <v/>
      </c>
      <c r="E188" s="20" t="str">
        <f>IF('School Data'!$B188="Elementary",IF('School Data'!D188="","",'School Data'!D188),"")</f>
        <v/>
      </c>
      <c r="F188" s="20" t="str">
        <f>IF('School Data'!$B188="Elementary",IF('School Data'!E188="","",'School Data'!E188),"")</f>
        <v/>
      </c>
      <c r="G188" s="31" t="str">
        <f>IF('School Data'!$B188="Elementary",IF('School Data'!F188="","",'School Data'!F188),"")</f>
        <v/>
      </c>
      <c r="H188" s="28" t="str">
        <f>IF(A188&lt;('Output by Grade Span'!$C$3+1),"X","")</f>
        <v/>
      </c>
      <c r="I188" s="29" t="str">
        <f>IF('School Data'!$B188="Elementary",IF('School Data'!G188="","",'School Data'!G188),"")</f>
        <v/>
      </c>
      <c r="J188" s="29" t="str">
        <f t="shared" si="23"/>
        <v/>
      </c>
      <c r="K188" s="29" t="str">
        <f>IF('School Data'!$B188="Elementary",IF('School Data'!H188="","",'School Data'!H188),"")</f>
        <v/>
      </c>
      <c r="L188" s="29" t="str">
        <f t="shared" si="24"/>
        <v/>
      </c>
      <c r="M188" s="29" t="str">
        <f t="shared" si="25"/>
        <v/>
      </c>
      <c r="N188" s="28" t="str">
        <f>IF(H188="X",IF(M188&gt;'Output, All Schools'!$C$8,"N","Y"),"")</f>
        <v/>
      </c>
      <c r="O188" s="30" t="str">
        <f>IF('School Data'!$B188="Elementary",IF('School Data'!I188="","",'School Data'!I188),"")</f>
        <v/>
      </c>
      <c r="P188" s="30" t="str">
        <f t="shared" si="26"/>
        <v/>
      </c>
      <c r="Q188" s="29" t="str">
        <f t="shared" si="27"/>
        <v/>
      </c>
      <c r="R188" s="31" t="str">
        <f>IF(H188="X",IF(Q188&gt;'Output, All Schools'!$C$9,"N","Y"),"")</f>
        <v/>
      </c>
      <c r="S188" s="32" t="str">
        <f>IF('School Data'!$B188="Elementary",IF('School Data'!J188="","",'School Data'!J188),"")</f>
        <v/>
      </c>
      <c r="T188" s="49" t="str">
        <f t="shared" si="28"/>
        <v/>
      </c>
      <c r="U188" s="32" t="str">
        <f>IF('School Data'!$B188="Elementary",IF('School Data'!K188="","",'School Data'!K188),"")</f>
        <v/>
      </c>
      <c r="V188" s="49" t="str">
        <f t="shared" si="29"/>
        <v/>
      </c>
      <c r="W188" s="54" t="str">
        <f t="shared" si="30"/>
        <v/>
      </c>
      <c r="X188" s="28" t="str">
        <f>IF(H188="X",IF(W188&lt;'Output, All Schools'!$C$14,"N","Y"),"")</f>
        <v/>
      </c>
      <c r="Y188" s="32" t="str">
        <f>IF('School Data'!$B188="Elementary",IF('School Data'!L188="","",'School Data'!L188),"")</f>
        <v/>
      </c>
      <c r="Z188" s="49" t="str">
        <f t="shared" si="31"/>
        <v/>
      </c>
      <c r="AA188" s="55" t="str">
        <f t="shared" si="32"/>
        <v/>
      </c>
      <c r="AB188" s="31" t="str">
        <f>IF(H188="X",IF(AA188&lt;'Output, All Schools'!$C$15,"N","Y"),"")</f>
        <v/>
      </c>
    </row>
    <row r="189" spans="1:28" x14ac:dyDescent="0.25">
      <c r="A189" s="20" t="str">
        <f t="shared" si="22"/>
        <v/>
      </c>
      <c r="B189" s="20" t="str">
        <f>IF('School Data'!$B189="Elementary",IF('School Data'!A189="","",'School Data'!A189),"")</f>
        <v/>
      </c>
      <c r="C189" s="20" t="str">
        <f>IF('School Data'!$B189="Elementary",IF('School Data'!B189="","",'School Data'!B189),"")</f>
        <v/>
      </c>
      <c r="D189" s="20" t="str">
        <f>IF('School Data'!$B189="Elementary",IF('School Data'!C189="","",'School Data'!C189),"")</f>
        <v/>
      </c>
      <c r="E189" s="20" t="str">
        <f>IF('School Data'!$B189="Elementary",IF('School Data'!D189="","",'School Data'!D189),"")</f>
        <v/>
      </c>
      <c r="F189" s="20" t="str">
        <f>IF('School Data'!$B189="Elementary",IF('School Data'!E189="","",'School Data'!E189),"")</f>
        <v/>
      </c>
      <c r="G189" s="31" t="str">
        <f>IF('School Data'!$B189="Elementary",IF('School Data'!F189="","",'School Data'!F189),"")</f>
        <v/>
      </c>
      <c r="H189" s="28" t="str">
        <f>IF(A189&lt;('Output by Grade Span'!$C$3+1),"X","")</f>
        <v/>
      </c>
      <c r="I189" s="29" t="str">
        <f>IF('School Data'!$B189="Elementary",IF('School Data'!G189="","",'School Data'!G189),"")</f>
        <v/>
      </c>
      <c r="J189" s="29" t="str">
        <f t="shared" si="23"/>
        <v/>
      </c>
      <c r="K189" s="29" t="str">
        <f>IF('School Data'!$B189="Elementary",IF('School Data'!H189="","",'School Data'!H189),"")</f>
        <v/>
      </c>
      <c r="L189" s="29" t="str">
        <f t="shared" si="24"/>
        <v/>
      </c>
      <c r="M189" s="29" t="str">
        <f t="shared" si="25"/>
        <v/>
      </c>
      <c r="N189" s="28" t="str">
        <f>IF(H189="X",IF(M189&gt;'Output, All Schools'!$C$8,"N","Y"),"")</f>
        <v/>
      </c>
      <c r="O189" s="30" t="str">
        <f>IF('School Data'!$B189="Elementary",IF('School Data'!I189="","",'School Data'!I189),"")</f>
        <v/>
      </c>
      <c r="P189" s="30" t="str">
        <f t="shared" si="26"/>
        <v/>
      </c>
      <c r="Q189" s="29" t="str">
        <f t="shared" si="27"/>
        <v/>
      </c>
      <c r="R189" s="31" t="str">
        <f>IF(H189="X",IF(Q189&gt;'Output, All Schools'!$C$9,"N","Y"),"")</f>
        <v/>
      </c>
      <c r="S189" s="32" t="str">
        <f>IF('School Data'!$B189="Elementary",IF('School Data'!J189="","",'School Data'!J189),"")</f>
        <v/>
      </c>
      <c r="T189" s="49" t="str">
        <f t="shared" si="28"/>
        <v/>
      </c>
      <c r="U189" s="32" t="str">
        <f>IF('School Data'!$B189="Elementary",IF('School Data'!K189="","",'School Data'!K189),"")</f>
        <v/>
      </c>
      <c r="V189" s="49" t="str">
        <f t="shared" si="29"/>
        <v/>
      </c>
      <c r="W189" s="54" t="str">
        <f t="shared" si="30"/>
        <v/>
      </c>
      <c r="X189" s="28" t="str">
        <f>IF(H189="X",IF(W189&lt;'Output, All Schools'!$C$14,"N","Y"),"")</f>
        <v/>
      </c>
      <c r="Y189" s="32" t="str">
        <f>IF('School Data'!$B189="Elementary",IF('School Data'!L189="","",'School Data'!L189),"")</f>
        <v/>
      </c>
      <c r="Z189" s="49" t="str">
        <f t="shared" si="31"/>
        <v/>
      </c>
      <c r="AA189" s="55" t="str">
        <f t="shared" si="32"/>
        <v/>
      </c>
      <c r="AB189" s="31" t="str">
        <f>IF(H189="X",IF(AA189&lt;'Output, All Schools'!$C$15,"N","Y"),"")</f>
        <v/>
      </c>
    </row>
    <row r="190" spans="1:28" x14ac:dyDescent="0.25">
      <c r="A190" s="20" t="str">
        <f t="shared" si="22"/>
        <v/>
      </c>
      <c r="B190" s="20" t="str">
        <f>IF('School Data'!$B190="Elementary",IF('School Data'!A190="","",'School Data'!A190),"")</f>
        <v/>
      </c>
      <c r="C190" s="20" t="str">
        <f>IF('School Data'!$B190="Elementary",IF('School Data'!B190="","",'School Data'!B190),"")</f>
        <v/>
      </c>
      <c r="D190" s="20" t="str">
        <f>IF('School Data'!$B190="Elementary",IF('School Data'!C190="","",'School Data'!C190),"")</f>
        <v/>
      </c>
      <c r="E190" s="20" t="str">
        <f>IF('School Data'!$B190="Elementary",IF('School Data'!D190="","",'School Data'!D190),"")</f>
        <v/>
      </c>
      <c r="F190" s="20" t="str">
        <f>IF('School Data'!$B190="Elementary",IF('School Data'!E190="","",'School Data'!E190),"")</f>
        <v/>
      </c>
      <c r="G190" s="31" t="str">
        <f>IF('School Data'!$B190="Elementary",IF('School Data'!F190="","",'School Data'!F190),"")</f>
        <v/>
      </c>
      <c r="H190" s="28" t="str">
        <f>IF(A190&lt;('Output by Grade Span'!$C$3+1),"X","")</f>
        <v/>
      </c>
      <c r="I190" s="29" t="str">
        <f>IF('School Data'!$B190="Elementary",IF('School Data'!G190="","",'School Data'!G190),"")</f>
        <v/>
      </c>
      <c r="J190" s="29" t="str">
        <f t="shared" si="23"/>
        <v/>
      </c>
      <c r="K190" s="29" t="str">
        <f>IF('School Data'!$B190="Elementary",IF('School Data'!H190="","",'School Data'!H190),"")</f>
        <v/>
      </c>
      <c r="L190" s="29" t="str">
        <f t="shared" si="24"/>
        <v/>
      </c>
      <c r="M190" s="29" t="str">
        <f t="shared" si="25"/>
        <v/>
      </c>
      <c r="N190" s="28" t="str">
        <f>IF(H190="X",IF(M190&gt;'Output, All Schools'!$C$8,"N","Y"),"")</f>
        <v/>
      </c>
      <c r="O190" s="30" t="str">
        <f>IF('School Data'!$B190="Elementary",IF('School Data'!I190="","",'School Data'!I190),"")</f>
        <v/>
      </c>
      <c r="P190" s="30" t="str">
        <f t="shared" si="26"/>
        <v/>
      </c>
      <c r="Q190" s="29" t="str">
        <f t="shared" si="27"/>
        <v/>
      </c>
      <c r="R190" s="31" t="str">
        <f>IF(H190="X",IF(Q190&gt;'Output, All Schools'!$C$9,"N","Y"),"")</f>
        <v/>
      </c>
      <c r="S190" s="32" t="str">
        <f>IF('School Data'!$B190="Elementary",IF('School Data'!J190="","",'School Data'!J190),"")</f>
        <v/>
      </c>
      <c r="T190" s="49" t="str">
        <f t="shared" si="28"/>
        <v/>
      </c>
      <c r="U190" s="32" t="str">
        <f>IF('School Data'!$B190="Elementary",IF('School Data'!K190="","",'School Data'!K190),"")</f>
        <v/>
      </c>
      <c r="V190" s="49" t="str">
        <f t="shared" si="29"/>
        <v/>
      </c>
      <c r="W190" s="54" t="str">
        <f t="shared" si="30"/>
        <v/>
      </c>
      <c r="X190" s="28" t="str">
        <f>IF(H190="X",IF(W190&lt;'Output, All Schools'!$C$14,"N","Y"),"")</f>
        <v/>
      </c>
      <c r="Y190" s="32" t="str">
        <f>IF('School Data'!$B190="Elementary",IF('School Data'!L190="","",'School Data'!L190),"")</f>
        <v/>
      </c>
      <c r="Z190" s="49" t="str">
        <f t="shared" si="31"/>
        <v/>
      </c>
      <c r="AA190" s="55" t="str">
        <f t="shared" si="32"/>
        <v/>
      </c>
      <c r="AB190" s="31" t="str">
        <f>IF(H190="X",IF(AA190&lt;'Output, All Schools'!$C$15,"N","Y"),"")</f>
        <v/>
      </c>
    </row>
    <row r="191" spans="1:28" x14ac:dyDescent="0.25">
      <c r="A191" s="20" t="str">
        <f t="shared" si="22"/>
        <v/>
      </c>
      <c r="B191" s="20" t="str">
        <f>IF('School Data'!$B191="Elementary",IF('School Data'!A191="","",'School Data'!A191),"")</f>
        <v/>
      </c>
      <c r="C191" s="20" t="str">
        <f>IF('School Data'!$B191="Elementary",IF('School Data'!B191="","",'School Data'!B191),"")</f>
        <v/>
      </c>
      <c r="D191" s="20" t="str">
        <f>IF('School Data'!$B191="Elementary",IF('School Data'!C191="","",'School Data'!C191),"")</f>
        <v/>
      </c>
      <c r="E191" s="20" t="str">
        <f>IF('School Data'!$B191="Elementary",IF('School Data'!D191="","",'School Data'!D191),"")</f>
        <v/>
      </c>
      <c r="F191" s="20" t="str">
        <f>IF('School Data'!$B191="Elementary",IF('School Data'!E191="","",'School Data'!E191),"")</f>
        <v/>
      </c>
      <c r="G191" s="31" t="str">
        <f>IF('School Data'!$B191="Elementary",IF('School Data'!F191="","",'School Data'!F191),"")</f>
        <v/>
      </c>
      <c r="H191" s="28" t="str">
        <f>IF(A191&lt;('Output by Grade Span'!$C$3+1),"X","")</f>
        <v/>
      </c>
      <c r="I191" s="29" t="str">
        <f>IF('School Data'!$B191="Elementary",IF('School Data'!G191="","",'School Data'!G191),"")</f>
        <v/>
      </c>
      <c r="J191" s="29" t="str">
        <f t="shared" si="23"/>
        <v/>
      </c>
      <c r="K191" s="29" t="str">
        <f>IF('School Data'!$B191="Elementary",IF('School Data'!H191="","",'School Data'!H191),"")</f>
        <v/>
      </c>
      <c r="L191" s="29" t="str">
        <f t="shared" si="24"/>
        <v/>
      </c>
      <c r="M191" s="29" t="str">
        <f t="shared" si="25"/>
        <v/>
      </c>
      <c r="N191" s="28" t="str">
        <f>IF(H191="X",IF(M191&gt;'Output, All Schools'!$C$8,"N","Y"),"")</f>
        <v/>
      </c>
      <c r="O191" s="30" t="str">
        <f>IF('School Data'!$B191="Elementary",IF('School Data'!I191="","",'School Data'!I191),"")</f>
        <v/>
      </c>
      <c r="P191" s="30" t="str">
        <f t="shared" si="26"/>
        <v/>
      </c>
      <c r="Q191" s="29" t="str">
        <f t="shared" si="27"/>
        <v/>
      </c>
      <c r="R191" s="31" t="str">
        <f>IF(H191="X",IF(Q191&gt;'Output, All Schools'!$C$9,"N","Y"),"")</f>
        <v/>
      </c>
      <c r="S191" s="32" t="str">
        <f>IF('School Data'!$B191="Elementary",IF('School Data'!J191="","",'School Data'!J191),"")</f>
        <v/>
      </c>
      <c r="T191" s="49" t="str">
        <f t="shared" si="28"/>
        <v/>
      </c>
      <c r="U191" s="32" t="str">
        <f>IF('School Data'!$B191="Elementary",IF('School Data'!K191="","",'School Data'!K191),"")</f>
        <v/>
      </c>
      <c r="V191" s="49" t="str">
        <f t="shared" si="29"/>
        <v/>
      </c>
      <c r="W191" s="54" t="str">
        <f t="shared" si="30"/>
        <v/>
      </c>
      <c r="X191" s="28" t="str">
        <f>IF(H191="X",IF(W191&lt;'Output, All Schools'!$C$14,"N","Y"),"")</f>
        <v/>
      </c>
      <c r="Y191" s="32" t="str">
        <f>IF('School Data'!$B191="Elementary",IF('School Data'!L191="","",'School Data'!L191),"")</f>
        <v/>
      </c>
      <c r="Z191" s="49" t="str">
        <f t="shared" si="31"/>
        <v/>
      </c>
      <c r="AA191" s="55" t="str">
        <f t="shared" si="32"/>
        <v/>
      </c>
      <c r="AB191" s="31" t="str">
        <f>IF(H191="X",IF(AA191&lt;'Output, All Schools'!$C$15,"N","Y"),"")</f>
        <v/>
      </c>
    </row>
    <row r="192" spans="1:28" x14ac:dyDescent="0.25">
      <c r="A192" s="20" t="str">
        <f t="shared" si="22"/>
        <v/>
      </c>
      <c r="B192" s="20" t="str">
        <f>IF('School Data'!$B192="Elementary",IF('School Data'!A192="","",'School Data'!A192),"")</f>
        <v/>
      </c>
      <c r="C192" s="20" t="str">
        <f>IF('School Data'!$B192="Elementary",IF('School Data'!B192="","",'School Data'!B192),"")</f>
        <v/>
      </c>
      <c r="D192" s="20" t="str">
        <f>IF('School Data'!$B192="Elementary",IF('School Data'!C192="","",'School Data'!C192),"")</f>
        <v/>
      </c>
      <c r="E192" s="20" t="str">
        <f>IF('School Data'!$B192="Elementary",IF('School Data'!D192="","",'School Data'!D192),"")</f>
        <v/>
      </c>
      <c r="F192" s="20" t="str">
        <f>IF('School Data'!$B192="Elementary",IF('School Data'!E192="","",'School Data'!E192),"")</f>
        <v/>
      </c>
      <c r="G192" s="31" t="str">
        <f>IF('School Data'!$B192="Elementary",IF('School Data'!F192="","",'School Data'!F192),"")</f>
        <v/>
      </c>
      <c r="H192" s="28" t="str">
        <f>IF(A192&lt;('Output by Grade Span'!$C$3+1),"X","")</f>
        <v/>
      </c>
      <c r="I192" s="29" t="str">
        <f>IF('School Data'!$B192="Elementary",IF('School Data'!G192="","",'School Data'!G192),"")</f>
        <v/>
      </c>
      <c r="J192" s="29" t="str">
        <f t="shared" si="23"/>
        <v/>
      </c>
      <c r="K192" s="29" t="str">
        <f>IF('School Data'!$B192="Elementary",IF('School Data'!H192="","",'School Data'!H192),"")</f>
        <v/>
      </c>
      <c r="L192" s="29" t="str">
        <f t="shared" si="24"/>
        <v/>
      </c>
      <c r="M192" s="29" t="str">
        <f t="shared" si="25"/>
        <v/>
      </c>
      <c r="N192" s="28" t="str">
        <f>IF(H192="X",IF(M192&gt;'Output, All Schools'!$C$8,"N","Y"),"")</f>
        <v/>
      </c>
      <c r="O192" s="30" t="str">
        <f>IF('School Data'!$B192="Elementary",IF('School Data'!I192="","",'School Data'!I192),"")</f>
        <v/>
      </c>
      <c r="P192" s="30" t="str">
        <f t="shared" si="26"/>
        <v/>
      </c>
      <c r="Q192" s="29" t="str">
        <f t="shared" si="27"/>
        <v/>
      </c>
      <c r="R192" s="31" t="str">
        <f>IF(H192="X",IF(Q192&gt;'Output, All Schools'!$C$9,"N","Y"),"")</f>
        <v/>
      </c>
      <c r="S192" s="32" t="str">
        <f>IF('School Data'!$B192="Elementary",IF('School Data'!J192="","",'School Data'!J192),"")</f>
        <v/>
      </c>
      <c r="T192" s="49" t="str">
        <f t="shared" si="28"/>
        <v/>
      </c>
      <c r="U192" s="32" t="str">
        <f>IF('School Data'!$B192="Elementary",IF('School Data'!K192="","",'School Data'!K192),"")</f>
        <v/>
      </c>
      <c r="V192" s="49" t="str">
        <f t="shared" si="29"/>
        <v/>
      </c>
      <c r="W192" s="54" t="str">
        <f t="shared" si="30"/>
        <v/>
      </c>
      <c r="X192" s="28" t="str">
        <f>IF(H192="X",IF(W192&lt;'Output, All Schools'!$C$14,"N","Y"),"")</f>
        <v/>
      </c>
      <c r="Y192" s="32" t="str">
        <f>IF('School Data'!$B192="Elementary",IF('School Data'!L192="","",'School Data'!L192),"")</f>
        <v/>
      </c>
      <c r="Z192" s="49" t="str">
        <f t="shared" si="31"/>
        <v/>
      </c>
      <c r="AA192" s="55" t="str">
        <f t="shared" si="32"/>
        <v/>
      </c>
      <c r="AB192" s="31" t="str">
        <f>IF(H192="X",IF(AA192&lt;'Output, All Schools'!$C$15,"N","Y"),"")</f>
        <v/>
      </c>
    </row>
    <row r="193" spans="1:28" x14ac:dyDescent="0.25">
      <c r="A193" s="20" t="str">
        <f t="shared" si="22"/>
        <v/>
      </c>
      <c r="B193" s="20" t="str">
        <f>IF('School Data'!$B193="Elementary",IF('School Data'!A193="","",'School Data'!A193),"")</f>
        <v/>
      </c>
      <c r="C193" s="20" t="str">
        <f>IF('School Data'!$B193="Elementary",IF('School Data'!B193="","",'School Data'!B193),"")</f>
        <v/>
      </c>
      <c r="D193" s="20" t="str">
        <f>IF('School Data'!$B193="Elementary",IF('School Data'!C193="","",'School Data'!C193),"")</f>
        <v/>
      </c>
      <c r="E193" s="20" t="str">
        <f>IF('School Data'!$B193="Elementary",IF('School Data'!D193="","",'School Data'!D193),"")</f>
        <v/>
      </c>
      <c r="F193" s="20" t="str">
        <f>IF('School Data'!$B193="Elementary",IF('School Data'!E193="","",'School Data'!E193),"")</f>
        <v/>
      </c>
      <c r="G193" s="31" t="str">
        <f>IF('School Data'!$B193="Elementary",IF('School Data'!F193="","",'School Data'!F193),"")</f>
        <v/>
      </c>
      <c r="H193" s="28" t="str">
        <f>IF(A193&lt;('Output by Grade Span'!$C$3+1),"X","")</f>
        <v/>
      </c>
      <c r="I193" s="29" t="str">
        <f>IF('School Data'!$B193="Elementary",IF('School Data'!G193="","",'School Data'!G193),"")</f>
        <v/>
      </c>
      <c r="J193" s="29" t="str">
        <f t="shared" si="23"/>
        <v/>
      </c>
      <c r="K193" s="29" t="str">
        <f>IF('School Data'!$B193="Elementary",IF('School Data'!H193="","",'School Data'!H193),"")</f>
        <v/>
      </c>
      <c r="L193" s="29" t="str">
        <f t="shared" si="24"/>
        <v/>
      </c>
      <c r="M193" s="29" t="str">
        <f t="shared" si="25"/>
        <v/>
      </c>
      <c r="N193" s="28" t="str">
        <f>IF(H193="X",IF(M193&gt;'Output, All Schools'!$C$8,"N","Y"),"")</f>
        <v/>
      </c>
      <c r="O193" s="30" t="str">
        <f>IF('School Data'!$B193="Elementary",IF('School Data'!I193="","",'School Data'!I193),"")</f>
        <v/>
      </c>
      <c r="P193" s="30" t="str">
        <f t="shared" si="26"/>
        <v/>
      </c>
      <c r="Q193" s="29" t="str">
        <f t="shared" si="27"/>
        <v/>
      </c>
      <c r="R193" s="31" t="str">
        <f>IF(H193="X",IF(Q193&gt;'Output, All Schools'!$C$9,"N","Y"),"")</f>
        <v/>
      </c>
      <c r="S193" s="32" t="str">
        <f>IF('School Data'!$B193="Elementary",IF('School Data'!J193="","",'School Data'!J193),"")</f>
        <v/>
      </c>
      <c r="T193" s="49" t="str">
        <f t="shared" si="28"/>
        <v/>
      </c>
      <c r="U193" s="32" t="str">
        <f>IF('School Data'!$B193="Elementary",IF('School Data'!K193="","",'School Data'!K193),"")</f>
        <v/>
      </c>
      <c r="V193" s="49" t="str">
        <f t="shared" si="29"/>
        <v/>
      </c>
      <c r="W193" s="54" t="str">
        <f t="shared" si="30"/>
        <v/>
      </c>
      <c r="X193" s="28" t="str">
        <f>IF(H193="X",IF(W193&lt;'Output, All Schools'!$C$14,"N","Y"),"")</f>
        <v/>
      </c>
      <c r="Y193" s="32" t="str">
        <f>IF('School Data'!$B193="Elementary",IF('School Data'!L193="","",'School Data'!L193),"")</f>
        <v/>
      </c>
      <c r="Z193" s="49" t="str">
        <f t="shared" si="31"/>
        <v/>
      </c>
      <c r="AA193" s="55" t="str">
        <f t="shared" si="32"/>
        <v/>
      </c>
      <c r="AB193" s="31" t="str">
        <f>IF(H193="X",IF(AA193&lt;'Output, All Schools'!$C$15,"N","Y"),"")</f>
        <v/>
      </c>
    </row>
    <row r="194" spans="1:28" x14ac:dyDescent="0.25">
      <c r="A194" s="20" t="str">
        <f t="shared" si="22"/>
        <v/>
      </c>
      <c r="B194" s="20" t="str">
        <f>IF('School Data'!$B194="Elementary",IF('School Data'!A194="","",'School Data'!A194),"")</f>
        <v/>
      </c>
      <c r="C194" s="20" t="str">
        <f>IF('School Data'!$B194="Elementary",IF('School Data'!B194="","",'School Data'!B194),"")</f>
        <v/>
      </c>
      <c r="D194" s="20" t="str">
        <f>IF('School Data'!$B194="Elementary",IF('School Data'!C194="","",'School Data'!C194),"")</f>
        <v/>
      </c>
      <c r="E194" s="20" t="str">
        <f>IF('School Data'!$B194="Elementary",IF('School Data'!D194="","",'School Data'!D194),"")</f>
        <v/>
      </c>
      <c r="F194" s="20" t="str">
        <f>IF('School Data'!$B194="Elementary",IF('School Data'!E194="","",'School Data'!E194),"")</f>
        <v/>
      </c>
      <c r="G194" s="31" t="str">
        <f>IF('School Data'!$B194="Elementary",IF('School Data'!F194="","",'School Data'!F194),"")</f>
        <v/>
      </c>
      <c r="H194" s="28" t="str">
        <f>IF(A194&lt;('Output by Grade Span'!$C$3+1),"X","")</f>
        <v/>
      </c>
      <c r="I194" s="29" t="str">
        <f>IF('School Data'!$B194="Elementary",IF('School Data'!G194="","",'School Data'!G194),"")</f>
        <v/>
      </c>
      <c r="J194" s="29" t="str">
        <f t="shared" si="23"/>
        <v/>
      </c>
      <c r="K194" s="29" t="str">
        <f>IF('School Data'!$B194="Elementary",IF('School Data'!H194="","",'School Data'!H194),"")</f>
        <v/>
      </c>
      <c r="L194" s="29" t="str">
        <f t="shared" si="24"/>
        <v/>
      </c>
      <c r="M194" s="29" t="str">
        <f t="shared" si="25"/>
        <v/>
      </c>
      <c r="N194" s="28" t="str">
        <f>IF(H194="X",IF(M194&gt;'Output, All Schools'!$C$8,"N","Y"),"")</f>
        <v/>
      </c>
      <c r="O194" s="30" t="str">
        <f>IF('School Data'!$B194="Elementary",IF('School Data'!I194="","",'School Data'!I194),"")</f>
        <v/>
      </c>
      <c r="P194" s="30" t="str">
        <f t="shared" si="26"/>
        <v/>
      </c>
      <c r="Q194" s="29" t="str">
        <f t="shared" si="27"/>
        <v/>
      </c>
      <c r="R194" s="31" t="str">
        <f>IF(H194="X",IF(Q194&gt;'Output, All Schools'!$C$9,"N","Y"),"")</f>
        <v/>
      </c>
      <c r="S194" s="32" t="str">
        <f>IF('School Data'!$B194="Elementary",IF('School Data'!J194="","",'School Data'!J194),"")</f>
        <v/>
      </c>
      <c r="T194" s="49" t="str">
        <f t="shared" si="28"/>
        <v/>
      </c>
      <c r="U194" s="32" t="str">
        <f>IF('School Data'!$B194="Elementary",IF('School Data'!K194="","",'School Data'!K194),"")</f>
        <v/>
      </c>
      <c r="V194" s="49" t="str">
        <f t="shared" si="29"/>
        <v/>
      </c>
      <c r="W194" s="54" t="str">
        <f t="shared" si="30"/>
        <v/>
      </c>
      <c r="X194" s="28" t="str">
        <f>IF(H194="X",IF(W194&lt;'Output, All Schools'!$C$14,"N","Y"),"")</f>
        <v/>
      </c>
      <c r="Y194" s="32" t="str">
        <f>IF('School Data'!$B194="Elementary",IF('School Data'!L194="","",'School Data'!L194),"")</f>
        <v/>
      </c>
      <c r="Z194" s="49" t="str">
        <f t="shared" si="31"/>
        <v/>
      </c>
      <c r="AA194" s="55" t="str">
        <f t="shared" si="32"/>
        <v/>
      </c>
      <c r="AB194" s="31" t="str">
        <f>IF(H194="X",IF(AA194&lt;'Output, All Schools'!$C$15,"N","Y"),"")</f>
        <v/>
      </c>
    </row>
    <row r="195" spans="1:28" x14ac:dyDescent="0.25">
      <c r="A195" s="20" t="str">
        <f t="shared" si="22"/>
        <v/>
      </c>
      <c r="B195" s="20" t="str">
        <f>IF('School Data'!$B195="Elementary",IF('School Data'!A195="","",'School Data'!A195),"")</f>
        <v/>
      </c>
      <c r="C195" s="20" t="str">
        <f>IF('School Data'!$B195="Elementary",IF('School Data'!B195="","",'School Data'!B195),"")</f>
        <v/>
      </c>
      <c r="D195" s="20" t="str">
        <f>IF('School Data'!$B195="Elementary",IF('School Data'!C195="","",'School Data'!C195),"")</f>
        <v/>
      </c>
      <c r="E195" s="20" t="str">
        <f>IF('School Data'!$B195="Elementary",IF('School Data'!D195="","",'School Data'!D195),"")</f>
        <v/>
      </c>
      <c r="F195" s="20" t="str">
        <f>IF('School Data'!$B195="Elementary",IF('School Data'!E195="","",'School Data'!E195),"")</f>
        <v/>
      </c>
      <c r="G195" s="31" t="str">
        <f>IF('School Data'!$B195="Elementary",IF('School Data'!F195="","",'School Data'!F195),"")</f>
        <v/>
      </c>
      <c r="H195" s="28" t="str">
        <f>IF(A195&lt;('Output by Grade Span'!$C$3+1),"X","")</f>
        <v/>
      </c>
      <c r="I195" s="29" t="str">
        <f>IF('School Data'!$B195="Elementary",IF('School Data'!G195="","",'School Data'!G195),"")</f>
        <v/>
      </c>
      <c r="J195" s="29" t="str">
        <f t="shared" si="23"/>
        <v/>
      </c>
      <c r="K195" s="29" t="str">
        <f>IF('School Data'!$B195="Elementary",IF('School Data'!H195="","",'School Data'!H195),"")</f>
        <v/>
      </c>
      <c r="L195" s="29" t="str">
        <f t="shared" si="24"/>
        <v/>
      </c>
      <c r="M195" s="29" t="str">
        <f t="shared" si="25"/>
        <v/>
      </c>
      <c r="N195" s="28" t="str">
        <f>IF(H195="X",IF(M195&gt;'Output, All Schools'!$C$8,"N","Y"),"")</f>
        <v/>
      </c>
      <c r="O195" s="30" t="str">
        <f>IF('School Data'!$B195="Elementary",IF('School Data'!I195="","",'School Data'!I195),"")</f>
        <v/>
      </c>
      <c r="P195" s="30" t="str">
        <f t="shared" si="26"/>
        <v/>
      </c>
      <c r="Q195" s="29" t="str">
        <f t="shared" si="27"/>
        <v/>
      </c>
      <c r="R195" s="31" t="str">
        <f>IF(H195="X",IF(Q195&gt;'Output, All Schools'!$C$9,"N","Y"),"")</f>
        <v/>
      </c>
      <c r="S195" s="32" t="str">
        <f>IF('School Data'!$B195="Elementary",IF('School Data'!J195="","",'School Data'!J195),"")</f>
        <v/>
      </c>
      <c r="T195" s="49" t="str">
        <f t="shared" si="28"/>
        <v/>
      </c>
      <c r="U195" s="32" t="str">
        <f>IF('School Data'!$B195="Elementary",IF('School Data'!K195="","",'School Data'!K195),"")</f>
        <v/>
      </c>
      <c r="V195" s="49" t="str">
        <f t="shared" si="29"/>
        <v/>
      </c>
      <c r="W195" s="54" t="str">
        <f t="shared" si="30"/>
        <v/>
      </c>
      <c r="X195" s="28" t="str">
        <f>IF(H195="X",IF(W195&lt;'Output, All Schools'!$C$14,"N","Y"),"")</f>
        <v/>
      </c>
      <c r="Y195" s="32" t="str">
        <f>IF('School Data'!$B195="Elementary",IF('School Data'!L195="","",'School Data'!L195),"")</f>
        <v/>
      </c>
      <c r="Z195" s="49" t="str">
        <f t="shared" si="31"/>
        <v/>
      </c>
      <c r="AA195" s="55" t="str">
        <f t="shared" si="32"/>
        <v/>
      </c>
      <c r="AB195" s="31" t="str">
        <f>IF(H195="X",IF(AA195&lt;'Output, All Schools'!$C$15,"N","Y"),"")</f>
        <v/>
      </c>
    </row>
    <row r="196" spans="1:28" x14ac:dyDescent="0.25">
      <c r="A196" s="20" t="str">
        <f t="shared" ref="A196:A259" si="33">IFERROR(RANK(G196,G:G,0),"")</f>
        <v/>
      </c>
      <c r="B196" s="20" t="str">
        <f>IF('School Data'!$B196="Elementary",IF('School Data'!A196="","",'School Data'!A196),"")</f>
        <v/>
      </c>
      <c r="C196" s="20" t="str">
        <f>IF('School Data'!$B196="Elementary",IF('School Data'!B196="","",'School Data'!B196),"")</f>
        <v/>
      </c>
      <c r="D196" s="20" t="str">
        <f>IF('School Data'!$B196="Elementary",IF('School Data'!C196="","",'School Data'!C196),"")</f>
        <v/>
      </c>
      <c r="E196" s="20" t="str">
        <f>IF('School Data'!$B196="Elementary",IF('School Data'!D196="","",'School Data'!D196),"")</f>
        <v/>
      </c>
      <c r="F196" s="20" t="str">
        <f>IF('School Data'!$B196="Elementary",IF('School Data'!E196="","",'School Data'!E196),"")</f>
        <v/>
      </c>
      <c r="G196" s="31" t="str">
        <f>IF('School Data'!$B196="Elementary",IF('School Data'!F196="","",'School Data'!F196),"")</f>
        <v/>
      </c>
      <c r="H196" s="28" t="str">
        <f>IF(A196&lt;('Output by Grade Span'!$C$3+1),"X","")</f>
        <v/>
      </c>
      <c r="I196" s="29" t="str">
        <f>IF('School Data'!$B196="Elementary",IF('School Data'!G196="","",'School Data'!G196),"")</f>
        <v/>
      </c>
      <c r="J196" s="29" t="str">
        <f t="shared" ref="J196:J259" si="34">IFERROR((ROUND(I196/D196,0)),"")</f>
        <v/>
      </c>
      <c r="K196" s="29" t="str">
        <f>IF('School Data'!$B196="Elementary",IF('School Data'!H196="","",'School Data'!H196),"")</f>
        <v/>
      </c>
      <c r="L196" s="29" t="str">
        <f t="shared" ref="L196:L259" si="35">IFERROR((ROUND(K196/E196,0)),"")</f>
        <v/>
      </c>
      <c r="M196" s="29" t="str">
        <f t="shared" ref="M196:M259" si="36">IFERROR((ROUND(L196-J196,0)),"")</f>
        <v/>
      </c>
      <c r="N196" s="28" t="str">
        <f>IF(H196="X",IF(M196&gt;'Output, All Schools'!$C$8,"N","Y"),"")</f>
        <v/>
      </c>
      <c r="O196" s="30" t="str">
        <f>IF('School Data'!$B196="Elementary",IF('School Data'!I196="","",'School Data'!I196),"")</f>
        <v/>
      </c>
      <c r="P196" s="30" t="str">
        <f t="shared" ref="P196:P259" si="37">IFERROR((ROUND(O196/F196,0)),"")</f>
        <v/>
      </c>
      <c r="Q196" s="29" t="str">
        <f t="shared" ref="Q196:Q259" si="38">IFERROR((ROUND(P196-L196,0)),"")</f>
        <v/>
      </c>
      <c r="R196" s="31" t="str">
        <f>IF(H196="X",IF(Q196&gt;'Output, All Schools'!$C$9,"N","Y"),"")</f>
        <v/>
      </c>
      <c r="S196" s="32" t="str">
        <f>IF('School Data'!$B196="Elementary",IF('School Data'!J196="","",'School Data'!J196),"")</f>
        <v/>
      </c>
      <c r="T196" s="49" t="str">
        <f t="shared" ref="T196:T259" si="39">IFERROR((ROUND(S196/D196,2)),"")</f>
        <v/>
      </c>
      <c r="U196" s="32" t="str">
        <f>IF('School Data'!$B196="Elementary",IF('School Data'!K196="","",'School Data'!K196),"")</f>
        <v/>
      </c>
      <c r="V196" s="49" t="str">
        <f t="shared" ref="V196:V259" si="40">IFERROR((ROUND(U196/E196,2)),"")</f>
        <v/>
      </c>
      <c r="W196" s="54" t="str">
        <f t="shared" ref="W196:W259" si="41">IFERROR((ROUND(V196-T196,2)),"")</f>
        <v/>
      </c>
      <c r="X196" s="28" t="str">
        <f>IF(H196="X",IF(W196&lt;'Output, All Schools'!$C$14,"N","Y"),"")</f>
        <v/>
      </c>
      <c r="Y196" s="32" t="str">
        <f>IF('School Data'!$B196="Elementary",IF('School Data'!L196="","",'School Data'!L196),"")</f>
        <v/>
      </c>
      <c r="Z196" s="49" t="str">
        <f t="shared" ref="Z196:Z259" si="42">IFERROR((ROUND(Y196/F196,2)),"")</f>
        <v/>
      </c>
      <c r="AA196" s="55" t="str">
        <f t="shared" ref="AA196:AA259" si="43">IFERROR((ROUND(Z196-V196,2)),"")</f>
        <v/>
      </c>
      <c r="AB196" s="31" t="str">
        <f>IF(H196="X",IF(AA196&lt;'Output, All Schools'!$C$15,"N","Y"),"")</f>
        <v/>
      </c>
    </row>
    <row r="197" spans="1:28" x14ac:dyDescent="0.25">
      <c r="A197" s="20" t="str">
        <f t="shared" si="33"/>
        <v/>
      </c>
      <c r="B197" s="20" t="str">
        <f>IF('School Data'!$B197="Elementary",IF('School Data'!A197="","",'School Data'!A197),"")</f>
        <v/>
      </c>
      <c r="C197" s="20" t="str">
        <f>IF('School Data'!$B197="Elementary",IF('School Data'!B197="","",'School Data'!B197),"")</f>
        <v/>
      </c>
      <c r="D197" s="20" t="str">
        <f>IF('School Data'!$B197="Elementary",IF('School Data'!C197="","",'School Data'!C197),"")</f>
        <v/>
      </c>
      <c r="E197" s="20" t="str">
        <f>IF('School Data'!$B197="Elementary",IF('School Data'!D197="","",'School Data'!D197),"")</f>
        <v/>
      </c>
      <c r="F197" s="20" t="str">
        <f>IF('School Data'!$B197="Elementary",IF('School Data'!E197="","",'School Data'!E197),"")</f>
        <v/>
      </c>
      <c r="G197" s="31" t="str">
        <f>IF('School Data'!$B197="Elementary",IF('School Data'!F197="","",'School Data'!F197),"")</f>
        <v/>
      </c>
      <c r="H197" s="28" t="str">
        <f>IF(A197&lt;('Output by Grade Span'!$C$3+1),"X","")</f>
        <v/>
      </c>
      <c r="I197" s="29" t="str">
        <f>IF('School Data'!$B197="Elementary",IF('School Data'!G197="","",'School Data'!G197),"")</f>
        <v/>
      </c>
      <c r="J197" s="29" t="str">
        <f t="shared" si="34"/>
        <v/>
      </c>
      <c r="K197" s="29" t="str">
        <f>IF('School Data'!$B197="Elementary",IF('School Data'!H197="","",'School Data'!H197),"")</f>
        <v/>
      </c>
      <c r="L197" s="29" t="str">
        <f t="shared" si="35"/>
        <v/>
      </c>
      <c r="M197" s="29" t="str">
        <f t="shared" si="36"/>
        <v/>
      </c>
      <c r="N197" s="28" t="str">
        <f>IF(H197="X",IF(M197&gt;'Output, All Schools'!$C$8,"N","Y"),"")</f>
        <v/>
      </c>
      <c r="O197" s="30" t="str">
        <f>IF('School Data'!$B197="Elementary",IF('School Data'!I197="","",'School Data'!I197),"")</f>
        <v/>
      </c>
      <c r="P197" s="30" t="str">
        <f t="shared" si="37"/>
        <v/>
      </c>
      <c r="Q197" s="29" t="str">
        <f t="shared" si="38"/>
        <v/>
      </c>
      <c r="R197" s="31" t="str">
        <f>IF(H197="X",IF(Q197&gt;'Output, All Schools'!$C$9,"N","Y"),"")</f>
        <v/>
      </c>
      <c r="S197" s="32" t="str">
        <f>IF('School Data'!$B197="Elementary",IF('School Data'!J197="","",'School Data'!J197),"")</f>
        <v/>
      </c>
      <c r="T197" s="49" t="str">
        <f t="shared" si="39"/>
        <v/>
      </c>
      <c r="U197" s="32" t="str">
        <f>IF('School Data'!$B197="Elementary",IF('School Data'!K197="","",'School Data'!K197),"")</f>
        <v/>
      </c>
      <c r="V197" s="49" t="str">
        <f t="shared" si="40"/>
        <v/>
      </c>
      <c r="W197" s="54" t="str">
        <f t="shared" si="41"/>
        <v/>
      </c>
      <c r="X197" s="28" t="str">
        <f>IF(H197="X",IF(W197&lt;'Output, All Schools'!$C$14,"N","Y"),"")</f>
        <v/>
      </c>
      <c r="Y197" s="32" t="str">
        <f>IF('School Data'!$B197="Elementary",IF('School Data'!L197="","",'School Data'!L197),"")</f>
        <v/>
      </c>
      <c r="Z197" s="49" t="str">
        <f t="shared" si="42"/>
        <v/>
      </c>
      <c r="AA197" s="55" t="str">
        <f t="shared" si="43"/>
        <v/>
      </c>
      <c r="AB197" s="31" t="str">
        <f>IF(H197="X",IF(AA197&lt;'Output, All Schools'!$C$15,"N","Y"),"")</f>
        <v/>
      </c>
    </row>
    <row r="198" spans="1:28" x14ac:dyDescent="0.25">
      <c r="A198" s="20" t="str">
        <f t="shared" si="33"/>
        <v/>
      </c>
      <c r="B198" s="20" t="str">
        <f>IF('School Data'!$B198="Elementary",IF('School Data'!A198="","",'School Data'!A198),"")</f>
        <v/>
      </c>
      <c r="C198" s="20" t="str">
        <f>IF('School Data'!$B198="Elementary",IF('School Data'!B198="","",'School Data'!B198),"")</f>
        <v/>
      </c>
      <c r="D198" s="20" t="str">
        <f>IF('School Data'!$B198="Elementary",IF('School Data'!C198="","",'School Data'!C198),"")</f>
        <v/>
      </c>
      <c r="E198" s="20" t="str">
        <f>IF('School Data'!$B198="Elementary",IF('School Data'!D198="","",'School Data'!D198),"")</f>
        <v/>
      </c>
      <c r="F198" s="20" t="str">
        <f>IF('School Data'!$B198="Elementary",IF('School Data'!E198="","",'School Data'!E198),"")</f>
        <v/>
      </c>
      <c r="G198" s="31" t="str">
        <f>IF('School Data'!$B198="Elementary",IF('School Data'!F198="","",'School Data'!F198),"")</f>
        <v/>
      </c>
      <c r="H198" s="28" t="str">
        <f>IF(A198&lt;('Output by Grade Span'!$C$3+1),"X","")</f>
        <v/>
      </c>
      <c r="I198" s="29" t="str">
        <f>IF('School Data'!$B198="Elementary",IF('School Data'!G198="","",'School Data'!G198),"")</f>
        <v/>
      </c>
      <c r="J198" s="29" t="str">
        <f t="shared" si="34"/>
        <v/>
      </c>
      <c r="K198" s="29" t="str">
        <f>IF('School Data'!$B198="Elementary",IF('School Data'!H198="","",'School Data'!H198),"")</f>
        <v/>
      </c>
      <c r="L198" s="29" t="str">
        <f t="shared" si="35"/>
        <v/>
      </c>
      <c r="M198" s="29" t="str">
        <f t="shared" si="36"/>
        <v/>
      </c>
      <c r="N198" s="28" t="str">
        <f>IF(H198="X",IF(M198&gt;'Output, All Schools'!$C$8,"N","Y"),"")</f>
        <v/>
      </c>
      <c r="O198" s="30" t="str">
        <f>IF('School Data'!$B198="Elementary",IF('School Data'!I198="","",'School Data'!I198),"")</f>
        <v/>
      </c>
      <c r="P198" s="30" t="str">
        <f t="shared" si="37"/>
        <v/>
      </c>
      <c r="Q198" s="29" t="str">
        <f t="shared" si="38"/>
        <v/>
      </c>
      <c r="R198" s="31" t="str">
        <f>IF(H198="X",IF(Q198&gt;'Output, All Schools'!$C$9,"N","Y"),"")</f>
        <v/>
      </c>
      <c r="S198" s="32" t="str">
        <f>IF('School Data'!$B198="Elementary",IF('School Data'!J198="","",'School Data'!J198),"")</f>
        <v/>
      </c>
      <c r="T198" s="49" t="str">
        <f t="shared" si="39"/>
        <v/>
      </c>
      <c r="U198" s="32" t="str">
        <f>IF('School Data'!$B198="Elementary",IF('School Data'!K198="","",'School Data'!K198),"")</f>
        <v/>
      </c>
      <c r="V198" s="49" t="str">
        <f t="shared" si="40"/>
        <v/>
      </c>
      <c r="W198" s="54" t="str">
        <f t="shared" si="41"/>
        <v/>
      </c>
      <c r="X198" s="28" t="str">
        <f>IF(H198="X",IF(W198&lt;'Output, All Schools'!$C$14,"N","Y"),"")</f>
        <v/>
      </c>
      <c r="Y198" s="32" t="str">
        <f>IF('School Data'!$B198="Elementary",IF('School Data'!L198="","",'School Data'!L198),"")</f>
        <v/>
      </c>
      <c r="Z198" s="49" t="str">
        <f t="shared" si="42"/>
        <v/>
      </c>
      <c r="AA198" s="55" t="str">
        <f t="shared" si="43"/>
        <v/>
      </c>
      <c r="AB198" s="31" t="str">
        <f>IF(H198="X",IF(AA198&lt;'Output, All Schools'!$C$15,"N","Y"),"")</f>
        <v/>
      </c>
    </row>
    <row r="199" spans="1:28" x14ac:dyDescent="0.25">
      <c r="A199" s="20" t="str">
        <f t="shared" si="33"/>
        <v/>
      </c>
      <c r="B199" s="20" t="str">
        <f>IF('School Data'!$B199="Elementary",IF('School Data'!A199="","",'School Data'!A199),"")</f>
        <v/>
      </c>
      <c r="C199" s="20" t="str">
        <f>IF('School Data'!$B199="Elementary",IF('School Data'!B199="","",'School Data'!B199),"")</f>
        <v/>
      </c>
      <c r="D199" s="20" t="str">
        <f>IF('School Data'!$B199="Elementary",IF('School Data'!C199="","",'School Data'!C199),"")</f>
        <v/>
      </c>
      <c r="E199" s="20" t="str">
        <f>IF('School Data'!$B199="Elementary",IF('School Data'!D199="","",'School Data'!D199),"")</f>
        <v/>
      </c>
      <c r="F199" s="20" t="str">
        <f>IF('School Data'!$B199="Elementary",IF('School Data'!E199="","",'School Data'!E199),"")</f>
        <v/>
      </c>
      <c r="G199" s="31" t="str">
        <f>IF('School Data'!$B199="Elementary",IF('School Data'!F199="","",'School Data'!F199),"")</f>
        <v/>
      </c>
      <c r="H199" s="28" t="str">
        <f>IF(A199&lt;('Output by Grade Span'!$C$3+1),"X","")</f>
        <v/>
      </c>
      <c r="I199" s="29" t="str">
        <f>IF('School Data'!$B199="Elementary",IF('School Data'!G199="","",'School Data'!G199),"")</f>
        <v/>
      </c>
      <c r="J199" s="29" t="str">
        <f t="shared" si="34"/>
        <v/>
      </c>
      <c r="K199" s="29" t="str">
        <f>IF('School Data'!$B199="Elementary",IF('School Data'!H199="","",'School Data'!H199),"")</f>
        <v/>
      </c>
      <c r="L199" s="29" t="str">
        <f t="shared" si="35"/>
        <v/>
      </c>
      <c r="M199" s="29" t="str">
        <f t="shared" si="36"/>
        <v/>
      </c>
      <c r="N199" s="28" t="str">
        <f>IF(H199="X",IF(M199&gt;'Output, All Schools'!$C$8,"N","Y"),"")</f>
        <v/>
      </c>
      <c r="O199" s="30" t="str">
        <f>IF('School Data'!$B199="Elementary",IF('School Data'!I199="","",'School Data'!I199),"")</f>
        <v/>
      </c>
      <c r="P199" s="30" t="str">
        <f t="shared" si="37"/>
        <v/>
      </c>
      <c r="Q199" s="29" t="str">
        <f t="shared" si="38"/>
        <v/>
      </c>
      <c r="R199" s="31" t="str">
        <f>IF(H199="X",IF(Q199&gt;'Output, All Schools'!$C$9,"N","Y"),"")</f>
        <v/>
      </c>
      <c r="S199" s="32" t="str">
        <f>IF('School Data'!$B199="Elementary",IF('School Data'!J199="","",'School Data'!J199),"")</f>
        <v/>
      </c>
      <c r="T199" s="49" t="str">
        <f t="shared" si="39"/>
        <v/>
      </c>
      <c r="U199" s="32" t="str">
        <f>IF('School Data'!$B199="Elementary",IF('School Data'!K199="","",'School Data'!K199),"")</f>
        <v/>
      </c>
      <c r="V199" s="49" t="str">
        <f t="shared" si="40"/>
        <v/>
      </c>
      <c r="W199" s="54" t="str">
        <f t="shared" si="41"/>
        <v/>
      </c>
      <c r="X199" s="28" t="str">
        <f>IF(H199="X",IF(W199&lt;'Output, All Schools'!$C$14,"N","Y"),"")</f>
        <v/>
      </c>
      <c r="Y199" s="32" t="str">
        <f>IF('School Data'!$B199="Elementary",IF('School Data'!L199="","",'School Data'!L199),"")</f>
        <v/>
      </c>
      <c r="Z199" s="49" t="str">
        <f t="shared" si="42"/>
        <v/>
      </c>
      <c r="AA199" s="55" t="str">
        <f t="shared" si="43"/>
        <v/>
      </c>
      <c r="AB199" s="31" t="str">
        <f>IF(H199="X",IF(AA199&lt;'Output, All Schools'!$C$15,"N","Y"),"")</f>
        <v/>
      </c>
    </row>
    <row r="200" spans="1:28" x14ac:dyDescent="0.25">
      <c r="A200" s="20" t="str">
        <f t="shared" si="33"/>
        <v/>
      </c>
      <c r="B200" s="20" t="str">
        <f>IF('School Data'!$B200="Elementary",IF('School Data'!A200="","",'School Data'!A200),"")</f>
        <v/>
      </c>
      <c r="C200" s="20" t="str">
        <f>IF('School Data'!$B200="Elementary",IF('School Data'!B200="","",'School Data'!B200),"")</f>
        <v/>
      </c>
      <c r="D200" s="20" t="str">
        <f>IF('School Data'!$B200="Elementary",IF('School Data'!C200="","",'School Data'!C200),"")</f>
        <v/>
      </c>
      <c r="E200" s="20" t="str">
        <f>IF('School Data'!$B200="Elementary",IF('School Data'!D200="","",'School Data'!D200),"")</f>
        <v/>
      </c>
      <c r="F200" s="20" t="str">
        <f>IF('School Data'!$B200="Elementary",IF('School Data'!E200="","",'School Data'!E200),"")</f>
        <v/>
      </c>
      <c r="G200" s="31" t="str">
        <f>IF('School Data'!$B200="Elementary",IF('School Data'!F200="","",'School Data'!F200),"")</f>
        <v/>
      </c>
      <c r="H200" s="28" t="str">
        <f>IF(A200&lt;('Output by Grade Span'!$C$3+1),"X","")</f>
        <v/>
      </c>
      <c r="I200" s="29" t="str">
        <f>IF('School Data'!$B200="Elementary",IF('School Data'!G200="","",'School Data'!G200),"")</f>
        <v/>
      </c>
      <c r="J200" s="29" t="str">
        <f t="shared" si="34"/>
        <v/>
      </c>
      <c r="K200" s="29" t="str">
        <f>IF('School Data'!$B200="Elementary",IF('School Data'!H200="","",'School Data'!H200),"")</f>
        <v/>
      </c>
      <c r="L200" s="29" t="str">
        <f t="shared" si="35"/>
        <v/>
      </c>
      <c r="M200" s="29" t="str">
        <f t="shared" si="36"/>
        <v/>
      </c>
      <c r="N200" s="28" t="str">
        <f>IF(H200="X",IF(M200&gt;'Output, All Schools'!$C$8,"N","Y"),"")</f>
        <v/>
      </c>
      <c r="O200" s="30" t="str">
        <f>IF('School Data'!$B200="Elementary",IF('School Data'!I200="","",'School Data'!I200),"")</f>
        <v/>
      </c>
      <c r="P200" s="30" t="str">
        <f t="shared" si="37"/>
        <v/>
      </c>
      <c r="Q200" s="29" t="str">
        <f t="shared" si="38"/>
        <v/>
      </c>
      <c r="R200" s="31" t="str">
        <f>IF(H200="X",IF(Q200&gt;'Output, All Schools'!$C$9,"N","Y"),"")</f>
        <v/>
      </c>
      <c r="S200" s="32" t="str">
        <f>IF('School Data'!$B200="Elementary",IF('School Data'!J200="","",'School Data'!J200),"")</f>
        <v/>
      </c>
      <c r="T200" s="49" t="str">
        <f t="shared" si="39"/>
        <v/>
      </c>
      <c r="U200" s="32" t="str">
        <f>IF('School Data'!$B200="Elementary",IF('School Data'!K200="","",'School Data'!K200),"")</f>
        <v/>
      </c>
      <c r="V200" s="49" t="str">
        <f t="shared" si="40"/>
        <v/>
      </c>
      <c r="W200" s="54" t="str">
        <f t="shared" si="41"/>
        <v/>
      </c>
      <c r="X200" s="28" t="str">
        <f>IF(H200="X",IF(W200&lt;'Output, All Schools'!$C$14,"N","Y"),"")</f>
        <v/>
      </c>
      <c r="Y200" s="32" t="str">
        <f>IF('School Data'!$B200="Elementary",IF('School Data'!L200="","",'School Data'!L200),"")</f>
        <v/>
      </c>
      <c r="Z200" s="49" t="str">
        <f t="shared" si="42"/>
        <v/>
      </c>
      <c r="AA200" s="55" t="str">
        <f t="shared" si="43"/>
        <v/>
      </c>
      <c r="AB200" s="31" t="str">
        <f>IF(H200="X",IF(AA200&lt;'Output, All Schools'!$C$15,"N","Y"),"")</f>
        <v/>
      </c>
    </row>
    <row r="201" spans="1:28" x14ac:dyDescent="0.25">
      <c r="A201" s="20" t="str">
        <f t="shared" si="33"/>
        <v/>
      </c>
      <c r="B201" s="20" t="str">
        <f>IF('School Data'!$B201="Elementary",IF('School Data'!A201="","",'School Data'!A201),"")</f>
        <v/>
      </c>
      <c r="C201" s="20" t="str">
        <f>IF('School Data'!$B201="Elementary",IF('School Data'!B201="","",'School Data'!B201),"")</f>
        <v/>
      </c>
      <c r="D201" s="20" t="str">
        <f>IF('School Data'!$B201="Elementary",IF('School Data'!C201="","",'School Data'!C201),"")</f>
        <v/>
      </c>
      <c r="E201" s="20" t="str">
        <f>IF('School Data'!$B201="Elementary",IF('School Data'!D201="","",'School Data'!D201),"")</f>
        <v/>
      </c>
      <c r="F201" s="20" t="str">
        <f>IF('School Data'!$B201="Elementary",IF('School Data'!E201="","",'School Data'!E201),"")</f>
        <v/>
      </c>
      <c r="G201" s="31" t="str">
        <f>IF('School Data'!$B201="Elementary",IF('School Data'!F201="","",'School Data'!F201),"")</f>
        <v/>
      </c>
      <c r="H201" s="28" t="str">
        <f>IF(A201&lt;('Output by Grade Span'!$C$3+1),"X","")</f>
        <v/>
      </c>
      <c r="I201" s="29" t="str">
        <f>IF('School Data'!$B201="Elementary",IF('School Data'!G201="","",'School Data'!G201),"")</f>
        <v/>
      </c>
      <c r="J201" s="29" t="str">
        <f t="shared" si="34"/>
        <v/>
      </c>
      <c r="K201" s="29" t="str">
        <f>IF('School Data'!$B201="Elementary",IF('School Data'!H201="","",'School Data'!H201),"")</f>
        <v/>
      </c>
      <c r="L201" s="29" t="str">
        <f t="shared" si="35"/>
        <v/>
      </c>
      <c r="M201" s="29" t="str">
        <f t="shared" si="36"/>
        <v/>
      </c>
      <c r="N201" s="28" t="str">
        <f>IF(H201="X",IF(M201&gt;'Output, All Schools'!$C$8,"N","Y"),"")</f>
        <v/>
      </c>
      <c r="O201" s="30" t="str">
        <f>IF('School Data'!$B201="Elementary",IF('School Data'!I201="","",'School Data'!I201),"")</f>
        <v/>
      </c>
      <c r="P201" s="30" t="str">
        <f t="shared" si="37"/>
        <v/>
      </c>
      <c r="Q201" s="29" t="str">
        <f t="shared" si="38"/>
        <v/>
      </c>
      <c r="R201" s="31" t="str">
        <f>IF(H201="X",IF(Q201&gt;'Output, All Schools'!$C$9,"N","Y"),"")</f>
        <v/>
      </c>
      <c r="S201" s="32" t="str">
        <f>IF('School Data'!$B201="Elementary",IF('School Data'!J201="","",'School Data'!J201),"")</f>
        <v/>
      </c>
      <c r="T201" s="49" t="str">
        <f t="shared" si="39"/>
        <v/>
      </c>
      <c r="U201" s="32" t="str">
        <f>IF('School Data'!$B201="Elementary",IF('School Data'!K201="","",'School Data'!K201),"")</f>
        <v/>
      </c>
      <c r="V201" s="49" t="str">
        <f t="shared" si="40"/>
        <v/>
      </c>
      <c r="W201" s="54" t="str">
        <f t="shared" si="41"/>
        <v/>
      </c>
      <c r="X201" s="28" t="str">
        <f>IF(H201="X",IF(W201&lt;'Output, All Schools'!$C$14,"N","Y"),"")</f>
        <v/>
      </c>
      <c r="Y201" s="32" t="str">
        <f>IF('School Data'!$B201="Elementary",IF('School Data'!L201="","",'School Data'!L201),"")</f>
        <v/>
      </c>
      <c r="Z201" s="49" t="str">
        <f t="shared" si="42"/>
        <v/>
      </c>
      <c r="AA201" s="55" t="str">
        <f t="shared" si="43"/>
        <v/>
      </c>
      <c r="AB201" s="31" t="str">
        <f>IF(H201="X",IF(AA201&lt;'Output, All Schools'!$C$15,"N","Y"),"")</f>
        <v/>
      </c>
    </row>
    <row r="202" spans="1:28" x14ac:dyDescent="0.25">
      <c r="A202" s="20" t="str">
        <f t="shared" si="33"/>
        <v/>
      </c>
      <c r="B202" s="20" t="str">
        <f>IF('School Data'!$B202="Elementary",IF('School Data'!A202="","",'School Data'!A202),"")</f>
        <v/>
      </c>
      <c r="C202" s="20" t="str">
        <f>IF('School Data'!$B202="Elementary",IF('School Data'!B202="","",'School Data'!B202),"")</f>
        <v/>
      </c>
      <c r="D202" s="20" t="str">
        <f>IF('School Data'!$B202="Elementary",IF('School Data'!C202="","",'School Data'!C202),"")</f>
        <v/>
      </c>
      <c r="E202" s="20" t="str">
        <f>IF('School Data'!$B202="Elementary",IF('School Data'!D202="","",'School Data'!D202),"")</f>
        <v/>
      </c>
      <c r="F202" s="20" t="str">
        <f>IF('School Data'!$B202="Elementary",IF('School Data'!E202="","",'School Data'!E202),"")</f>
        <v/>
      </c>
      <c r="G202" s="31" t="str">
        <f>IF('School Data'!$B202="Elementary",IF('School Data'!F202="","",'School Data'!F202),"")</f>
        <v/>
      </c>
      <c r="H202" s="28" t="str">
        <f>IF(A202&lt;('Output by Grade Span'!$C$3+1),"X","")</f>
        <v/>
      </c>
      <c r="I202" s="29" t="str">
        <f>IF('School Data'!$B202="Elementary",IF('School Data'!G202="","",'School Data'!G202),"")</f>
        <v/>
      </c>
      <c r="J202" s="29" t="str">
        <f t="shared" si="34"/>
        <v/>
      </c>
      <c r="K202" s="29" t="str">
        <f>IF('School Data'!$B202="Elementary",IF('School Data'!H202="","",'School Data'!H202),"")</f>
        <v/>
      </c>
      <c r="L202" s="29" t="str">
        <f t="shared" si="35"/>
        <v/>
      </c>
      <c r="M202" s="29" t="str">
        <f t="shared" si="36"/>
        <v/>
      </c>
      <c r="N202" s="28" t="str">
        <f>IF(H202="X",IF(M202&gt;'Output, All Schools'!$C$8,"N","Y"),"")</f>
        <v/>
      </c>
      <c r="O202" s="30" t="str">
        <f>IF('School Data'!$B202="Elementary",IF('School Data'!I202="","",'School Data'!I202),"")</f>
        <v/>
      </c>
      <c r="P202" s="30" t="str">
        <f t="shared" si="37"/>
        <v/>
      </c>
      <c r="Q202" s="29" t="str">
        <f t="shared" si="38"/>
        <v/>
      </c>
      <c r="R202" s="31" t="str">
        <f>IF(H202="X",IF(Q202&gt;'Output, All Schools'!$C$9,"N","Y"),"")</f>
        <v/>
      </c>
      <c r="S202" s="32" t="str">
        <f>IF('School Data'!$B202="Elementary",IF('School Data'!J202="","",'School Data'!J202),"")</f>
        <v/>
      </c>
      <c r="T202" s="49" t="str">
        <f t="shared" si="39"/>
        <v/>
      </c>
      <c r="U202" s="32" t="str">
        <f>IF('School Data'!$B202="Elementary",IF('School Data'!K202="","",'School Data'!K202),"")</f>
        <v/>
      </c>
      <c r="V202" s="49" t="str">
        <f t="shared" si="40"/>
        <v/>
      </c>
      <c r="W202" s="54" t="str">
        <f t="shared" si="41"/>
        <v/>
      </c>
      <c r="X202" s="28" t="str">
        <f>IF(H202="X",IF(W202&lt;'Output, All Schools'!$C$14,"N","Y"),"")</f>
        <v/>
      </c>
      <c r="Y202" s="32" t="str">
        <f>IF('School Data'!$B202="Elementary",IF('School Data'!L202="","",'School Data'!L202),"")</f>
        <v/>
      </c>
      <c r="Z202" s="49" t="str">
        <f t="shared" si="42"/>
        <v/>
      </c>
      <c r="AA202" s="55" t="str">
        <f t="shared" si="43"/>
        <v/>
      </c>
      <c r="AB202" s="31" t="str">
        <f>IF(H202="X",IF(AA202&lt;'Output, All Schools'!$C$15,"N","Y"),"")</f>
        <v/>
      </c>
    </row>
    <row r="203" spans="1:28" x14ac:dyDescent="0.25">
      <c r="A203" s="20" t="str">
        <f t="shared" si="33"/>
        <v/>
      </c>
      <c r="B203" s="20" t="str">
        <f>IF('School Data'!$B203="Elementary",IF('School Data'!A203="","",'School Data'!A203),"")</f>
        <v/>
      </c>
      <c r="C203" s="20" t="str">
        <f>IF('School Data'!$B203="Elementary",IF('School Data'!B203="","",'School Data'!B203),"")</f>
        <v/>
      </c>
      <c r="D203" s="20" t="str">
        <f>IF('School Data'!$B203="Elementary",IF('School Data'!C203="","",'School Data'!C203),"")</f>
        <v/>
      </c>
      <c r="E203" s="20" t="str">
        <f>IF('School Data'!$B203="Elementary",IF('School Data'!D203="","",'School Data'!D203),"")</f>
        <v/>
      </c>
      <c r="F203" s="20" t="str">
        <f>IF('School Data'!$B203="Elementary",IF('School Data'!E203="","",'School Data'!E203),"")</f>
        <v/>
      </c>
      <c r="G203" s="31" t="str">
        <f>IF('School Data'!$B203="Elementary",IF('School Data'!F203="","",'School Data'!F203),"")</f>
        <v/>
      </c>
      <c r="H203" s="28" t="str">
        <f>IF(A203&lt;('Output by Grade Span'!$C$3+1),"X","")</f>
        <v/>
      </c>
      <c r="I203" s="29" t="str">
        <f>IF('School Data'!$B203="Elementary",IF('School Data'!G203="","",'School Data'!G203),"")</f>
        <v/>
      </c>
      <c r="J203" s="29" t="str">
        <f t="shared" si="34"/>
        <v/>
      </c>
      <c r="K203" s="29" t="str">
        <f>IF('School Data'!$B203="Elementary",IF('School Data'!H203="","",'School Data'!H203),"")</f>
        <v/>
      </c>
      <c r="L203" s="29" t="str">
        <f t="shared" si="35"/>
        <v/>
      </c>
      <c r="M203" s="29" t="str">
        <f t="shared" si="36"/>
        <v/>
      </c>
      <c r="N203" s="28" t="str">
        <f>IF(H203="X",IF(M203&gt;'Output, All Schools'!$C$8,"N","Y"),"")</f>
        <v/>
      </c>
      <c r="O203" s="30" t="str">
        <f>IF('School Data'!$B203="Elementary",IF('School Data'!I203="","",'School Data'!I203),"")</f>
        <v/>
      </c>
      <c r="P203" s="30" t="str">
        <f t="shared" si="37"/>
        <v/>
      </c>
      <c r="Q203" s="29" t="str">
        <f t="shared" si="38"/>
        <v/>
      </c>
      <c r="R203" s="31" t="str">
        <f>IF(H203="X",IF(Q203&gt;'Output, All Schools'!$C$9,"N","Y"),"")</f>
        <v/>
      </c>
      <c r="S203" s="32" t="str">
        <f>IF('School Data'!$B203="Elementary",IF('School Data'!J203="","",'School Data'!J203),"")</f>
        <v/>
      </c>
      <c r="T203" s="49" t="str">
        <f t="shared" si="39"/>
        <v/>
      </c>
      <c r="U203" s="32" t="str">
        <f>IF('School Data'!$B203="Elementary",IF('School Data'!K203="","",'School Data'!K203),"")</f>
        <v/>
      </c>
      <c r="V203" s="49" t="str">
        <f t="shared" si="40"/>
        <v/>
      </c>
      <c r="W203" s="54" t="str">
        <f t="shared" si="41"/>
        <v/>
      </c>
      <c r="X203" s="28" t="str">
        <f>IF(H203="X",IF(W203&lt;'Output, All Schools'!$C$14,"N","Y"),"")</f>
        <v/>
      </c>
      <c r="Y203" s="32" t="str">
        <f>IF('School Data'!$B203="Elementary",IF('School Data'!L203="","",'School Data'!L203),"")</f>
        <v/>
      </c>
      <c r="Z203" s="49" t="str">
        <f t="shared" si="42"/>
        <v/>
      </c>
      <c r="AA203" s="55" t="str">
        <f t="shared" si="43"/>
        <v/>
      </c>
      <c r="AB203" s="31" t="str">
        <f>IF(H203="X",IF(AA203&lt;'Output, All Schools'!$C$15,"N","Y"),"")</f>
        <v/>
      </c>
    </row>
    <row r="204" spans="1:28" x14ac:dyDescent="0.25">
      <c r="A204" s="20" t="str">
        <f t="shared" si="33"/>
        <v/>
      </c>
      <c r="B204" s="20" t="str">
        <f>IF('School Data'!$B204="Elementary",IF('School Data'!A204="","",'School Data'!A204),"")</f>
        <v/>
      </c>
      <c r="C204" s="20" t="str">
        <f>IF('School Data'!$B204="Elementary",IF('School Data'!B204="","",'School Data'!B204),"")</f>
        <v/>
      </c>
      <c r="D204" s="20" t="str">
        <f>IF('School Data'!$B204="Elementary",IF('School Data'!C204="","",'School Data'!C204),"")</f>
        <v/>
      </c>
      <c r="E204" s="20" t="str">
        <f>IF('School Data'!$B204="Elementary",IF('School Data'!D204="","",'School Data'!D204),"")</f>
        <v/>
      </c>
      <c r="F204" s="20" t="str">
        <f>IF('School Data'!$B204="Elementary",IF('School Data'!E204="","",'School Data'!E204),"")</f>
        <v/>
      </c>
      <c r="G204" s="31" t="str">
        <f>IF('School Data'!$B204="Elementary",IF('School Data'!F204="","",'School Data'!F204),"")</f>
        <v/>
      </c>
      <c r="H204" s="28" t="str">
        <f>IF(A204&lt;('Output by Grade Span'!$C$3+1),"X","")</f>
        <v/>
      </c>
      <c r="I204" s="29" t="str">
        <f>IF('School Data'!$B204="Elementary",IF('School Data'!G204="","",'School Data'!G204),"")</f>
        <v/>
      </c>
      <c r="J204" s="29" t="str">
        <f t="shared" si="34"/>
        <v/>
      </c>
      <c r="K204" s="29" t="str">
        <f>IF('School Data'!$B204="Elementary",IF('School Data'!H204="","",'School Data'!H204),"")</f>
        <v/>
      </c>
      <c r="L204" s="29" t="str">
        <f t="shared" si="35"/>
        <v/>
      </c>
      <c r="M204" s="29" t="str">
        <f t="shared" si="36"/>
        <v/>
      </c>
      <c r="N204" s="28" t="str">
        <f>IF(H204="X",IF(M204&gt;'Output, All Schools'!$C$8,"N","Y"),"")</f>
        <v/>
      </c>
      <c r="O204" s="30" t="str">
        <f>IF('School Data'!$B204="Elementary",IF('School Data'!I204="","",'School Data'!I204),"")</f>
        <v/>
      </c>
      <c r="P204" s="30" t="str">
        <f t="shared" si="37"/>
        <v/>
      </c>
      <c r="Q204" s="29" t="str">
        <f t="shared" si="38"/>
        <v/>
      </c>
      <c r="R204" s="31" t="str">
        <f>IF(H204="X",IF(Q204&gt;'Output, All Schools'!$C$9,"N","Y"),"")</f>
        <v/>
      </c>
      <c r="S204" s="32" t="str">
        <f>IF('School Data'!$B204="Elementary",IF('School Data'!J204="","",'School Data'!J204),"")</f>
        <v/>
      </c>
      <c r="T204" s="49" t="str">
        <f t="shared" si="39"/>
        <v/>
      </c>
      <c r="U204" s="32" t="str">
        <f>IF('School Data'!$B204="Elementary",IF('School Data'!K204="","",'School Data'!K204),"")</f>
        <v/>
      </c>
      <c r="V204" s="49" t="str">
        <f t="shared" si="40"/>
        <v/>
      </c>
      <c r="W204" s="54" t="str">
        <f t="shared" si="41"/>
        <v/>
      </c>
      <c r="X204" s="28" t="str">
        <f>IF(H204="X",IF(W204&lt;'Output, All Schools'!$C$14,"N","Y"),"")</f>
        <v/>
      </c>
      <c r="Y204" s="32" t="str">
        <f>IF('School Data'!$B204="Elementary",IF('School Data'!L204="","",'School Data'!L204),"")</f>
        <v/>
      </c>
      <c r="Z204" s="49" t="str">
        <f t="shared" si="42"/>
        <v/>
      </c>
      <c r="AA204" s="55" t="str">
        <f t="shared" si="43"/>
        <v/>
      </c>
      <c r="AB204" s="31" t="str">
        <f>IF(H204="X",IF(AA204&lt;'Output, All Schools'!$C$15,"N","Y"),"")</f>
        <v/>
      </c>
    </row>
    <row r="205" spans="1:28" x14ac:dyDescent="0.25">
      <c r="A205" s="20" t="str">
        <f t="shared" si="33"/>
        <v/>
      </c>
      <c r="B205" s="20" t="str">
        <f>IF('School Data'!$B205="Elementary",IF('School Data'!A205="","",'School Data'!A205),"")</f>
        <v/>
      </c>
      <c r="C205" s="20" t="str">
        <f>IF('School Data'!$B205="Elementary",IF('School Data'!B205="","",'School Data'!B205),"")</f>
        <v/>
      </c>
      <c r="D205" s="20" t="str">
        <f>IF('School Data'!$B205="Elementary",IF('School Data'!C205="","",'School Data'!C205),"")</f>
        <v/>
      </c>
      <c r="E205" s="20" t="str">
        <f>IF('School Data'!$B205="Elementary",IF('School Data'!D205="","",'School Data'!D205),"")</f>
        <v/>
      </c>
      <c r="F205" s="20" t="str">
        <f>IF('School Data'!$B205="Elementary",IF('School Data'!E205="","",'School Data'!E205),"")</f>
        <v/>
      </c>
      <c r="G205" s="31" t="str">
        <f>IF('School Data'!$B205="Elementary",IF('School Data'!F205="","",'School Data'!F205),"")</f>
        <v/>
      </c>
      <c r="H205" s="28" t="str">
        <f>IF(A205&lt;('Output by Grade Span'!$C$3+1),"X","")</f>
        <v/>
      </c>
      <c r="I205" s="29" t="str">
        <f>IF('School Data'!$B205="Elementary",IF('School Data'!G205="","",'School Data'!G205),"")</f>
        <v/>
      </c>
      <c r="J205" s="29" t="str">
        <f t="shared" si="34"/>
        <v/>
      </c>
      <c r="K205" s="29" t="str">
        <f>IF('School Data'!$B205="Elementary",IF('School Data'!H205="","",'School Data'!H205),"")</f>
        <v/>
      </c>
      <c r="L205" s="29" t="str">
        <f t="shared" si="35"/>
        <v/>
      </c>
      <c r="M205" s="29" t="str">
        <f t="shared" si="36"/>
        <v/>
      </c>
      <c r="N205" s="28" t="str">
        <f>IF(H205="X",IF(M205&gt;'Output, All Schools'!$C$8,"N","Y"),"")</f>
        <v/>
      </c>
      <c r="O205" s="30" t="str">
        <f>IF('School Data'!$B205="Elementary",IF('School Data'!I205="","",'School Data'!I205),"")</f>
        <v/>
      </c>
      <c r="P205" s="30" t="str">
        <f t="shared" si="37"/>
        <v/>
      </c>
      <c r="Q205" s="29" t="str">
        <f t="shared" si="38"/>
        <v/>
      </c>
      <c r="R205" s="31" t="str">
        <f>IF(H205="X",IF(Q205&gt;'Output, All Schools'!$C$9,"N","Y"),"")</f>
        <v/>
      </c>
      <c r="S205" s="32" t="str">
        <f>IF('School Data'!$B205="Elementary",IF('School Data'!J205="","",'School Data'!J205),"")</f>
        <v/>
      </c>
      <c r="T205" s="49" t="str">
        <f t="shared" si="39"/>
        <v/>
      </c>
      <c r="U205" s="32" t="str">
        <f>IF('School Data'!$B205="Elementary",IF('School Data'!K205="","",'School Data'!K205),"")</f>
        <v/>
      </c>
      <c r="V205" s="49" t="str">
        <f t="shared" si="40"/>
        <v/>
      </c>
      <c r="W205" s="54" t="str">
        <f t="shared" si="41"/>
        <v/>
      </c>
      <c r="X205" s="28" t="str">
        <f>IF(H205="X",IF(W205&lt;'Output, All Schools'!$C$14,"N","Y"),"")</f>
        <v/>
      </c>
      <c r="Y205" s="32" t="str">
        <f>IF('School Data'!$B205="Elementary",IF('School Data'!L205="","",'School Data'!L205),"")</f>
        <v/>
      </c>
      <c r="Z205" s="49" t="str">
        <f t="shared" si="42"/>
        <v/>
      </c>
      <c r="AA205" s="55" t="str">
        <f t="shared" si="43"/>
        <v/>
      </c>
      <c r="AB205" s="31" t="str">
        <f>IF(H205="X",IF(AA205&lt;'Output, All Schools'!$C$15,"N","Y"),"")</f>
        <v/>
      </c>
    </row>
    <row r="206" spans="1:28" x14ac:dyDescent="0.25">
      <c r="A206" s="20" t="str">
        <f t="shared" si="33"/>
        <v/>
      </c>
      <c r="B206" s="20" t="str">
        <f>IF('School Data'!$B206="Elementary",IF('School Data'!A206="","",'School Data'!A206),"")</f>
        <v/>
      </c>
      <c r="C206" s="20" t="str">
        <f>IF('School Data'!$B206="Elementary",IF('School Data'!B206="","",'School Data'!B206),"")</f>
        <v/>
      </c>
      <c r="D206" s="20" t="str">
        <f>IF('School Data'!$B206="Elementary",IF('School Data'!C206="","",'School Data'!C206),"")</f>
        <v/>
      </c>
      <c r="E206" s="20" t="str">
        <f>IF('School Data'!$B206="Elementary",IF('School Data'!D206="","",'School Data'!D206),"")</f>
        <v/>
      </c>
      <c r="F206" s="20" t="str">
        <f>IF('School Data'!$B206="Elementary",IF('School Data'!E206="","",'School Data'!E206),"")</f>
        <v/>
      </c>
      <c r="G206" s="31" t="str">
        <f>IF('School Data'!$B206="Elementary",IF('School Data'!F206="","",'School Data'!F206),"")</f>
        <v/>
      </c>
      <c r="H206" s="28" t="str">
        <f>IF(A206&lt;('Output by Grade Span'!$C$3+1),"X","")</f>
        <v/>
      </c>
      <c r="I206" s="29" t="str">
        <f>IF('School Data'!$B206="Elementary",IF('School Data'!G206="","",'School Data'!G206),"")</f>
        <v/>
      </c>
      <c r="J206" s="29" t="str">
        <f t="shared" si="34"/>
        <v/>
      </c>
      <c r="K206" s="29" t="str">
        <f>IF('School Data'!$B206="Elementary",IF('School Data'!H206="","",'School Data'!H206),"")</f>
        <v/>
      </c>
      <c r="L206" s="29" t="str">
        <f t="shared" si="35"/>
        <v/>
      </c>
      <c r="M206" s="29" t="str">
        <f t="shared" si="36"/>
        <v/>
      </c>
      <c r="N206" s="28" t="str">
        <f>IF(H206="X",IF(M206&gt;'Output, All Schools'!$C$8,"N","Y"),"")</f>
        <v/>
      </c>
      <c r="O206" s="30" t="str">
        <f>IF('School Data'!$B206="Elementary",IF('School Data'!I206="","",'School Data'!I206),"")</f>
        <v/>
      </c>
      <c r="P206" s="30" t="str">
        <f t="shared" si="37"/>
        <v/>
      </c>
      <c r="Q206" s="29" t="str">
        <f t="shared" si="38"/>
        <v/>
      </c>
      <c r="R206" s="31" t="str">
        <f>IF(H206="X",IF(Q206&gt;'Output, All Schools'!$C$9,"N","Y"),"")</f>
        <v/>
      </c>
      <c r="S206" s="32" t="str">
        <f>IF('School Data'!$B206="Elementary",IF('School Data'!J206="","",'School Data'!J206),"")</f>
        <v/>
      </c>
      <c r="T206" s="49" t="str">
        <f t="shared" si="39"/>
        <v/>
      </c>
      <c r="U206" s="32" t="str">
        <f>IF('School Data'!$B206="Elementary",IF('School Data'!K206="","",'School Data'!K206),"")</f>
        <v/>
      </c>
      <c r="V206" s="49" t="str">
        <f t="shared" si="40"/>
        <v/>
      </c>
      <c r="W206" s="54" t="str">
        <f t="shared" si="41"/>
        <v/>
      </c>
      <c r="X206" s="28" t="str">
        <f>IF(H206="X",IF(W206&lt;'Output, All Schools'!$C$14,"N","Y"),"")</f>
        <v/>
      </c>
      <c r="Y206" s="32" t="str">
        <f>IF('School Data'!$B206="Elementary",IF('School Data'!L206="","",'School Data'!L206),"")</f>
        <v/>
      </c>
      <c r="Z206" s="49" t="str">
        <f t="shared" si="42"/>
        <v/>
      </c>
      <c r="AA206" s="55" t="str">
        <f t="shared" si="43"/>
        <v/>
      </c>
      <c r="AB206" s="31" t="str">
        <f>IF(H206="X",IF(AA206&lt;'Output, All Schools'!$C$15,"N","Y"),"")</f>
        <v/>
      </c>
    </row>
    <row r="207" spans="1:28" x14ac:dyDescent="0.25">
      <c r="A207" s="20" t="str">
        <f t="shared" si="33"/>
        <v/>
      </c>
      <c r="B207" s="20" t="str">
        <f>IF('School Data'!$B207="Elementary",IF('School Data'!A207="","",'School Data'!A207),"")</f>
        <v/>
      </c>
      <c r="C207" s="20" t="str">
        <f>IF('School Data'!$B207="Elementary",IF('School Data'!B207="","",'School Data'!B207),"")</f>
        <v/>
      </c>
      <c r="D207" s="20" t="str">
        <f>IF('School Data'!$B207="Elementary",IF('School Data'!C207="","",'School Data'!C207),"")</f>
        <v/>
      </c>
      <c r="E207" s="20" t="str">
        <f>IF('School Data'!$B207="Elementary",IF('School Data'!D207="","",'School Data'!D207),"")</f>
        <v/>
      </c>
      <c r="F207" s="20" t="str">
        <f>IF('School Data'!$B207="Elementary",IF('School Data'!E207="","",'School Data'!E207),"")</f>
        <v/>
      </c>
      <c r="G207" s="31" t="str">
        <f>IF('School Data'!$B207="Elementary",IF('School Data'!F207="","",'School Data'!F207),"")</f>
        <v/>
      </c>
      <c r="H207" s="28" t="str">
        <f>IF(A207&lt;('Output by Grade Span'!$C$3+1),"X","")</f>
        <v/>
      </c>
      <c r="I207" s="29" t="str">
        <f>IF('School Data'!$B207="Elementary",IF('School Data'!G207="","",'School Data'!G207),"")</f>
        <v/>
      </c>
      <c r="J207" s="29" t="str">
        <f t="shared" si="34"/>
        <v/>
      </c>
      <c r="K207" s="29" t="str">
        <f>IF('School Data'!$B207="Elementary",IF('School Data'!H207="","",'School Data'!H207),"")</f>
        <v/>
      </c>
      <c r="L207" s="29" t="str">
        <f t="shared" si="35"/>
        <v/>
      </c>
      <c r="M207" s="29" t="str">
        <f t="shared" si="36"/>
        <v/>
      </c>
      <c r="N207" s="28" t="str">
        <f>IF(H207="X",IF(M207&gt;'Output, All Schools'!$C$8,"N","Y"),"")</f>
        <v/>
      </c>
      <c r="O207" s="30" t="str">
        <f>IF('School Data'!$B207="Elementary",IF('School Data'!I207="","",'School Data'!I207),"")</f>
        <v/>
      </c>
      <c r="P207" s="30" t="str">
        <f t="shared" si="37"/>
        <v/>
      </c>
      <c r="Q207" s="29" t="str">
        <f t="shared" si="38"/>
        <v/>
      </c>
      <c r="R207" s="31" t="str">
        <f>IF(H207="X",IF(Q207&gt;'Output, All Schools'!$C$9,"N","Y"),"")</f>
        <v/>
      </c>
      <c r="S207" s="32" t="str">
        <f>IF('School Data'!$B207="Elementary",IF('School Data'!J207="","",'School Data'!J207),"")</f>
        <v/>
      </c>
      <c r="T207" s="49" t="str">
        <f t="shared" si="39"/>
        <v/>
      </c>
      <c r="U207" s="32" t="str">
        <f>IF('School Data'!$B207="Elementary",IF('School Data'!K207="","",'School Data'!K207),"")</f>
        <v/>
      </c>
      <c r="V207" s="49" t="str">
        <f t="shared" si="40"/>
        <v/>
      </c>
      <c r="W207" s="54" t="str">
        <f t="shared" si="41"/>
        <v/>
      </c>
      <c r="X207" s="28" t="str">
        <f>IF(H207="X",IF(W207&lt;'Output, All Schools'!$C$14,"N","Y"),"")</f>
        <v/>
      </c>
      <c r="Y207" s="32" t="str">
        <f>IF('School Data'!$B207="Elementary",IF('School Data'!L207="","",'School Data'!L207),"")</f>
        <v/>
      </c>
      <c r="Z207" s="49" t="str">
        <f t="shared" si="42"/>
        <v/>
      </c>
      <c r="AA207" s="55" t="str">
        <f t="shared" si="43"/>
        <v/>
      </c>
      <c r="AB207" s="31" t="str">
        <f>IF(H207="X",IF(AA207&lt;'Output, All Schools'!$C$15,"N","Y"),"")</f>
        <v/>
      </c>
    </row>
    <row r="208" spans="1:28" x14ac:dyDescent="0.25">
      <c r="A208" s="20" t="str">
        <f t="shared" si="33"/>
        <v/>
      </c>
      <c r="B208" s="20" t="str">
        <f>IF('School Data'!$B208="Elementary",IF('School Data'!A208="","",'School Data'!A208),"")</f>
        <v/>
      </c>
      <c r="C208" s="20" t="str">
        <f>IF('School Data'!$B208="Elementary",IF('School Data'!B208="","",'School Data'!B208),"")</f>
        <v/>
      </c>
      <c r="D208" s="20" t="str">
        <f>IF('School Data'!$B208="Elementary",IF('School Data'!C208="","",'School Data'!C208),"")</f>
        <v/>
      </c>
      <c r="E208" s="20" t="str">
        <f>IF('School Data'!$B208="Elementary",IF('School Data'!D208="","",'School Data'!D208),"")</f>
        <v/>
      </c>
      <c r="F208" s="20" t="str">
        <f>IF('School Data'!$B208="Elementary",IF('School Data'!E208="","",'School Data'!E208),"")</f>
        <v/>
      </c>
      <c r="G208" s="31" t="str">
        <f>IF('School Data'!$B208="Elementary",IF('School Data'!F208="","",'School Data'!F208),"")</f>
        <v/>
      </c>
      <c r="H208" s="28" t="str">
        <f>IF(A208&lt;('Output by Grade Span'!$C$3+1),"X","")</f>
        <v/>
      </c>
      <c r="I208" s="29" t="str">
        <f>IF('School Data'!$B208="Elementary",IF('School Data'!G208="","",'School Data'!G208),"")</f>
        <v/>
      </c>
      <c r="J208" s="29" t="str">
        <f t="shared" si="34"/>
        <v/>
      </c>
      <c r="K208" s="29" t="str">
        <f>IF('School Data'!$B208="Elementary",IF('School Data'!H208="","",'School Data'!H208),"")</f>
        <v/>
      </c>
      <c r="L208" s="29" t="str">
        <f t="shared" si="35"/>
        <v/>
      </c>
      <c r="M208" s="29" t="str">
        <f t="shared" si="36"/>
        <v/>
      </c>
      <c r="N208" s="28" t="str">
        <f>IF(H208="X",IF(M208&gt;'Output, All Schools'!$C$8,"N","Y"),"")</f>
        <v/>
      </c>
      <c r="O208" s="30" t="str">
        <f>IF('School Data'!$B208="Elementary",IF('School Data'!I208="","",'School Data'!I208),"")</f>
        <v/>
      </c>
      <c r="P208" s="30" t="str">
        <f t="shared" si="37"/>
        <v/>
      </c>
      <c r="Q208" s="29" t="str">
        <f t="shared" si="38"/>
        <v/>
      </c>
      <c r="R208" s="31" t="str">
        <f>IF(H208="X",IF(Q208&gt;'Output, All Schools'!$C$9,"N","Y"),"")</f>
        <v/>
      </c>
      <c r="S208" s="32" t="str">
        <f>IF('School Data'!$B208="Elementary",IF('School Data'!J208="","",'School Data'!J208),"")</f>
        <v/>
      </c>
      <c r="T208" s="49" t="str">
        <f t="shared" si="39"/>
        <v/>
      </c>
      <c r="U208" s="32" t="str">
        <f>IF('School Data'!$B208="Elementary",IF('School Data'!K208="","",'School Data'!K208),"")</f>
        <v/>
      </c>
      <c r="V208" s="49" t="str">
        <f t="shared" si="40"/>
        <v/>
      </c>
      <c r="W208" s="54" t="str">
        <f t="shared" si="41"/>
        <v/>
      </c>
      <c r="X208" s="28" t="str">
        <f>IF(H208="X",IF(W208&lt;'Output, All Schools'!$C$14,"N","Y"),"")</f>
        <v/>
      </c>
      <c r="Y208" s="32" t="str">
        <f>IF('School Data'!$B208="Elementary",IF('School Data'!L208="","",'School Data'!L208),"")</f>
        <v/>
      </c>
      <c r="Z208" s="49" t="str">
        <f t="shared" si="42"/>
        <v/>
      </c>
      <c r="AA208" s="55" t="str">
        <f t="shared" si="43"/>
        <v/>
      </c>
      <c r="AB208" s="31" t="str">
        <f>IF(H208="X",IF(AA208&lt;'Output, All Schools'!$C$15,"N","Y"),"")</f>
        <v/>
      </c>
    </row>
    <row r="209" spans="1:28" x14ac:dyDescent="0.25">
      <c r="A209" s="20" t="str">
        <f t="shared" si="33"/>
        <v/>
      </c>
      <c r="B209" s="20" t="str">
        <f>IF('School Data'!$B209="Elementary",IF('School Data'!A209="","",'School Data'!A209),"")</f>
        <v/>
      </c>
      <c r="C209" s="20" t="str">
        <f>IF('School Data'!$B209="Elementary",IF('School Data'!B209="","",'School Data'!B209),"")</f>
        <v/>
      </c>
      <c r="D209" s="20" t="str">
        <f>IF('School Data'!$B209="Elementary",IF('School Data'!C209="","",'School Data'!C209),"")</f>
        <v/>
      </c>
      <c r="E209" s="20" t="str">
        <f>IF('School Data'!$B209="Elementary",IF('School Data'!D209="","",'School Data'!D209),"")</f>
        <v/>
      </c>
      <c r="F209" s="20" t="str">
        <f>IF('School Data'!$B209="Elementary",IF('School Data'!E209="","",'School Data'!E209),"")</f>
        <v/>
      </c>
      <c r="G209" s="31" t="str">
        <f>IF('School Data'!$B209="Elementary",IF('School Data'!F209="","",'School Data'!F209),"")</f>
        <v/>
      </c>
      <c r="H209" s="28" t="str">
        <f>IF(A209&lt;('Output by Grade Span'!$C$3+1),"X","")</f>
        <v/>
      </c>
      <c r="I209" s="29" t="str">
        <f>IF('School Data'!$B209="Elementary",IF('School Data'!G209="","",'School Data'!G209),"")</f>
        <v/>
      </c>
      <c r="J209" s="29" t="str">
        <f t="shared" si="34"/>
        <v/>
      </c>
      <c r="K209" s="29" t="str">
        <f>IF('School Data'!$B209="Elementary",IF('School Data'!H209="","",'School Data'!H209),"")</f>
        <v/>
      </c>
      <c r="L209" s="29" t="str">
        <f t="shared" si="35"/>
        <v/>
      </c>
      <c r="M209" s="29" t="str">
        <f t="shared" si="36"/>
        <v/>
      </c>
      <c r="N209" s="28" t="str">
        <f>IF(H209="X",IF(M209&gt;'Output, All Schools'!$C$8,"N","Y"),"")</f>
        <v/>
      </c>
      <c r="O209" s="30" t="str">
        <f>IF('School Data'!$B209="Elementary",IF('School Data'!I209="","",'School Data'!I209),"")</f>
        <v/>
      </c>
      <c r="P209" s="30" t="str">
        <f t="shared" si="37"/>
        <v/>
      </c>
      <c r="Q209" s="29" t="str">
        <f t="shared" si="38"/>
        <v/>
      </c>
      <c r="R209" s="31" t="str">
        <f>IF(H209="X",IF(Q209&gt;'Output, All Schools'!$C$9,"N","Y"),"")</f>
        <v/>
      </c>
      <c r="S209" s="32" t="str">
        <f>IF('School Data'!$B209="Elementary",IF('School Data'!J209="","",'School Data'!J209),"")</f>
        <v/>
      </c>
      <c r="T209" s="49" t="str">
        <f t="shared" si="39"/>
        <v/>
      </c>
      <c r="U209" s="32" t="str">
        <f>IF('School Data'!$B209="Elementary",IF('School Data'!K209="","",'School Data'!K209),"")</f>
        <v/>
      </c>
      <c r="V209" s="49" t="str">
        <f t="shared" si="40"/>
        <v/>
      </c>
      <c r="W209" s="54" t="str">
        <f t="shared" si="41"/>
        <v/>
      </c>
      <c r="X209" s="28" t="str">
        <f>IF(H209="X",IF(W209&lt;'Output, All Schools'!$C$14,"N","Y"),"")</f>
        <v/>
      </c>
      <c r="Y209" s="32" t="str">
        <f>IF('School Data'!$B209="Elementary",IF('School Data'!L209="","",'School Data'!L209),"")</f>
        <v/>
      </c>
      <c r="Z209" s="49" t="str">
        <f t="shared" si="42"/>
        <v/>
      </c>
      <c r="AA209" s="55" t="str">
        <f t="shared" si="43"/>
        <v/>
      </c>
      <c r="AB209" s="31" t="str">
        <f>IF(H209="X",IF(AA209&lt;'Output, All Schools'!$C$15,"N","Y"),"")</f>
        <v/>
      </c>
    </row>
    <row r="210" spans="1:28" x14ac:dyDescent="0.25">
      <c r="A210" s="20" t="str">
        <f t="shared" si="33"/>
        <v/>
      </c>
      <c r="B210" s="20" t="str">
        <f>IF('School Data'!$B210="Elementary",IF('School Data'!A210="","",'School Data'!A210),"")</f>
        <v/>
      </c>
      <c r="C210" s="20" t="str">
        <f>IF('School Data'!$B210="Elementary",IF('School Data'!B210="","",'School Data'!B210),"")</f>
        <v/>
      </c>
      <c r="D210" s="20" t="str">
        <f>IF('School Data'!$B210="Elementary",IF('School Data'!C210="","",'School Data'!C210),"")</f>
        <v/>
      </c>
      <c r="E210" s="20" t="str">
        <f>IF('School Data'!$B210="Elementary",IF('School Data'!D210="","",'School Data'!D210),"")</f>
        <v/>
      </c>
      <c r="F210" s="20" t="str">
        <f>IF('School Data'!$B210="Elementary",IF('School Data'!E210="","",'School Data'!E210),"")</f>
        <v/>
      </c>
      <c r="G210" s="31" t="str">
        <f>IF('School Data'!$B210="Elementary",IF('School Data'!F210="","",'School Data'!F210),"")</f>
        <v/>
      </c>
      <c r="H210" s="28" t="str">
        <f>IF(A210&lt;('Output by Grade Span'!$C$3+1),"X","")</f>
        <v/>
      </c>
      <c r="I210" s="29" t="str">
        <f>IF('School Data'!$B210="Elementary",IF('School Data'!G210="","",'School Data'!G210),"")</f>
        <v/>
      </c>
      <c r="J210" s="29" t="str">
        <f t="shared" si="34"/>
        <v/>
      </c>
      <c r="K210" s="29" t="str">
        <f>IF('School Data'!$B210="Elementary",IF('School Data'!H210="","",'School Data'!H210),"")</f>
        <v/>
      </c>
      <c r="L210" s="29" t="str">
        <f t="shared" si="35"/>
        <v/>
      </c>
      <c r="M210" s="29" t="str">
        <f t="shared" si="36"/>
        <v/>
      </c>
      <c r="N210" s="28" t="str">
        <f>IF(H210="X",IF(M210&gt;'Output, All Schools'!$C$8,"N","Y"),"")</f>
        <v/>
      </c>
      <c r="O210" s="30" t="str">
        <f>IF('School Data'!$B210="Elementary",IF('School Data'!I210="","",'School Data'!I210),"")</f>
        <v/>
      </c>
      <c r="P210" s="30" t="str">
        <f t="shared" si="37"/>
        <v/>
      </c>
      <c r="Q210" s="29" t="str">
        <f t="shared" si="38"/>
        <v/>
      </c>
      <c r="R210" s="31" t="str">
        <f>IF(H210="X",IF(Q210&gt;'Output, All Schools'!$C$9,"N","Y"),"")</f>
        <v/>
      </c>
      <c r="S210" s="32" t="str">
        <f>IF('School Data'!$B210="Elementary",IF('School Data'!J210="","",'School Data'!J210),"")</f>
        <v/>
      </c>
      <c r="T210" s="49" t="str">
        <f t="shared" si="39"/>
        <v/>
      </c>
      <c r="U210" s="32" t="str">
        <f>IF('School Data'!$B210="Elementary",IF('School Data'!K210="","",'School Data'!K210),"")</f>
        <v/>
      </c>
      <c r="V210" s="49" t="str">
        <f t="shared" si="40"/>
        <v/>
      </c>
      <c r="W210" s="54" t="str">
        <f t="shared" si="41"/>
        <v/>
      </c>
      <c r="X210" s="28" t="str">
        <f>IF(H210="X",IF(W210&lt;'Output, All Schools'!$C$14,"N","Y"),"")</f>
        <v/>
      </c>
      <c r="Y210" s="32" t="str">
        <f>IF('School Data'!$B210="Elementary",IF('School Data'!L210="","",'School Data'!L210),"")</f>
        <v/>
      </c>
      <c r="Z210" s="49" t="str">
        <f t="shared" si="42"/>
        <v/>
      </c>
      <c r="AA210" s="55" t="str">
        <f t="shared" si="43"/>
        <v/>
      </c>
      <c r="AB210" s="31" t="str">
        <f>IF(H210="X",IF(AA210&lt;'Output, All Schools'!$C$15,"N","Y"),"")</f>
        <v/>
      </c>
    </row>
    <row r="211" spans="1:28" x14ac:dyDescent="0.25">
      <c r="A211" s="20" t="str">
        <f t="shared" si="33"/>
        <v/>
      </c>
      <c r="B211" s="20" t="str">
        <f>IF('School Data'!$B211="Elementary",IF('School Data'!A211="","",'School Data'!A211),"")</f>
        <v/>
      </c>
      <c r="C211" s="20" t="str">
        <f>IF('School Data'!$B211="Elementary",IF('School Data'!B211="","",'School Data'!B211),"")</f>
        <v/>
      </c>
      <c r="D211" s="20" t="str">
        <f>IF('School Data'!$B211="Elementary",IF('School Data'!C211="","",'School Data'!C211),"")</f>
        <v/>
      </c>
      <c r="E211" s="20" t="str">
        <f>IF('School Data'!$B211="Elementary",IF('School Data'!D211="","",'School Data'!D211),"")</f>
        <v/>
      </c>
      <c r="F211" s="20" t="str">
        <f>IF('School Data'!$B211="Elementary",IF('School Data'!E211="","",'School Data'!E211),"")</f>
        <v/>
      </c>
      <c r="G211" s="31" t="str">
        <f>IF('School Data'!$B211="Elementary",IF('School Data'!F211="","",'School Data'!F211),"")</f>
        <v/>
      </c>
      <c r="H211" s="28" t="str">
        <f>IF(A211&lt;('Output by Grade Span'!$C$3+1),"X","")</f>
        <v/>
      </c>
      <c r="I211" s="29" t="str">
        <f>IF('School Data'!$B211="Elementary",IF('School Data'!G211="","",'School Data'!G211),"")</f>
        <v/>
      </c>
      <c r="J211" s="29" t="str">
        <f t="shared" si="34"/>
        <v/>
      </c>
      <c r="K211" s="29" t="str">
        <f>IF('School Data'!$B211="Elementary",IF('School Data'!H211="","",'School Data'!H211),"")</f>
        <v/>
      </c>
      <c r="L211" s="29" t="str">
        <f t="shared" si="35"/>
        <v/>
      </c>
      <c r="M211" s="29" t="str">
        <f t="shared" si="36"/>
        <v/>
      </c>
      <c r="N211" s="28" t="str">
        <f>IF(H211="X",IF(M211&gt;'Output, All Schools'!$C$8,"N","Y"),"")</f>
        <v/>
      </c>
      <c r="O211" s="30" t="str">
        <f>IF('School Data'!$B211="Elementary",IF('School Data'!I211="","",'School Data'!I211),"")</f>
        <v/>
      </c>
      <c r="P211" s="30" t="str">
        <f t="shared" si="37"/>
        <v/>
      </c>
      <c r="Q211" s="29" t="str">
        <f t="shared" si="38"/>
        <v/>
      </c>
      <c r="R211" s="31" t="str">
        <f>IF(H211="X",IF(Q211&gt;'Output, All Schools'!$C$9,"N","Y"),"")</f>
        <v/>
      </c>
      <c r="S211" s="32" t="str">
        <f>IF('School Data'!$B211="Elementary",IF('School Data'!J211="","",'School Data'!J211),"")</f>
        <v/>
      </c>
      <c r="T211" s="49" t="str">
        <f t="shared" si="39"/>
        <v/>
      </c>
      <c r="U211" s="32" t="str">
        <f>IF('School Data'!$B211="Elementary",IF('School Data'!K211="","",'School Data'!K211),"")</f>
        <v/>
      </c>
      <c r="V211" s="49" t="str">
        <f t="shared" si="40"/>
        <v/>
      </c>
      <c r="W211" s="54" t="str">
        <f t="shared" si="41"/>
        <v/>
      </c>
      <c r="X211" s="28" t="str">
        <f>IF(H211="X",IF(W211&lt;'Output, All Schools'!$C$14,"N","Y"),"")</f>
        <v/>
      </c>
      <c r="Y211" s="32" t="str">
        <f>IF('School Data'!$B211="Elementary",IF('School Data'!L211="","",'School Data'!L211),"")</f>
        <v/>
      </c>
      <c r="Z211" s="49" t="str">
        <f t="shared" si="42"/>
        <v/>
      </c>
      <c r="AA211" s="55" t="str">
        <f t="shared" si="43"/>
        <v/>
      </c>
      <c r="AB211" s="31" t="str">
        <f>IF(H211="X",IF(AA211&lt;'Output, All Schools'!$C$15,"N","Y"),"")</f>
        <v/>
      </c>
    </row>
    <row r="212" spans="1:28" x14ac:dyDescent="0.25">
      <c r="A212" s="20" t="str">
        <f t="shared" si="33"/>
        <v/>
      </c>
      <c r="B212" s="20" t="str">
        <f>IF('School Data'!$B212="Elementary",IF('School Data'!A212="","",'School Data'!A212),"")</f>
        <v/>
      </c>
      <c r="C212" s="20" t="str">
        <f>IF('School Data'!$B212="Elementary",IF('School Data'!B212="","",'School Data'!B212),"")</f>
        <v/>
      </c>
      <c r="D212" s="20" t="str">
        <f>IF('School Data'!$B212="Elementary",IF('School Data'!C212="","",'School Data'!C212),"")</f>
        <v/>
      </c>
      <c r="E212" s="20" t="str">
        <f>IF('School Data'!$B212="Elementary",IF('School Data'!D212="","",'School Data'!D212),"")</f>
        <v/>
      </c>
      <c r="F212" s="20" t="str">
        <f>IF('School Data'!$B212="Elementary",IF('School Data'!E212="","",'School Data'!E212),"")</f>
        <v/>
      </c>
      <c r="G212" s="31" t="str">
        <f>IF('School Data'!$B212="Elementary",IF('School Data'!F212="","",'School Data'!F212),"")</f>
        <v/>
      </c>
      <c r="H212" s="28" t="str">
        <f>IF(A212&lt;('Output by Grade Span'!$C$3+1),"X","")</f>
        <v/>
      </c>
      <c r="I212" s="29" t="str">
        <f>IF('School Data'!$B212="Elementary",IF('School Data'!G212="","",'School Data'!G212),"")</f>
        <v/>
      </c>
      <c r="J212" s="29" t="str">
        <f t="shared" si="34"/>
        <v/>
      </c>
      <c r="K212" s="29" t="str">
        <f>IF('School Data'!$B212="Elementary",IF('School Data'!H212="","",'School Data'!H212),"")</f>
        <v/>
      </c>
      <c r="L212" s="29" t="str">
        <f t="shared" si="35"/>
        <v/>
      </c>
      <c r="M212" s="29" t="str">
        <f t="shared" si="36"/>
        <v/>
      </c>
      <c r="N212" s="28" t="str">
        <f>IF(H212="X",IF(M212&gt;'Output, All Schools'!$C$8,"N","Y"),"")</f>
        <v/>
      </c>
      <c r="O212" s="30" t="str">
        <f>IF('School Data'!$B212="Elementary",IF('School Data'!I212="","",'School Data'!I212),"")</f>
        <v/>
      </c>
      <c r="P212" s="30" t="str">
        <f t="shared" si="37"/>
        <v/>
      </c>
      <c r="Q212" s="29" t="str">
        <f t="shared" si="38"/>
        <v/>
      </c>
      <c r="R212" s="31" t="str">
        <f>IF(H212="X",IF(Q212&gt;'Output, All Schools'!$C$9,"N","Y"),"")</f>
        <v/>
      </c>
      <c r="S212" s="32" t="str">
        <f>IF('School Data'!$B212="Elementary",IF('School Data'!J212="","",'School Data'!J212),"")</f>
        <v/>
      </c>
      <c r="T212" s="49" t="str">
        <f t="shared" si="39"/>
        <v/>
      </c>
      <c r="U212" s="32" t="str">
        <f>IF('School Data'!$B212="Elementary",IF('School Data'!K212="","",'School Data'!K212),"")</f>
        <v/>
      </c>
      <c r="V212" s="49" t="str">
        <f t="shared" si="40"/>
        <v/>
      </c>
      <c r="W212" s="54" t="str">
        <f t="shared" si="41"/>
        <v/>
      </c>
      <c r="X212" s="28" t="str">
        <f>IF(H212="X",IF(W212&lt;'Output, All Schools'!$C$14,"N","Y"),"")</f>
        <v/>
      </c>
      <c r="Y212" s="32" t="str">
        <f>IF('School Data'!$B212="Elementary",IF('School Data'!L212="","",'School Data'!L212),"")</f>
        <v/>
      </c>
      <c r="Z212" s="49" t="str">
        <f t="shared" si="42"/>
        <v/>
      </c>
      <c r="AA212" s="55" t="str">
        <f t="shared" si="43"/>
        <v/>
      </c>
      <c r="AB212" s="31" t="str">
        <f>IF(H212="X",IF(AA212&lt;'Output, All Schools'!$C$15,"N","Y"),"")</f>
        <v/>
      </c>
    </row>
    <row r="213" spans="1:28" x14ac:dyDescent="0.25">
      <c r="A213" s="20" t="str">
        <f t="shared" si="33"/>
        <v/>
      </c>
      <c r="B213" s="20" t="str">
        <f>IF('School Data'!$B213="Elementary",IF('School Data'!A213="","",'School Data'!A213),"")</f>
        <v/>
      </c>
      <c r="C213" s="20" t="str">
        <f>IF('School Data'!$B213="Elementary",IF('School Data'!B213="","",'School Data'!B213),"")</f>
        <v/>
      </c>
      <c r="D213" s="20" t="str">
        <f>IF('School Data'!$B213="Elementary",IF('School Data'!C213="","",'School Data'!C213),"")</f>
        <v/>
      </c>
      <c r="E213" s="20" t="str">
        <f>IF('School Data'!$B213="Elementary",IF('School Data'!D213="","",'School Data'!D213),"")</f>
        <v/>
      </c>
      <c r="F213" s="20" t="str">
        <f>IF('School Data'!$B213="Elementary",IF('School Data'!E213="","",'School Data'!E213),"")</f>
        <v/>
      </c>
      <c r="G213" s="31" t="str">
        <f>IF('School Data'!$B213="Elementary",IF('School Data'!F213="","",'School Data'!F213),"")</f>
        <v/>
      </c>
      <c r="H213" s="28" t="str">
        <f>IF(A213&lt;('Output by Grade Span'!$C$3+1),"X","")</f>
        <v/>
      </c>
      <c r="I213" s="29" t="str">
        <f>IF('School Data'!$B213="Elementary",IF('School Data'!G213="","",'School Data'!G213),"")</f>
        <v/>
      </c>
      <c r="J213" s="29" t="str">
        <f t="shared" si="34"/>
        <v/>
      </c>
      <c r="K213" s="29" t="str">
        <f>IF('School Data'!$B213="Elementary",IF('School Data'!H213="","",'School Data'!H213),"")</f>
        <v/>
      </c>
      <c r="L213" s="29" t="str">
        <f t="shared" si="35"/>
        <v/>
      </c>
      <c r="M213" s="29" t="str">
        <f t="shared" si="36"/>
        <v/>
      </c>
      <c r="N213" s="28" t="str">
        <f>IF(H213="X",IF(M213&gt;'Output, All Schools'!$C$8,"N","Y"),"")</f>
        <v/>
      </c>
      <c r="O213" s="30" t="str">
        <f>IF('School Data'!$B213="Elementary",IF('School Data'!I213="","",'School Data'!I213),"")</f>
        <v/>
      </c>
      <c r="P213" s="30" t="str">
        <f t="shared" si="37"/>
        <v/>
      </c>
      <c r="Q213" s="29" t="str">
        <f t="shared" si="38"/>
        <v/>
      </c>
      <c r="R213" s="31" t="str">
        <f>IF(H213="X",IF(Q213&gt;'Output, All Schools'!$C$9,"N","Y"),"")</f>
        <v/>
      </c>
      <c r="S213" s="32" t="str">
        <f>IF('School Data'!$B213="Elementary",IF('School Data'!J213="","",'School Data'!J213),"")</f>
        <v/>
      </c>
      <c r="T213" s="49" t="str">
        <f t="shared" si="39"/>
        <v/>
      </c>
      <c r="U213" s="32" t="str">
        <f>IF('School Data'!$B213="Elementary",IF('School Data'!K213="","",'School Data'!K213),"")</f>
        <v/>
      </c>
      <c r="V213" s="49" t="str">
        <f t="shared" si="40"/>
        <v/>
      </c>
      <c r="W213" s="54" t="str">
        <f t="shared" si="41"/>
        <v/>
      </c>
      <c r="X213" s="28" t="str">
        <f>IF(H213="X",IF(W213&lt;'Output, All Schools'!$C$14,"N","Y"),"")</f>
        <v/>
      </c>
      <c r="Y213" s="32" t="str">
        <f>IF('School Data'!$B213="Elementary",IF('School Data'!L213="","",'School Data'!L213),"")</f>
        <v/>
      </c>
      <c r="Z213" s="49" t="str">
        <f t="shared" si="42"/>
        <v/>
      </c>
      <c r="AA213" s="55" t="str">
        <f t="shared" si="43"/>
        <v/>
      </c>
      <c r="AB213" s="31" t="str">
        <f>IF(H213="X",IF(AA213&lt;'Output, All Schools'!$C$15,"N","Y"),"")</f>
        <v/>
      </c>
    </row>
    <row r="214" spans="1:28" x14ac:dyDescent="0.25">
      <c r="A214" s="20" t="str">
        <f t="shared" si="33"/>
        <v/>
      </c>
      <c r="B214" s="20" t="str">
        <f>IF('School Data'!$B214="Elementary",IF('School Data'!A214="","",'School Data'!A214),"")</f>
        <v/>
      </c>
      <c r="C214" s="20" t="str">
        <f>IF('School Data'!$B214="Elementary",IF('School Data'!B214="","",'School Data'!B214),"")</f>
        <v/>
      </c>
      <c r="D214" s="20" t="str">
        <f>IF('School Data'!$B214="Elementary",IF('School Data'!C214="","",'School Data'!C214),"")</f>
        <v/>
      </c>
      <c r="E214" s="20" t="str">
        <f>IF('School Data'!$B214="Elementary",IF('School Data'!D214="","",'School Data'!D214),"")</f>
        <v/>
      </c>
      <c r="F214" s="20" t="str">
        <f>IF('School Data'!$B214="Elementary",IF('School Data'!E214="","",'School Data'!E214),"")</f>
        <v/>
      </c>
      <c r="G214" s="31" t="str">
        <f>IF('School Data'!$B214="Elementary",IF('School Data'!F214="","",'School Data'!F214),"")</f>
        <v/>
      </c>
      <c r="H214" s="28" t="str">
        <f>IF(A214&lt;('Output by Grade Span'!$C$3+1),"X","")</f>
        <v/>
      </c>
      <c r="I214" s="29" t="str">
        <f>IF('School Data'!$B214="Elementary",IF('School Data'!G214="","",'School Data'!G214),"")</f>
        <v/>
      </c>
      <c r="J214" s="29" t="str">
        <f t="shared" si="34"/>
        <v/>
      </c>
      <c r="K214" s="29" t="str">
        <f>IF('School Data'!$B214="Elementary",IF('School Data'!H214="","",'School Data'!H214),"")</f>
        <v/>
      </c>
      <c r="L214" s="29" t="str">
        <f t="shared" si="35"/>
        <v/>
      </c>
      <c r="M214" s="29" t="str">
        <f t="shared" si="36"/>
        <v/>
      </c>
      <c r="N214" s="28" t="str">
        <f>IF(H214="X",IF(M214&gt;'Output, All Schools'!$C$8,"N","Y"),"")</f>
        <v/>
      </c>
      <c r="O214" s="30" t="str">
        <f>IF('School Data'!$B214="Elementary",IF('School Data'!I214="","",'School Data'!I214),"")</f>
        <v/>
      </c>
      <c r="P214" s="30" t="str">
        <f t="shared" si="37"/>
        <v/>
      </c>
      <c r="Q214" s="29" t="str">
        <f t="shared" si="38"/>
        <v/>
      </c>
      <c r="R214" s="31" t="str">
        <f>IF(H214="X",IF(Q214&gt;'Output, All Schools'!$C$9,"N","Y"),"")</f>
        <v/>
      </c>
      <c r="S214" s="32" t="str">
        <f>IF('School Data'!$B214="Elementary",IF('School Data'!J214="","",'School Data'!J214),"")</f>
        <v/>
      </c>
      <c r="T214" s="49" t="str">
        <f t="shared" si="39"/>
        <v/>
      </c>
      <c r="U214" s="32" t="str">
        <f>IF('School Data'!$B214="Elementary",IF('School Data'!K214="","",'School Data'!K214),"")</f>
        <v/>
      </c>
      <c r="V214" s="49" t="str">
        <f t="shared" si="40"/>
        <v/>
      </c>
      <c r="W214" s="54" t="str">
        <f t="shared" si="41"/>
        <v/>
      </c>
      <c r="X214" s="28" t="str">
        <f>IF(H214="X",IF(W214&lt;'Output, All Schools'!$C$14,"N","Y"),"")</f>
        <v/>
      </c>
      <c r="Y214" s="32" t="str">
        <f>IF('School Data'!$B214="Elementary",IF('School Data'!L214="","",'School Data'!L214),"")</f>
        <v/>
      </c>
      <c r="Z214" s="49" t="str">
        <f t="shared" si="42"/>
        <v/>
      </c>
      <c r="AA214" s="55" t="str">
        <f t="shared" si="43"/>
        <v/>
      </c>
      <c r="AB214" s="31" t="str">
        <f>IF(H214="X",IF(AA214&lt;'Output, All Schools'!$C$15,"N","Y"),"")</f>
        <v/>
      </c>
    </row>
    <row r="215" spans="1:28" x14ac:dyDescent="0.25">
      <c r="A215" s="20" t="str">
        <f t="shared" si="33"/>
        <v/>
      </c>
      <c r="B215" s="20" t="str">
        <f>IF('School Data'!$B215="Elementary",IF('School Data'!A215="","",'School Data'!A215),"")</f>
        <v/>
      </c>
      <c r="C215" s="20" t="str">
        <f>IF('School Data'!$B215="Elementary",IF('School Data'!B215="","",'School Data'!B215),"")</f>
        <v/>
      </c>
      <c r="D215" s="20" t="str">
        <f>IF('School Data'!$B215="Elementary",IF('School Data'!C215="","",'School Data'!C215),"")</f>
        <v/>
      </c>
      <c r="E215" s="20" t="str">
        <f>IF('School Data'!$B215="Elementary",IF('School Data'!D215="","",'School Data'!D215),"")</f>
        <v/>
      </c>
      <c r="F215" s="20" t="str">
        <f>IF('School Data'!$B215="Elementary",IF('School Data'!E215="","",'School Data'!E215),"")</f>
        <v/>
      </c>
      <c r="G215" s="31" t="str">
        <f>IF('School Data'!$B215="Elementary",IF('School Data'!F215="","",'School Data'!F215),"")</f>
        <v/>
      </c>
      <c r="H215" s="28" t="str">
        <f>IF(A215&lt;('Output by Grade Span'!$C$3+1),"X","")</f>
        <v/>
      </c>
      <c r="I215" s="29" t="str">
        <f>IF('School Data'!$B215="Elementary",IF('School Data'!G215="","",'School Data'!G215),"")</f>
        <v/>
      </c>
      <c r="J215" s="29" t="str">
        <f t="shared" si="34"/>
        <v/>
      </c>
      <c r="K215" s="29" t="str">
        <f>IF('School Data'!$B215="Elementary",IF('School Data'!H215="","",'School Data'!H215),"")</f>
        <v/>
      </c>
      <c r="L215" s="29" t="str">
        <f t="shared" si="35"/>
        <v/>
      </c>
      <c r="M215" s="29" t="str">
        <f t="shared" si="36"/>
        <v/>
      </c>
      <c r="N215" s="28" t="str">
        <f>IF(H215="X",IF(M215&gt;'Output, All Schools'!$C$8,"N","Y"),"")</f>
        <v/>
      </c>
      <c r="O215" s="30" t="str">
        <f>IF('School Data'!$B215="Elementary",IF('School Data'!I215="","",'School Data'!I215),"")</f>
        <v/>
      </c>
      <c r="P215" s="30" t="str">
        <f t="shared" si="37"/>
        <v/>
      </c>
      <c r="Q215" s="29" t="str">
        <f t="shared" si="38"/>
        <v/>
      </c>
      <c r="R215" s="31" t="str">
        <f>IF(H215="X",IF(Q215&gt;'Output, All Schools'!$C$9,"N","Y"),"")</f>
        <v/>
      </c>
      <c r="S215" s="32" t="str">
        <f>IF('School Data'!$B215="Elementary",IF('School Data'!J215="","",'School Data'!J215),"")</f>
        <v/>
      </c>
      <c r="T215" s="49" t="str">
        <f t="shared" si="39"/>
        <v/>
      </c>
      <c r="U215" s="32" t="str">
        <f>IF('School Data'!$B215="Elementary",IF('School Data'!K215="","",'School Data'!K215),"")</f>
        <v/>
      </c>
      <c r="V215" s="49" t="str">
        <f t="shared" si="40"/>
        <v/>
      </c>
      <c r="W215" s="54" t="str">
        <f t="shared" si="41"/>
        <v/>
      </c>
      <c r="X215" s="28" t="str">
        <f>IF(H215="X",IF(W215&lt;'Output, All Schools'!$C$14,"N","Y"),"")</f>
        <v/>
      </c>
      <c r="Y215" s="32" t="str">
        <f>IF('School Data'!$B215="Elementary",IF('School Data'!L215="","",'School Data'!L215),"")</f>
        <v/>
      </c>
      <c r="Z215" s="49" t="str">
        <f t="shared" si="42"/>
        <v/>
      </c>
      <c r="AA215" s="55" t="str">
        <f t="shared" si="43"/>
        <v/>
      </c>
      <c r="AB215" s="31" t="str">
        <f>IF(H215="X",IF(AA215&lt;'Output, All Schools'!$C$15,"N","Y"),"")</f>
        <v/>
      </c>
    </row>
    <row r="216" spans="1:28" x14ac:dyDescent="0.25">
      <c r="A216" s="20" t="str">
        <f t="shared" si="33"/>
        <v/>
      </c>
      <c r="B216" s="20" t="str">
        <f>IF('School Data'!$B216="Elementary",IF('School Data'!A216="","",'School Data'!A216),"")</f>
        <v/>
      </c>
      <c r="C216" s="20" t="str">
        <f>IF('School Data'!$B216="Elementary",IF('School Data'!B216="","",'School Data'!B216),"")</f>
        <v/>
      </c>
      <c r="D216" s="20" t="str">
        <f>IF('School Data'!$B216="Elementary",IF('School Data'!C216="","",'School Data'!C216),"")</f>
        <v/>
      </c>
      <c r="E216" s="20" t="str">
        <f>IF('School Data'!$B216="Elementary",IF('School Data'!D216="","",'School Data'!D216),"")</f>
        <v/>
      </c>
      <c r="F216" s="20" t="str">
        <f>IF('School Data'!$B216="Elementary",IF('School Data'!E216="","",'School Data'!E216),"")</f>
        <v/>
      </c>
      <c r="G216" s="31" t="str">
        <f>IF('School Data'!$B216="Elementary",IF('School Data'!F216="","",'School Data'!F216),"")</f>
        <v/>
      </c>
      <c r="H216" s="28" t="str">
        <f>IF(A216&lt;('Output by Grade Span'!$C$3+1),"X","")</f>
        <v/>
      </c>
      <c r="I216" s="29" t="str">
        <f>IF('School Data'!$B216="Elementary",IF('School Data'!G216="","",'School Data'!G216),"")</f>
        <v/>
      </c>
      <c r="J216" s="29" t="str">
        <f t="shared" si="34"/>
        <v/>
      </c>
      <c r="K216" s="29" t="str">
        <f>IF('School Data'!$B216="Elementary",IF('School Data'!H216="","",'School Data'!H216),"")</f>
        <v/>
      </c>
      <c r="L216" s="29" t="str">
        <f t="shared" si="35"/>
        <v/>
      </c>
      <c r="M216" s="29" t="str">
        <f t="shared" si="36"/>
        <v/>
      </c>
      <c r="N216" s="28" t="str">
        <f>IF(H216="X",IF(M216&gt;'Output, All Schools'!$C$8,"N","Y"),"")</f>
        <v/>
      </c>
      <c r="O216" s="30" t="str">
        <f>IF('School Data'!$B216="Elementary",IF('School Data'!I216="","",'School Data'!I216),"")</f>
        <v/>
      </c>
      <c r="P216" s="30" t="str">
        <f t="shared" si="37"/>
        <v/>
      </c>
      <c r="Q216" s="29" t="str">
        <f t="shared" si="38"/>
        <v/>
      </c>
      <c r="R216" s="31" t="str">
        <f>IF(H216="X",IF(Q216&gt;'Output, All Schools'!$C$9,"N","Y"),"")</f>
        <v/>
      </c>
      <c r="S216" s="32" t="str">
        <f>IF('School Data'!$B216="Elementary",IF('School Data'!J216="","",'School Data'!J216),"")</f>
        <v/>
      </c>
      <c r="T216" s="49" t="str">
        <f t="shared" si="39"/>
        <v/>
      </c>
      <c r="U216" s="32" t="str">
        <f>IF('School Data'!$B216="Elementary",IF('School Data'!K216="","",'School Data'!K216),"")</f>
        <v/>
      </c>
      <c r="V216" s="49" t="str">
        <f t="shared" si="40"/>
        <v/>
      </c>
      <c r="W216" s="54" t="str">
        <f t="shared" si="41"/>
        <v/>
      </c>
      <c r="X216" s="28" t="str">
        <f>IF(H216="X",IF(W216&lt;'Output, All Schools'!$C$14,"N","Y"),"")</f>
        <v/>
      </c>
      <c r="Y216" s="32" t="str">
        <f>IF('School Data'!$B216="Elementary",IF('School Data'!L216="","",'School Data'!L216),"")</f>
        <v/>
      </c>
      <c r="Z216" s="49" t="str">
        <f t="shared" si="42"/>
        <v/>
      </c>
      <c r="AA216" s="55" t="str">
        <f t="shared" si="43"/>
        <v/>
      </c>
      <c r="AB216" s="31" t="str">
        <f>IF(H216="X",IF(AA216&lt;'Output, All Schools'!$C$15,"N","Y"),"")</f>
        <v/>
      </c>
    </row>
    <row r="217" spans="1:28" x14ac:dyDescent="0.25">
      <c r="A217" s="20" t="str">
        <f t="shared" si="33"/>
        <v/>
      </c>
      <c r="B217" s="20" t="str">
        <f>IF('School Data'!$B217="Elementary",IF('School Data'!A217="","",'School Data'!A217),"")</f>
        <v/>
      </c>
      <c r="C217" s="20" t="str">
        <f>IF('School Data'!$B217="Elementary",IF('School Data'!B217="","",'School Data'!B217),"")</f>
        <v/>
      </c>
      <c r="D217" s="20" t="str">
        <f>IF('School Data'!$B217="Elementary",IF('School Data'!C217="","",'School Data'!C217),"")</f>
        <v/>
      </c>
      <c r="E217" s="20" t="str">
        <f>IF('School Data'!$B217="Elementary",IF('School Data'!D217="","",'School Data'!D217),"")</f>
        <v/>
      </c>
      <c r="F217" s="20" t="str">
        <f>IF('School Data'!$B217="Elementary",IF('School Data'!E217="","",'School Data'!E217),"")</f>
        <v/>
      </c>
      <c r="G217" s="31" t="str">
        <f>IF('School Data'!$B217="Elementary",IF('School Data'!F217="","",'School Data'!F217),"")</f>
        <v/>
      </c>
      <c r="H217" s="28" t="str">
        <f>IF(A217&lt;('Output by Grade Span'!$C$3+1),"X","")</f>
        <v/>
      </c>
      <c r="I217" s="29" t="str">
        <f>IF('School Data'!$B217="Elementary",IF('School Data'!G217="","",'School Data'!G217),"")</f>
        <v/>
      </c>
      <c r="J217" s="29" t="str">
        <f t="shared" si="34"/>
        <v/>
      </c>
      <c r="K217" s="29" t="str">
        <f>IF('School Data'!$B217="Elementary",IF('School Data'!H217="","",'School Data'!H217),"")</f>
        <v/>
      </c>
      <c r="L217" s="29" t="str">
        <f t="shared" si="35"/>
        <v/>
      </c>
      <c r="M217" s="29" t="str">
        <f t="shared" si="36"/>
        <v/>
      </c>
      <c r="N217" s="28" t="str">
        <f>IF(H217="X",IF(M217&gt;'Output, All Schools'!$C$8,"N","Y"),"")</f>
        <v/>
      </c>
      <c r="O217" s="30" t="str">
        <f>IF('School Data'!$B217="Elementary",IF('School Data'!I217="","",'School Data'!I217),"")</f>
        <v/>
      </c>
      <c r="P217" s="30" t="str">
        <f t="shared" si="37"/>
        <v/>
      </c>
      <c r="Q217" s="29" t="str">
        <f t="shared" si="38"/>
        <v/>
      </c>
      <c r="R217" s="31" t="str">
        <f>IF(H217="X",IF(Q217&gt;'Output, All Schools'!$C$9,"N","Y"),"")</f>
        <v/>
      </c>
      <c r="S217" s="32" t="str">
        <f>IF('School Data'!$B217="Elementary",IF('School Data'!J217="","",'School Data'!J217),"")</f>
        <v/>
      </c>
      <c r="T217" s="49" t="str">
        <f t="shared" si="39"/>
        <v/>
      </c>
      <c r="U217" s="32" t="str">
        <f>IF('School Data'!$B217="Elementary",IF('School Data'!K217="","",'School Data'!K217),"")</f>
        <v/>
      </c>
      <c r="V217" s="49" t="str">
        <f t="shared" si="40"/>
        <v/>
      </c>
      <c r="W217" s="54" t="str">
        <f t="shared" si="41"/>
        <v/>
      </c>
      <c r="X217" s="28" t="str">
        <f>IF(H217="X",IF(W217&lt;'Output, All Schools'!$C$14,"N","Y"),"")</f>
        <v/>
      </c>
      <c r="Y217" s="32" t="str">
        <f>IF('School Data'!$B217="Elementary",IF('School Data'!L217="","",'School Data'!L217),"")</f>
        <v/>
      </c>
      <c r="Z217" s="49" t="str">
        <f t="shared" si="42"/>
        <v/>
      </c>
      <c r="AA217" s="55" t="str">
        <f t="shared" si="43"/>
        <v/>
      </c>
      <c r="AB217" s="31" t="str">
        <f>IF(H217="X",IF(AA217&lt;'Output, All Schools'!$C$15,"N","Y"),"")</f>
        <v/>
      </c>
    </row>
    <row r="218" spans="1:28" x14ac:dyDescent="0.25">
      <c r="A218" s="20" t="str">
        <f t="shared" si="33"/>
        <v/>
      </c>
      <c r="B218" s="20" t="str">
        <f>IF('School Data'!$B218="Elementary",IF('School Data'!A218="","",'School Data'!A218),"")</f>
        <v/>
      </c>
      <c r="C218" s="20" t="str">
        <f>IF('School Data'!$B218="Elementary",IF('School Data'!B218="","",'School Data'!B218),"")</f>
        <v/>
      </c>
      <c r="D218" s="20" t="str">
        <f>IF('School Data'!$B218="Elementary",IF('School Data'!C218="","",'School Data'!C218),"")</f>
        <v/>
      </c>
      <c r="E218" s="20" t="str">
        <f>IF('School Data'!$B218="Elementary",IF('School Data'!D218="","",'School Data'!D218),"")</f>
        <v/>
      </c>
      <c r="F218" s="20" t="str">
        <f>IF('School Data'!$B218="Elementary",IF('School Data'!E218="","",'School Data'!E218),"")</f>
        <v/>
      </c>
      <c r="G218" s="31" t="str">
        <f>IF('School Data'!$B218="Elementary",IF('School Data'!F218="","",'School Data'!F218),"")</f>
        <v/>
      </c>
      <c r="H218" s="28" t="str">
        <f>IF(A218&lt;('Output by Grade Span'!$C$3+1),"X","")</f>
        <v/>
      </c>
      <c r="I218" s="29" t="str">
        <f>IF('School Data'!$B218="Elementary",IF('School Data'!G218="","",'School Data'!G218),"")</f>
        <v/>
      </c>
      <c r="J218" s="29" t="str">
        <f t="shared" si="34"/>
        <v/>
      </c>
      <c r="K218" s="29" t="str">
        <f>IF('School Data'!$B218="Elementary",IF('School Data'!H218="","",'School Data'!H218),"")</f>
        <v/>
      </c>
      <c r="L218" s="29" t="str">
        <f t="shared" si="35"/>
        <v/>
      </c>
      <c r="M218" s="29" t="str">
        <f t="shared" si="36"/>
        <v/>
      </c>
      <c r="N218" s="28" t="str">
        <f>IF(H218="X",IF(M218&gt;'Output, All Schools'!$C$8,"N","Y"),"")</f>
        <v/>
      </c>
      <c r="O218" s="30" t="str">
        <f>IF('School Data'!$B218="Elementary",IF('School Data'!I218="","",'School Data'!I218),"")</f>
        <v/>
      </c>
      <c r="P218" s="30" t="str">
        <f t="shared" si="37"/>
        <v/>
      </c>
      <c r="Q218" s="29" t="str">
        <f t="shared" si="38"/>
        <v/>
      </c>
      <c r="R218" s="31" t="str">
        <f>IF(H218="X",IF(Q218&gt;'Output, All Schools'!$C$9,"N","Y"),"")</f>
        <v/>
      </c>
      <c r="S218" s="32" t="str">
        <f>IF('School Data'!$B218="Elementary",IF('School Data'!J218="","",'School Data'!J218),"")</f>
        <v/>
      </c>
      <c r="T218" s="49" t="str">
        <f t="shared" si="39"/>
        <v/>
      </c>
      <c r="U218" s="32" t="str">
        <f>IF('School Data'!$B218="Elementary",IF('School Data'!K218="","",'School Data'!K218),"")</f>
        <v/>
      </c>
      <c r="V218" s="49" t="str">
        <f t="shared" si="40"/>
        <v/>
      </c>
      <c r="W218" s="54" t="str">
        <f t="shared" si="41"/>
        <v/>
      </c>
      <c r="X218" s="28" t="str">
        <f>IF(H218="X",IF(W218&lt;'Output, All Schools'!$C$14,"N","Y"),"")</f>
        <v/>
      </c>
      <c r="Y218" s="32" t="str">
        <f>IF('School Data'!$B218="Elementary",IF('School Data'!L218="","",'School Data'!L218),"")</f>
        <v/>
      </c>
      <c r="Z218" s="49" t="str">
        <f t="shared" si="42"/>
        <v/>
      </c>
      <c r="AA218" s="55" t="str">
        <f t="shared" si="43"/>
        <v/>
      </c>
      <c r="AB218" s="31" t="str">
        <f>IF(H218="X",IF(AA218&lt;'Output, All Schools'!$C$15,"N","Y"),"")</f>
        <v/>
      </c>
    </row>
    <row r="219" spans="1:28" x14ac:dyDescent="0.25">
      <c r="A219" s="20" t="str">
        <f t="shared" si="33"/>
        <v/>
      </c>
      <c r="B219" s="20" t="str">
        <f>IF('School Data'!$B219="Elementary",IF('School Data'!A219="","",'School Data'!A219),"")</f>
        <v/>
      </c>
      <c r="C219" s="20" t="str">
        <f>IF('School Data'!$B219="Elementary",IF('School Data'!B219="","",'School Data'!B219),"")</f>
        <v/>
      </c>
      <c r="D219" s="20" t="str">
        <f>IF('School Data'!$B219="Elementary",IF('School Data'!C219="","",'School Data'!C219),"")</f>
        <v/>
      </c>
      <c r="E219" s="20" t="str">
        <f>IF('School Data'!$B219="Elementary",IF('School Data'!D219="","",'School Data'!D219),"")</f>
        <v/>
      </c>
      <c r="F219" s="20" t="str">
        <f>IF('School Data'!$B219="Elementary",IF('School Data'!E219="","",'School Data'!E219),"")</f>
        <v/>
      </c>
      <c r="G219" s="31" t="str">
        <f>IF('School Data'!$B219="Elementary",IF('School Data'!F219="","",'School Data'!F219),"")</f>
        <v/>
      </c>
      <c r="H219" s="28" t="str">
        <f>IF(A219&lt;('Output by Grade Span'!$C$3+1),"X","")</f>
        <v/>
      </c>
      <c r="I219" s="29" t="str">
        <f>IF('School Data'!$B219="Elementary",IF('School Data'!G219="","",'School Data'!G219),"")</f>
        <v/>
      </c>
      <c r="J219" s="29" t="str">
        <f t="shared" si="34"/>
        <v/>
      </c>
      <c r="K219" s="29" t="str">
        <f>IF('School Data'!$B219="Elementary",IF('School Data'!H219="","",'School Data'!H219),"")</f>
        <v/>
      </c>
      <c r="L219" s="29" t="str">
        <f t="shared" si="35"/>
        <v/>
      </c>
      <c r="M219" s="29" t="str">
        <f t="shared" si="36"/>
        <v/>
      </c>
      <c r="N219" s="28" t="str">
        <f>IF(H219="X",IF(M219&gt;'Output, All Schools'!$C$8,"N","Y"),"")</f>
        <v/>
      </c>
      <c r="O219" s="30" t="str">
        <f>IF('School Data'!$B219="Elementary",IF('School Data'!I219="","",'School Data'!I219),"")</f>
        <v/>
      </c>
      <c r="P219" s="30" t="str">
        <f t="shared" si="37"/>
        <v/>
      </c>
      <c r="Q219" s="29" t="str">
        <f t="shared" si="38"/>
        <v/>
      </c>
      <c r="R219" s="31" t="str">
        <f>IF(H219="X",IF(Q219&gt;'Output, All Schools'!$C$9,"N","Y"),"")</f>
        <v/>
      </c>
      <c r="S219" s="32" t="str">
        <f>IF('School Data'!$B219="Elementary",IF('School Data'!J219="","",'School Data'!J219),"")</f>
        <v/>
      </c>
      <c r="T219" s="49" t="str">
        <f t="shared" si="39"/>
        <v/>
      </c>
      <c r="U219" s="32" t="str">
        <f>IF('School Data'!$B219="Elementary",IF('School Data'!K219="","",'School Data'!K219),"")</f>
        <v/>
      </c>
      <c r="V219" s="49" t="str">
        <f t="shared" si="40"/>
        <v/>
      </c>
      <c r="W219" s="54" t="str">
        <f t="shared" si="41"/>
        <v/>
      </c>
      <c r="X219" s="28" t="str">
        <f>IF(H219="X",IF(W219&lt;'Output, All Schools'!$C$14,"N","Y"),"")</f>
        <v/>
      </c>
      <c r="Y219" s="32" t="str">
        <f>IF('School Data'!$B219="Elementary",IF('School Data'!L219="","",'School Data'!L219),"")</f>
        <v/>
      </c>
      <c r="Z219" s="49" t="str">
        <f t="shared" si="42"/>
        <v/>
      </c>
      <c r="AA219" s="55" t="str">
        <f t="shared" si="43"/>
        <v/>
      </c>
      <c r="AB219" s="31" t="str">
        <f>IF(H219="X",IF(AA219&lt;'Output, All Schools'!$C$15,"N","Y"),"")</f>
        <v/>
      </c>
    </row>
    <row r="220" spans="1:28" x14ac:dyDescent="0.25">
      <c r="A220" s="20" t="str">
        <f t="shared" si="33"/>
        <v/>
      </c>
      <c r="B220" s="20" t="str">
        <f>IF('School Data'!$B220="Elementary",IF('School Data'!A220="","",'School Data'!A220),"")</f>
        <v/>
      </c>
      <c r="C220" s="20" t="str">
        <f>IF('School Data'!$B220="Elementary",IF('School Data'!B220="","",'School Data'!B220),"")</f>
        <v/>
      </c>
      <c r="D220" s="20" t="str">
        <f>IF('School Data'!$B220="Elementary",IF('School Data'!C220="","",'School Data'!C220),"")</f>
        <v/>
      </c>
      <c r="E220" s="20" t="str">
        <f>IF('School Data'!$B220="Elementary",IF('School Data'!D220="","",'School Data'!D220),"")</f>
        <v/>
      </c>
      <c r="F220" s="20" t="str">
        <f>IF('School Data'!$B220="Elementary",IF('School Data'!E220="","",'School Data'!E220),"")</f>
        <v/>
      </c>
      <c r="G220" s="31" t="str">
        <f>IF('School Data'!$B220="Elementary",IF('School Data'!F220="","",'School Data'!F220),"")</f>
        <v/>
      </c>
      <c r="H220" s="28" t="str">
        <f>IF(A220&lt;('Output by Grade Span'!$C$3+1),"X","")</f>
        <v/>
      </c>
      <c r="I220" s="29" t="str">
        <f>IF('School Data'!$B220="Elementary",IF('School Data'!G220="","",'School Data'!G220),"")</f>
        <v/>
      </c>
      <c r="J220" s="29" t="str">
        <f t="shared" si="34"/>
        <v/>
      </c>
      <c r="K220" s="29" t="str">
        <f>IF('School Data'!$B220="Elementary",IF('School Data'!H220="","",'School Data'!H220),"")</f>
        <v/>
      </c>
      <c r="L220" s="29" t="str">
        <f t="shared" si="35"/>
        <v/>
      </c>
      <c r="M220" s="29" t="str">
        <f t="shared" si="36"/>
        <v/>
      </c>
      <c r="N220" s="28" t="str">
        <f>IF(H220="X",IF(M220&gt;'Output, All Schools'!$C$8,"N","Y"),"")</f>
        <v/>
      </c>
      <c r="O220" s="30" t="str">
        <f>IF('School Data'!$B220="Elementary",IF('School Data'!I220="","",'School Data'!I220),"")</f>
        <v/>
      </c>
      <c r="P220" s="30" t="str">
        <f t="shared" si="37"/>
        <v/>
      </c>
      <c r="Q220" s="29" t="str">
        <f t="shared" si="38"/>
        <v/>
      </c>
      <c r="R220" s="31" t="str">
        <f>IF(H220="X",IF(Q220&gt;'Output, All Schools'!$C$9,"N","Y"),"")</f>
        <v/>
      </c>
      <c r="S220" s="32" t="str">
        <f>IF('School Data'!$B220="Elementary",IF('School Data'!J220="","",'School Data'!J220),"")</f>
        <v/>
      </c>
      <c r="T220" s="49" t="str">
        <f t="shared" si="39"/>
        <v/>
      </c>
      <c r="U220" s="32" t="str">
        <f>IF('School Data'!$B220="Elementary",IF('School Data'!K220="","",'School Data'!K220),"")</f>
        <v/>
      </c>
      <c r="V220" s="49" t="str">
        <f t="shared" si="40"/>
        <v/>
      </c>
      <c r="W220" s="54" t="str">
        <f t="shared" si="41"/>
        <v/>
      </c>
      <c r="X220" s="28" t="str">
        <f>IF(H220="X",IF(W220&lt;'Output, All Schools'!$C$14,"N","Y"),"")</f>
        <v/>
      </c>
      <c r="Y220" s="32" t="str">
        <f>IF('School Data'!$B220="Elementary",IF('School Data'!L220="","",'School Data'!L220),"")</f>
        <v/>
      </c>
      <c r="Z220" s="49" t="str">
        <f t="shared" si="42"/>
        <v/>
      </c>
      <c r="AA220" s="55" t="str">
        <f t="shared" si="43"/>
        <v/>
      </c>
      <c r="AB220" s="31" t="str">
        <f>IF(H220="X",IF(AA220&lt;'Output, All Schools'!$C$15,"N","Y"),"")</f>
        <v/>
      </c>
    </row>
    <row r="221" spans="1:28" x14ac:dyDescent="0.25">
      <c r="A221" s="20" t="str">
        <f t="shared" si="33"/>
        <v/>
      </c>
      <c r="B221" s="20" t="str">
        <f>IF('School Data'!$B221="Elementary",IF('School Data'!A221="","",'School Data'!A221),"")</f>
        <v/>
      </c>
      <c r="C221" s="20" t="str">
        <f>IF('School Data'!$B221="Elementary",IF('School Data'!B221="","",'School Data'!B221),"")</f>
        <v/>
      </c>
      <c r="D221" s="20" t="str">
        <f>IF('School Data'!$B221="Elementary",IF('School Data'!C221="","",'School Data'!C221),"")</f>
        <v/>
      </c>
      <c r="E221" s="20" t="str">
        <f>IF('School Data'!$B221="Elementary",IF('School Data'!D221="","",'School Data'!D221),"")</f>
        <v/>
      </c>
      <c r="F221" s="20" t="str">
        <f>IF('School Data'!$B221="Elementary",IF('School Data'!E221="","",'School Data'!E221),"")</f>
        <v/>
      </c>
      <c r="G221" s="31" t="str">
        <f>IF('School Data'!$B221="Elementary",IF('School Data'!F221="","",'School Data'!F221),"")</f>
        <v/>
      </c>
      <c r="H221" s="28" t="str">
        <f>IF(A221&lt;('Output by Grade Span'!$C$3+1),"X","")</f>
        <v/>
      </c>
      <c r="I221" s="29" t="str">
        <f>IF('School Data'!$B221="Elementary",IF('School Data'!G221="","",'School Data'!G221),"")</f>
        <v/>
      </c>
      <c r="J221" s="29" t="str">
        <f t="shared" si="34"/>
        <v/>
      </c>
      <c r="K221" s="29" t="str">
        <f>IF('School Data'!$B221="Elementary",IF('School Data'!H221="","",'School Data'!H221),"")</f>
        <v/>
      </c>
      <c r="L221" s="29" t="str">
        <f t="shared" si="35"/>
        <v/>
      </c>
      <c r="M221" s="29" t="str">
        <f t="shared" si="36"/>
        <v/>
      </c>
      <c r="N221" s="28" t="str">
        <f>IF(H221="X",IF(M221&gt;'Output, All Schools'!$C$8,"N","Y"),"")</f>
        <v/>
      </c>
      <c r="O221" s="30" t="str">
        <f>IF('School Data'!$B221="Elementary",IF('School Data'!I221="","",'School Data'!I221),"")</f>
        <v/>
      </c>
      <c r="P221" s="30" t="str">
        <f t="shared" si="37"/>
        <v/>
      </c>
      <c r="Q221" s="29" t="str">
        <f t="shared" si="38"/>
        <v/>
      </c>
      <c r="R221" s="31" t="str">
        <f>IF(H221="X",IF(Q221&gt;'Output, All Schools'!$C$9,"N","Y"),"")</f>
        <v/>
      </c>
      <c r="S221" s="32" t="str">
        <f>IF('School Data'!$B221="Elementary",IF('School Data'!J221="","",'School Data'!J221),"")</f>
        <v/>
      </c>
      <c r="T221" s="49" t="str">
        <f t="shared" si="39"/>
        <v/>
      </c>
      <c r="U221" s="32" t="str">
        <f>IF('School Data'!$B221="Elementary",IF('School Data'!K221="","",'School Data'!K221),"")</f>
        <v/>
      </c>
      <c r="V221" s="49" t="str">
        <f t="shared" si="40"/>
        <v/>
      </c>
      <c r="W221" s="54" t="str">
        <f t="shared" si="41"/>
        <v/>
      </c>
      <c r="X221" s="28" t="str">
        <f>IF(H221="X",IF(W221&lt;'Output, All Schools'!$C$14,"N","Y"),"")</f>
        <v/>
      </c>
      <c r="Y221" s="32" t="str">
        <f>IF('School Data'!$B221="Elementary",IF('School Data'!L221="","",'School Data'!L221),"")</f>
        <v/>
      </c>
      <c r="Z221" s="49" t="str">
        <f t="shared" si="42"/>
        <v/>
      </c>
      <c r="AA221" s="55" t="str">
        <f t="shared" si="43"/>
        <v/>
      </c>
      <c r="AB221" s="31" t="str">
        <f>IF(H221="X",IF(AA221&lt;'Output, All Schools'!$C$15,"N","Y"),"")</f>
        <v/>
      </c>
    </row>
    <row r="222" spans="1:28" x14ac:dyDescent="0.25">
      <c r="A222" s="20" t="str">
        <f t="shared" si="33"/>
        <v/>
      </c>
      <c r="B222" s="20" t="str">
        <f>IF('School Data'!$B222="Elementary",IF('School Data'!A222="","",'School Data'!A222),"")</f>
        <v/>
      </c>
      <c r="C222" s="20" t="str">
        <f>IF('School Data'!$B222="Elementary",IF('School Data'!B222="","",'School Data'!B222),"")</f>
        <v/>
      </c>
      <c r="D222" s="20" t="str">
        <f>IF('School Data'!$B222="Elementary",IF('School Data'!C222="","",'School Data'!C222),"")</f>
        <v/>
      </c>
      <c r="E222" s="20" t="str">
        <f>IF('School Data'!$B222="Elementary",IF('School Data'!D222="","",'School Data'!D222),"")</f>
        <v/>
      </c>
      <c r="F222" s="20" t="str">
        <f>IF('School Data'!$B222="Elementary",IF('School Data'!E222="","",'School Data'!E222),"")</f>
        <v/>
      </c>
      <c r="G222" s="31" t="str">
        <f>IF('School Data'!$B222="Elementary",IF('School Data'!F222="","",'School Data'!F222),"")</f>
        <v/>
      </c>
      <c r="H222" s="28" t="str">
        <f>IF(A222&lt;('Output by Grade Span'!$C$3+1),"X","")</f>
        <v/>
      </c>
      <c r="I222" s="29" t="str">
        <f>IF('School Data'!$B222="Elementary",IF('School Data'!G222="","",'School Data'!G222),"")</f>
        <v/>
      </c>
      <c r="J222" s="29" t="str">
        <f t="shared" si="34"/>
        <v/>
      </c>
      <c r="K222" s="29" t="str">
        <f>IF('School Data'!$B222="Elementary",IF('School Data'!H222="","",'School Data'!H222),"")</f>
        <v/>
      </c>
      <c r="L222" s="29" t="str">
        <f t="shared" si="35"/>
        <v/>
      </c>
      <c r="M222" s="29" t="str">
        <f t="shared" si="36"/>
        <v/>
      </c>
      <c r="N222" s="28" t="str">
        <f>IF(H222="X",IF(M222&gt;'Output, All Schools'!$C$8,"N","Y"),"")</f>
        <v/>
      </c>
      <c r="O222" s="30" t="str">
        <f>IF('School Data'!$B222="Elementary",IF('School Data'!I222="","",'School Data'!I222),"")</f>
        <v/>
      </c>
      <c r="P222" s="30" t="str">
        <f t="shared" si="37"/>
        <v/>
      </c>
      <c r="Q222" s="29" t="str">
        <f t="shared" si="38"/>
        <v/>
      </c>
      <c r="R222" s="31" t="str">
        <f>IF(H222="X",IF(Q222&gt;'Output, All Schools'!$C$9,"N","Y"),"")</f>
        <v/>
      </c>
      <c r="S222" s="32" t="str">
        <f>IF('School Data'!$B222="Elementary",IF('School Data'!J222="","",'School Data'!J222),"")</f>
        <v/>
      </c>
      <c r="T222" s="49" t="str">
        <f t="shared" si="39"/>
        <v/>
      </c>
      <c r="U222" s="32" t="str">
        <f>IF('School Data'!$B222="Elementary",IF('School Data'!K222="","",'School Data'!K222),"")</f>
        <v/>
      </c>
      <c r="V222" s="49" t="str">
        <f t="shared" si="40"/>
        <v/>
      </c>
      <c r="W222" s="54" t="str">
        <f t="shared" si="41"/>
        <v/>
      </c>
      <c r="X222" s="28" t="str">
        <f>IF(H222="X",IF(W222&lt;'Output, All Schools'!$C$14,"N","Y"),"")</f>
        <v/>
      </c>
      <c r="Y222" s="32" t="str">
        <f>IF('School Data'!$B222="Elementary",IF('School Data'!L222="","",'School Data'!L222),"")</f>
        <v/>
      </c>
      <c r="Z222" s="49" t="str">
        <f t="shared" si="42"/>
        <v/>
      </c>
      <c r="AA222" s="55" t="str">
        <f t="shared" si="43"/>
        <v/>
      </c>
      <c r="AB222" s="31" t="str">
        <f>IF(H222="X",IF(AA222&lt;'Output, All Schools'!$C$15,"N","Y"),"")</f>
        <v/>
      </c>
    </row>
    <row r="223" spans="1:28" x14ac:dyDescent="0.25">
      <c r="A223" s="20" t="str">
        <f t="shared" si="33"/>
        <v/>
      </c>
      <c r="B223" s="20" t="str">
        <f>IF('School Data'!$B223="Elementary",IF('School Data'!A223="","",'School Data'!A223),"")</f>
        <v/>
      </c>
      <c r="C223" s="20" t="str">
        <f>IF('School Data'!$B223="Elementary",IF('School Data'!B223="","",'School Data'!B223),"")</f>
        <v/>
      </c>
      <c r="D223" s="20" t="str">
        <f>IF('School Data'!$B223="Elementary",IF('School Data'!C223="","",'School Data'!C223),"")</f>
        <v/>
      </c>
      <c r="E223" s="20" t="str">
        <f>IF('School Data'!$B223="Elementary",IF('School Data'!D223="","",'School Data'!D223),"")</f>
        <v/>
      </c>
      <c r="F223" s="20" t="str">
        <f>IF('School Data'!$B223="Elementary",IF('School Data'!E223="","",'School Data'!E223),"")</f>
        <v/>
      </c>
      <c r="G223" s="31" t="str">
        <f>IF('School Data'!$B223="Elementary",IF('School Data'!F223="","",'School Data'!F223),"")</f>
        <v/>
      </c>
      <c r="H223" s="28" t="str">
        <f>IF(A223&lt;('Output by Grade Span'!$C$3+1),"X","")</f>
        <v/>
      </c>
      <c r="I223" s="29" t="str">
        <f>IF('School Data'!$B223="Elementary",IF('School Data'!G223="","",'School Data'!G223),"")</f>
        <v/>
      </c>
      <c r="J223" s="29" t="str">
        <f t="shared" si="34"/>
        <v/>
      </c>
      <c r="K223" s="29" t="str">
        <f>IF('School Data'!$B223="Elementary",IF('School Data'!H223="","",'School Data'!H223),"")</f>
        <v/>
      </c>
      <c r="L223" s="29" t="str">
        <f t="shared" si="35"/>
        <v/>
      </c>
      <c r="M223" s="29" t="str">
        <f t="shared" si="36"/>
        <v/>
      </c>
      <c r="N223" s="28" t="str">
        <f>IF(H223="X",IF(M223&gt;'Output, All Schools'!$C$8,"N","Y"),"")</f>
        <v/>
      </c>
      <c r="O223" s="30" t="str">
        <f>IF('School Data'!$B223="Elementary",IF('School Data'!I223="","",'School Data'!I223),"")</f>
        <v/>
      </c>
      <c r="P223" s="30" t="str">
        <f t="shared" si="37"/>
        <v/>
      </c>
      <c r="Q223" s="29" t="str">
        <f t="shared" si="38"/>
        <v/>
      </c>
      <c r="R223" s="31" t="str">
        <f>IF(H223="X",IF(Q223&gt;'Output, All Schools'!$C$9,"N","Y"),"")</f>
        <v/>
      </c>
      <c r="S223" s="32" t="str">
        <f>IF('School Data'!$B223="Elementary",IF('School Data'!J223="","",'School Data'!J223),"")</f>
        <v/>
      </c>
      <c r="T223" s="49" t="str">
        <f t="shared" si="39"/>
        <v/>
      </c>
      <c r="U223" s="32" t="str">
        <f>IF('School Data'!$B223="Elementary",IF('School Data'!K223="","",'School Data'!K223),"")</f>
        <v/>
      </c>
      <c r="V223" s="49" t="str">
        <f t="shared" si="40"/>
        <v/>
      </c>
      <c r="W223" s="54" t="str">
        <f t="shared" si="41"/>
        <v/>
      </c>
      <c r="X223" s="28" t="str">
        <f>IF(H223="X",IF(W223&lt;'Output, All Schools'!$C$14,"N","Y"),"")</f>
        <v/>
      </c>
      <c r="Y223" s="32" t="str">
        <f>IF('School Data'!$B223="Elementary",IF('School Data'!L223="","",'School Data'!L223),"")</f>
        <v/>
      </c>
      <c r="Z223" s="49" t="str">
        <f t="shared" si="42"/>
        <v/>
      </c>
      <c r="AA223" s="55" t="str">
        <f t="shared" si="43"/>
        <v/>
      </c>
      <c r="AB223" s="31" t="str">
        <f>IF(H223="X",IF(AA223&lt;'Output, All Schools'!$C$15,"N","Y"),"")</f>
        <v/>
      </c>
    </row>
    <row r="224" spans="1:28" x14ac:dyDescent="0.25">
      <c r="A224" s="20" t="str">
        <f t="shared" si="33"/>
        <v/>
      </c>
      <c r="B224" s="20" t="str">
        <f>IF('School Data'!$B224="Elementary",IF('School Data'!A224="","",'School Data'!A224),"")</f>
        <v/>
      </c>
      <c r="C224" s="20" t="str">
        <f>IF('School Data'!$B224="Elementary",IF('School Data'!B224="","",'School Data'!B224),"")</f>
        <v/>
      </c>
      <c r="D224" s="20" t="str">
        <f>IF('School Data'!$B224="Elementary",IF('School Data'!C224="","",'School Data'!C224),"")</f>
        <v/>
      </c>
      <c r="E224" s="20" t="str">
        <f>IF('School Data'!$B224="Elementary",IF('School Data'!D224="","",'School Data'!D224),"")</f>
        <v/>
      </c>
      <c r="F224" s="20" t="str">
        <f>IF('School Data'!$B224="Elementary",IF('School Data'!E224="","",'School Data'!E224),"")</f>
        <v/>
      </c>
      <c r="G224" s="31" t="str">
        <f>IF('School Data'!$B224="Elementary",IF('School Data'!F224="","",'School Data'!F224),"")</f>
        <v/>
      </c>
      <c r="H224" s="28" t="str">
        <f>IF(A224&lt;('Output by Grade Span'!$C$3+1),"X","")</f>
        <v/>
      </c>
      <c r="I224" s="29" t="str">
        <f>IF('School Data'!$B224="Elementary",IF('School Data'!G224="","",'School Data'!G224),"")</f>
        <v/>
      </c>
      <c r="J224" s="29" t="str">
        <f t="shared" si="34"/>
        <v/>
      </c>
      <c r="K224" s="29" t="str">
        <f>IF('School Data'!$B224="Elementary",IF('School Data'!H224="","",'School Data'!H224),"")</f>
        <v/>
      </c>
      <c r="L224" s="29" t="str">
        <f t="shared" si="35"/>
        <v/>
      </c>
      <c r="M224" s="29" t="str">
        <f t="shared" si="36"/>
        <v/>
      </c>
      <c r="N224" s="28" t="str">
        <f>IF(H224="X",IF(M224&gt;'Output, All Schools'!$C$8,"N","Y"),"")</f>
        <v/>
      </c>
      <c r="O224" s="30" t="str">
        <f>IF('School Data'!$B224="Elementary",IF('School Data'!I224="","",'School Data'!I224),"")</f>
        <v/>
      </c>
      <c r="P224" s="30" t="str">
        <f t="shared" si="37"/>
        <v/>
      </c>
      <c r="Q224" s="29" t="str">
        <f t="shared" si="38"/>
        <v/>
      </c>
      <c r="R224" s="31" t="str">
        <f>IF(H224="X",IF(Q224&gt;'Output, All Schools'!$C$9,"N","Y"),"")</f>
        <v/>
      </c>
      <c r="S224" s="32" t="str">
        <f>IF('School Data'!$B224="Elementary",IF('School Data'!J224="","",'School Data'!J224),"")</f>
        <v/>
      </c>
      <c r="T224" s="49" t="str">
        <f t="shared" si="39"/>
        <v/>
      </c>
      <c r="U224" s="32" t="str">
        <f>IF('School Data'!$B224="Elementary",IF('School Data'!K224="","",'School Data'!K224),"")</f>
        <v/>
      </c>
      <c r="V224" s="49" t="str">
        <f t="shared" si="40"/>
        <v/>
      </c>
      <c r="W224" s="54" t="str">
        <f t="shared" si="41"/>
        <v/>
      </c>
      <c r="X224" s="28" t="str">
        <f>IF(H224="X",IF(W224&lt;'Output, All Schools'!$C$14,"N","Y"),"")</f>
        <v/>
      </c>
      <c r="Y224" s="32" t="str">
        <f>IF('School Data'!$B224="Elementary",IF('School Data'!L224="","",'School Data'!L224),"")</f>
        <v/>
      </c>
      <c r="Z224" s="49" t="str">
        <f t="shared" si="42"/>
        <v/>
      </c>
      <c r="AA224" s="55" t="str">
        <f t="shared" si="43"/>
        <v/>
      </c>
      <c r="AB224" s="31" t="str">
        <f>IF(H224="X",IF(AA224&lt;'Output, All Schools'!$C$15,"N","Y"),"")</f>
        <v/>
      </c>
    </row>
    <row r="225" spans="1:28" x14ac:dyDescent="0.25">
      <c r="A225" s="20" t="str">
        <f t="shared" si="33"/>
        <v/>
      </c>
      <c r="B225" s="20" t="str">
        <f>IF('School Data'!$B225="Elementary",IF('School Data'!A225="","",'School Data'!A225),"")</f>
        <v/>
      </c>
      <c r="C225" s="20" t="str">
        <f>IF('School Data'!$B225="Elementary",IF('School Data'!B225="","",'School Data'!B225),"")</f>
        <v/>
      </c>
      <c r="D225" s="20" t="str">
        <f>IF('School Data'!$B225="Elementary",IF('School Data'!C225="","",'School Data'!C225),"")</f>
        <v/>
      </c>
      <c r="E225" s="20" t="str">
        <f>IF('School Data'!$B225="Elementary",IF('School Data'!D225="","",'School Data'!D225),"")</f>
        <v/>
      </c>
      <c r="F225" s="20" t="str">
        <f>IF('School Data'!$B225="Elementary",IF('School Data'!E225="","",'School Data'!E225),"")</f>
        <v/>
      </c>
      <c r="G225" s="31" t="str">
        <f>IF('School Data'!$B225="Elementary",IF('School Data'!F225="","",'School Data'!F225),"")</f>
        <v/>
      </c>
      <c r="H225" s="28" t="str">
        <f>IF(A225&lt;('Output by Grade Span'!$C$3+1),"X","")</f>
        <v/>
      </c>
      <c r="I225" s="29" t="str">
        <f>IF('School Data'!$B225="Elementary",IF('School Data'!G225="","",'School Data'!G225),"")</f>
        <v/>
      </c>
      <c r="J225" s="29" t="str">
        <f t="shared" si="34"/>
        <v/>
      </c>
      <c r="K225" s="29" t="str">
        <f>IF('School Data'!$B225="Elementary",IF('School Data'!H225="","",'School Data'!H225),"")</f>
        <v/>
      </c>
      <c r="L225" s="29" t="str">
        <f t="shared" si="35"/>
        <v/>
      </c>
      <c r="M225" s="29" t="str">
        <f t="shared" si="36"/>
        <v/>
      </c>
      <c r="N225" s="28" t="str">
        <f>IF(H225="X",IF(M225&gt;'Output, All Schools'!$C$8,"N","Y"),"")</f>
        <v/>
      </c>
      <c r="O225" s="30" t="str">
        <f>IF('School Data'!$B225="Elementary",IF('School Data'!I225="","",'School Data'!I225),"")</f>
        <v/>
      </c>
      <c r="P225" s="30" t="str">
        <f t="shared" si="37"/>
        <v/>
      </c>
      <c r="Q225" s="29" t="str">
        <f t="shared" si="38"/>
        <v/>
      </c>
      <c r="R225" s="31" t="str">
        <f>IF(H225="X",IF(Q225&gt;'Output, All Schools'!$C$9,"N","Y"),"")</f>
        <v/>
      </c>
      <c r="S225" s="32" t="str">
        <f>IF('School Data'!$B225="Elementary",IF('School Data'!J225="","",'School Data'!J225),"")</f>
        <v/>
      </c>
      <c r="T225" s="49" t="str">
        <f t="shared" si="39"/>
        <v/>
      </c>
      <c r="U225" s="32" t="str">
        <f>IF('School Data'!$B225="Elementary",IF('School Data'!K225="","",'School Data'!K225),"")</f>
        <v/>
      </c>
      <c r="V225" s="49" t="str">
        <f t="shared" si="40"/>
        <v/>
      </c>
      <c r="W225" s="54" t="str">
        <f t="shared" si="41"/>
        <v/>
      </c>
      <c r="X225" s="28" t="str">
        <f>IF(H225="X",IF(W225&lt;'Output, All Schools'!$C$14,"N","Y"),"")</f>
        <v/>
      </c>
      <c r="Y225" s="32" t="str">
        <f>IF('School Data'!$B225="Elementary",IF('School Data'!L225="","",'School Data'!L225),"")</f>
        <v/>
      </c>
      <c r="Z225" s="49" t="str">
        <f t="shared" si="42"/>
        <v/>
      </c>
      <c r="AA225" s="55" t="str">
        <f t="shared" si="43"/>
        <v/>
      </c>
      <c r="AB225" s="31" t="str">
        <f>IF(H225="X",IF(AA225&lt;'Output, All Schools'!$C$15,"N","Y"),"")</f>
        <v/>
      </c>
    </row>
    <row r="226" spans="1:28" x14ac:dyDescent="0.25">
      <c r="A226" s="20" t="str">
        <f t="shared" si="33"/>
        <v/>
      </c>
      <c r="B226" s="20" t="str">
        <f>IF('School Data'!$B226="Elementary",IF('School Data'!A226="","",'School Data'!A226),"")</f>
        <v/>
      </c>
      <c r="C226" s="20" t="str">
        <f>IF('School Data'!$B226="Elementary",IF('School Data'!B226="","",'School Data'!B226),"")</f>
        <v/>
      </c>
      <c r="D226" s="20" t="str">
        <f>IF('School Data'!$B226="Elementary",IF('School Data'!C226="","",'School Data'!C226),"")</f>
        <v/>
      </c>
      <c r="E226" s="20" t="str">
        <f>IF('School Data'!$B226="Elementary",IF('School Data'!D226="","",'School Data'!D226),"")</f>
        <v/>
      </c>
      <c r="F226" s="20" t="str">
        <f>IF('School Data'!$B226="Elementary",IF('School Data'!E226="","",'School Data'!E226),"")</f>
        <v/>
      </c>
      <c r="G226" s="31" t="str">
        <f>IF('School Data'!$B226="Elementary",IF('School Data'!F226="","",'School Data'!F226),"")</f>
        <v/>
      </c>
      <c r="H226" s="28" t="str">
        <f>IF(A226&lt;('Output by Grade Span'!$C$3+1),"X","")</f>
        <v/>
      </c>
      <c r="I226" s="29" t="str">
        <f>IF('School Data'!$B226="Elementary",IF('School Data'!G226="","",'School Data'!G226),"")</f>
        <v/>
      </c>
      <c r="J226" s="29" t="str">
        <f t="shared" si="34"/>
        <v/>
      </c>
      <c r="K226" s="29" t="str">
        <f>IF('School Data'!$B226="Elementary",IF('School Data'!H226="","",'School Data'!H226),"")</f>
        <v/>
      </c>
      <c r="L226" s="29" t="str">
        <f t="shared" si="35"/>
        <v/>
      </c>
      <c r="M226" s="29" t="str">
        <f t="shared" si="36"/>
        <v/>
      </c>
      <c r="N226" s="28" t="str">
        <f>IF(H226="X",IF(M226&gt;'Output, All Schools'!$C$8,"N","Y"),"")</f>
        <v/>
      </c>
      <c r="O226" s="30" t="str">
        <f>IF('School Data'!$B226="Elementary",IF('School Data'!I226="","",'School Data'!I226),"")</f>
        <v/>
      </c>
      <c r="P226" s="30" t="str">
        <f t="shared" si="37"/>
        <v/>
      </c>
      <c r="Q226" s="29" t="str">
        <f t="shared" si="38"/>
        <v/>
      </c>
      <c r="R226" s="31" t="str">
        <f>IF(H226="X",IF(Q226&gt;'Output, All Schools'!$C$9,"N","Y"),"")</f>
        <v/>
      </c>
      <c r="S226" s="32" t="str">
        <f>IF('School Data'!$B226="Elementary",IF('School Data'!J226="","",'School Data'!J226),"")</f>
        <v/>
      </c>
      <c r="T226" s="49" t="str">
        <f t="shared" si="39"/>
        <v/>
      </c>
      <c r="U226" s="32" t="str">
        <f>IF('School Data'!$B226="Elementary",IF('School Data'!K226="","",'School Data'!K226),"")</f>
        <v/>
      </c>
      <c r="V226" s="49" t="str">
        <f t="shared" si="40"/>
        <v/>
      </c>
      <c r="W226" s="54" t="str">
        <f t="shared" si="41"/>
        <v/>
      </c>
      <c r="X226" s="28" t="str">
        <f>IF(H226="X",IF(W226&lt;'Output, All Schools'!$C$14,"N","Y"),"")</f>
        <v/>
      </c>
      <c r="Y226" s="32" t="str">
        <f>IF('School Data'!$B226="Elementary",IF('School Data'!L226="","",'School Data'!L226),"")</f>
        <v/>
      </c>
      <c r="Z226" s="49" t="str">
        <f t="shared" si="42"/>
        <v/>
      </c>
      <c r="AA226" s="55" t="str">
        <f t="shared" si="43"/>
        <v/>
      </c>
      <c r="AB226" s="31" t="str">
        <f>IF(H226="X",IF(AA226&lt;'Output, All Schools'!$C$15,"N","Y"),"")</f>
        <v/>
      </c>
    </row>
    <row r="227" spans="1:28" x14ac:dyDescent="0.25">
      <c r="A227" s="20" t="str">
        <f t="shared" si="33"/>
        <v/>
      </c>
      <c r="B227" s="20" t="str">
        <f>IF('School Data'!$B227="Elementary",IF('School Data'!A227="","",'School Data'!A227),"")</f>
        <v/>
      </c>
      <c r="C227" s="20" t="str">
        <f>IF('School Data'!$B227="Elementary",IF('School Data'!B227="","",'School Data'!B227),"")</f>
        <v/>
      </c>
      <c r="D227" s="20" t="str">
        <f>IF('School Data'!$B227="Elementary",IF('School Data'!C227="","",'School Data'!C227),"")</f>
        <v/>
      </c>
      <c r="E227" s="20" t="str">
        <f>IF('School Data'!$B227="Elementary",IF('School Data'!D227="","",'School Data'!D227),"")</f>
        <v/>
      </c>
      <c r="F227" s="20" t="str">
        <f>IF('School Data'!$B227="Elementary",IF('School Data'!E227="","",'School Data'!E227),"")</f>
        <v/>
      </c>
      <c r="G227" s="31" t="str">
        <f>IF('School Data'!$B227="Elementary",IF('School Data'!F227="","",'School Data'!F227),"")</f>
        <v/>
      </c>
      <c r="H227" s="28" t="str">
        <f>IF(A227&lt;('Output by Grade Span'!$C$3+1),"X","")</f>
        <v/>
      </c>
      <c r="I227" s="29" t="str">
        <f>IF('School Data'!$B227="Elementary",IF('School Data'!G227="","",'School Data'!G227),"")</f>
        <v/>
      </c>
      <c r="J227" s="29" t="str">
        <f t="shared" si="34"/>
        <v/>
      </c>
      <c r="K227" s="29" t="str">
        <f>IF('School Data'!$B227="Elementary",IF('School Data'!H227="","",'School Data'!H227),"")</f>
        <v/>
      </c>
      <c r="L227" s="29" t="str">
        <f t="shared" si="35"/>
        <v/>
      </c>
      <c r="M227" s="29" t="str">
        <f t="shared" si="36"/>
        <v/>
      </c>
      <c r="N227" s="28" t="str">
        <f>IF(H227="X",IF(M227&gt;'Output, All Schools'!$C$8,"N","Y"),"")</f>
        <v/>
      </c>
      <c r="O227" s="30" t="str">
        <f>IF('School Data'!$B227="Elementary",IF('School Data'!I227="","",'School Data'!I227),"")</f>
        <v/>
      </c>
      <c r="P227" s="30" t="str">
        <f t="shared" si="37"/>
        <v/>
      </c>
      <c r="Q227" s="29" t="str">
        <f t="shared" si="38"/>
        <v/>
      </c>
      <c r="R227" s="31" t="str">
        <f>IF(H227="X",IF(Q227&gt;'Output, All Schools'!$C$9,"N","Y"),"")</f>
        <v/>
      </c>
      <c r="S227" s="32" t="str">
        <f>IF('School Data'!$B227="Elementary",IF('School Data'!J227="","",'School Data'!J227),"")</f>
        <v/>
      </c>
      <c r="T227" s="49" t="str">
        <f t="shared" si="39"/>
        <v/>
      </c>
      <c r="U227" s="32" t="str">
        <f>IF('School Data'!$B227="Elementary",IF('School Data'!K227="","",'School Data'!K227),"")</f>
        <v/>
      </c>
      <c r="V227" s="49" t="str">
        <f t="shared" si="40"/>
        <v/>
      </c>
      <c r="W227" s="54" t="str">
        <f t="shared" si="41"/>
        <v/>
      </c>
      <c r="X227" s="28" t="str">
        <f>IF(H227="X",IF(W227&lt;'Output, All Schools'!$C$14,"N","Y"),"")</f>
        <v/>
      </c>
      <c r="Y227" s="32" t="str">
        <f>IF('School Data'!$B227="Elementary",IF('School Data'!L227="","",'School Data'!L227),"")</f>
        <v/>
      </c>
      <c r="Z227" s="49" t="str">
        <f t="shared" si="42"/>
        <v/>
      </c>
      <c r="AA227" s="55" t="str">
        <f t="shared" si="43"/>
        <v/>
      </c>
      <c r="AB227" s="31" t="str">
        <f>IF(H227="X",IF(AA227&lt;'Output, All Schools'!$C$15,"N","Y"),"")</f>
        <v/>
      </c>
    </row>
    <row r="228" spans="1:28" x14ac:dyDescent="0.25">
      <c r="A228" s="20" t="str">
        <f t="shared" si="33"/>
        <v/>
      </c>
      <c r="B228" s="20" t="str">
        <f>IF('School Data'!$B228="Elementary",IF('School Data'!A228="","",'School Data'!A228),"")</f>
        <v/>
      </c>
      <c r="C228" s="20" t="str">
        <f>IF('School Data'!$B228="Elementary",IF('School Data'!B228="","",'School Data'!B228),"")</f>
        <v/>
      </c>
      <c r="D228" s="20" t="str">
        <f>IF('School Data'!$B228="Elementary",IF('School Data'!C228="","",'School Data'!C228),"")</f>
        <v/>
      </c>
      <c r="E228" s="20" t="str">
        <f>IF('School Data'!$B228="Elementary",IF('School Data'!D228="","",'School Data'!D228),"")</f>
        <v/>
      </c>
      <c r="F228" s="20" t="str">
        <f>IF('School Data'!$B228="Elementary",IF('School Data'!E228="","",'School Data'!E228),"")</f>
        <v/>
      </c>
      <c r="G228" s="31" t="str">
        <f>IF('School Data'!$B228="Elementary",IF('School Data'!F228="","",'School Data'!F228),"")</f>
        <v/>
      </c>
      <c r="H228" s="28" t="str">
        <f>IF(A228&lt;('Output by Grade Span'!$C$3+1),"X","")</f>
        <v/>
      </c>
      <c r="I228" s="29" t="str">
        <f>IF('School Data'!$B228="Elementary",IF('School Data'!G228="","",'School Data'!G228),"")</f>
        <v/>
      </c>
      <c r="J228" s="29" t="str">
        <f t="shared" si="34"/>
        <v/>
      </c>
      <c r="K228" s="29" t="str">
        <f>IF('School Data'!$B228="Elementary",IF('School Data'!H228="","",'School Data'!H228),"")</f>
        <v/>
      </c>
      <c r="L228" s="29" t="str">
        <f t="shared" si="35"/>
        <v/>
      </c>
      <c r="M228" s="29" t="str">
        <f t="shared" si="36"/>
        <v/>
      </c>
      <c r="N228" s="28" t="str">
        <f>IF(H228="X",IF(M228&gt;'Output, All Schools'!$C$8,"N","Y"),"")</f>
        <v/>
      </c>
      <c r="O228" s="30" t="str">
        <f>IF('School Data'!$B228="Elementary",IF('School Data'!I228="","",'School Data'!I228),"")</f>
        <v/>
      </c>
      <c r="P228" s="30" t="str">
        <f t="shared" si="37"/>
        <v/>
      </c>
      <c r="Q228" s="29" t="str">
        <f t="shared" si="38"/>
        <v/>
      </c>
      <c r="R228" s="31" t="str">
        <f>IF(H228="X",IF(Q228&gt;'Output, All Schools'!$C$9,"N","Y"),"")</f>
        <v/>
      </c>
      <c r="S228" s="32" t="str">
        <f>IF('School Data'!$B228="Elementary",IF('School Data'!J228="","",'School Data'!J228),"")</f>
        <v/>
      </c>
      <c r="T228" s="49" t="str">
        <f t="shared" si="39"/>
        <v/>
      </c>
      <c r="U228" s="32" t="str">
        <f>IF('School Data'!$B228="Elementary",IF('School Data'!K228="","",'School Data'!K228),"")</f>
        <v/>
      </c>
      <c r="V228" s="49" t="str">
        <f t="shared" si="40"/>
        <v/>
      </c>
      <c r="W228" s="54" t="str">
        <f t="shared" si="41"/>
        <v/>
      </c>
      <c r="X228" s="28" t="str">
        <f>IF(H228="X",IF(W228&lt;'Output, All Schools'!$C$14,"N","Y"),"")</f>
        <v/>
      </c>
      <c r="Y228" s="32" t="str">
        <f>IF('School Data'!$B228="Elementary",IF('School Data'!L228="","",'School Data'!L228),"")</f>
        <v/>
      </c>
      <c r="Z228" s="49" t="str">
        <f t="shared" si="42"/>
        <v/>
      </c>
      <c r="AA228" s="55" t="str">
        <f t="shared" si="43"/>
        <v/>
      </c>
      <c r="AB228" s="31" t="str">
        <f>IF(H228="X",IF(AA228&lt;'Output, All Schools'!$C$15,"N","Y"),"")</f>
        <v/>
      </c>
    </row>
    <row r="229" spans="1:28" x14ac:dyDescent="0.25">
      <c r="A229" s="20" t="str">
        <f t="shared" si="33"/>
        <v/>
      </c>
      <c r="B229" s="20" t="str">
        <f>IF('School Data'!$B229="Elementary",IF('School Data'!A229="","",'School Data'!A229),"")</f>
        <v/>
      </c>
      <c r="C229" s="20" t="str">
        <f>IF('School Data'!$B229="Elementary",IF('School Data'!B229="","",'School Data'!B229),"")</f>
        <v/>
      </c>
      <c r="D229" s="20" t="str">
        <f>IF('School Data'!$B229="Elementary",IF('School Data'!C229="","",'School Data'!C229),"")</f>
        <v/>
      </c>
      <c r="E229" s="20" t="str">
        <f>IF('School Data'!$B229="Elementary",IF('School Data'!D229="","",'School Data'!D229),"")</f>
        <v/>
      </c>
      <c r="F229" s="20" t="str">
        <f>IF('School Data'!$B229="Elementary",IF('School Data'!E229="","",'School Data'!E229),"")</f>
        <v/>
      </c>
      <c r="G229" s="31" t="str">
        <f>IF('School Data'!$B229="Elementary",IF('School Data'!F229="","",'School Data'!F229),"")</f>
        <v/>
      </c>
      <c r="H229" s="28" t="str">
        <f>IF(A229&lt;('Output by Grade Span'!$C$3+1),"X","")</f>
        <v/>
      </c>
      <c r="I229" s="29" t="str">
        <f>IF('School Data'!$B229="Elementary",IF('School Data'!G229="","",'School Data'!G229),"")</f>
        <v/>
      </c>
      <c r="J229" s="29" t="str">
        <f t="shared" si="34"/>
        <v/>
      </c>
      <c r="K229" s="29" t="str">
        <f>IF('School Data'!$B229="Elementary",IF('School Data'!H229="","",'School Data'!H229),"")</f>
        <v/>
      </c>
      <c r="L229" s="29" t="str">
        <f t="shared" si="35"/>
        <v/>
      </c>
      <c r="M229" s="29" t="str">
        <f t="shared" si="36"/>
        <v/>
      </c>
      <c r="N229" s="28" t="str">
        <f>IF(H229="X",IF(M229&gt;'Output, All Schools'!$C$8,"N","Y"),"")</f>
        <v/>
      </c>
      <c r="O229" s="30" t="str">
        <f>IF('School Data'!$B229="Elementary",IF('School Data'!I229="","",'School Data'!I229),"")</f>
        <v/>
      </c>
      <c r="P229" s="30" t="str">
        <f t="shared" si="37"/>
        <v/>
      </c>
      <c r="Q229" s="29" t="str">
        <f t="shared" si="38"/>
        <v/>
      </c>
      <c r="R229" s="31" t="str">
        <f>IF(H229="X",IF(Q229&gt;'Output, All Schools'!$C$9,"N","Y"),"")</f>
        <v/>
      </c>
      <c r="S229" s="32" t="str">
        <f>IF('School Data'!$B229="Elementary",IF('School Data'!J229="","",'School Data'!J229),"")</f>
        <v/>
      </c>
      <c r="T229" s="49" t="str">
        <f t="shared" si="39"/>
        <v/>
      </c>
      <c r="U229" s="32" t="str">
        <f>IF('School Data'!$B229="Elementary",IF('School Data'!K229="","",'School Data'!K229),"")</f>
        <v/>
      </c>
      <c r="V229" s="49" t="str">
        <f t="shared" si="40"/>
        <v/>
      </c>
      <c r="W229" s="54" t="str">
        <f t="shared" si="41"/>
        <v/>
      </c>
      <c r="X229" s="28" t="str">
        <f>IF(H229="X",IF(W229&lt;'Output, All Schools'!$C$14,"N","Y"),"")</f>
        <v/>
      </c>
      <c r="Y229" s="32" t="str">
        <f>IF('School Data'!$B229="Elementary",IF('School Data'!L229="","",'School Data'!L229),"")</f>
        <v/>
      </c>
      <c r="Z229" s="49" t="str">
        <f t="shared" si="42"/>
        <v/>
      </c>
      <c r="AA229" s="55" t="str">
        <f t="shared" si="43"/>
        <v/>
      </c>
      <c r="AB229" s="31" t="str">
        <f>IF(H229="X",IF(AA229&lt;'Output, All Schools'!$C$15,"N","Y"),"")</f>
        <v/>
      </c>
    </row>
    <row r="230" spans="1:28" x14ac:dyDescent="0.25">
      <c r="A230" s="20" t="str">
        <f t="shared" si="33"/>
        <v/>
      </c>
      <c r="B230" s="20" t="str">
        <f>IF('School Data'!$B230="Elementary",IF('School Data'!A230="","",'School Data'!A230),"")</f>
        <v/>
      </c>
      <c r="C230" s="20" t="str">
        <f>IF('School Data'!$B230="Elementary",IF('School Data'!B230="","",'School Data'!B230),"")</f>
        <v/>
      </c>
      <c r="D230" s="20" t="str">
        <f>IF('School Data'!$B230="Elementary",IF('School Data'!C230="","",'School Data'!C230),"")</f>
        <v/>
      </c>
      <c r="E230" s="20" t="str">
        <f>IF('School Data'!$B230="Elementary",IF('School Data'!D230="","",'School Data'!D230),"")</f>
        <v/>
      </c>
      <c r="F230" s="20" t="str">
        <f>IF('School Data'!$B230="Elementary",IF('School Data'!E230="","",'School Data'!E230),"")</f>
        <v/>
      </c>
      <c r="G230" s="31" t="str">
        <f>IF('School Data'!$B230="Elementary",IF('School Data'!F230="","",'School Data'!F230),"")</f>
        <v/>
      </c>
      <c r="H230" s="28" t="str">
        <f>IF(A230&lt;('Output by Grade Span'!$C$3+1),"X","")</f>
        <v/>
      </c>
      <c r="I230" s="29" t="str">
        <f>IF('School Data'!$B230="Elementary",IF('School Data'!G230="","",'School Data'!G230),"")</f>
        <v/>
      </c>
      <c r="J230" s="29" t="str">
        <f t="shared" si="34"/>
        <v/>
      </c>
      <c r="K230" s="29" t="str">
        <f>IF('School Data'!$B230="Elementary",IF('School Data'!H230="","",'School Data'!H230),"")</f>
        <v/>
      </c>
      <c r="L230" s="29" t="str">
        <f t="shared" si="35"/>
        <v/>
      </c>
      <c r="M230" s="29" t="str">
        <f t="shared" si="36"/>
        <v/>
      </c>
      <c r="N230" s="28" t="str">
        <f>IF(H230="X",IF(M230&gt;'Output, All Schools'!$C$8,"N","Y"),"")</f>
        <v/>
      </c>
      <c r="O230" s="30" t="str">
        <f>IF('School Data'!$B230="Elementary",IF('School Data'!I230="","",'School Data'!I230),"")</f>
        <v/>
      </c>
      <c r="P230" s="30" t="str">
        <f t="shared" si="37"/>
        <v/>
      </c>
      <c r="Q230" s="29" t="str">
        <f t="shared" si="38"/>
        <v/>
      </c>
      <c r="R230" s="31" t="str">
        <f>IF(H230="X",IF(Q230&gt;'Output, All Schools'!$C$9,"N","Y"),"")</f>
        <v/>
      </c>
      <c r="S230" s="32" t="str">
        <f>IF('School Data'!$B230="Elementary",IF('School Data'!J230="","",'School Data'!J230),"")</f>
        <v/>
      </c>
      <c r="T230" s="49" t="str">
        <f t="shared" si="39"/>
        <v/>
      </c>
      <c r="U230" s="32" t="str">
        <f>IF('School Data'!$B230="Elementary",IF('School Data'!K230="","",'School Data'!K230),"")</f>
        <v/>
      </c>
      <c r="V230" s="49" t="str">
        <f t="shared" si="40"/>
        <v/>
      </c>
      <c r="W230" s="54" t="str">
        <f t="shared" si="41"/>
        <v/>
      </c>
      <c r="X230" s="28" t="str">
        <f>IF(H230="X",IF(W230&lt;'Output, All Schools'!$C$14,"N","Y"),"")</f>
        <v/>
      </c>
      <c r="Y230" s="32" t="str">
        <f>IF('School Data'!$B230="Elementary",IF('School Data'!L230="","",'School Data'!L230),"")</f>
        <v/>
      </c>
      <c r="Z230" s="49" t="str">
        <f t="shared" si="42"/>
        <v/>
      </c>
      <c r="AA230" s="55" t="str">
        <f t="shared" si="43"/>
        <v/>
      </c>
      <c r="AB230" s="31" t="str">
        <f>IF(H230="X",IF(AA230&lt;'Output, All Schools'!$C$15,"N","Y"),"")</f>
        <v/>
      </c>
    </row>
    <row r="231" spans="1:28" x14ac:dyDescent="0.25">
      <c r="A231" s="20" t="str">
        <f t="shared" si="33"/>
        <v/>
      </c>
      <c r="B231" s="20" t="str">
        <f>IF('School Data'!$B231="Elementary",IF('School Data'!A231="","",'School Data'!A231),"")</f>
        <v/>
      </c>
      <c r="C231" s="20" t="str">
        <f>IF('School Data'!$B231="Elementary",IF('School Data'!B231="","",'School Data'!B231),"")</f>
        <v/>
      </c>
      <c r="D231" s="20" t="str">
        <f>IF('School Data'!$B231="Elementary",IF('School Data'!C231="","",'School Data'!C231),"")</f>
        <v/>
      </c>
      <c r="E231" s="20" t="str">
        <f>IF('School Data'!$B231="Elementary",IF('School Data'!D231="","",'School Data'!D231),"")</f>
        <v/>
      </c>
      <c r="F231" s="20" t="str">
        <f>IF('School Data'!$B231="Elementary",IF('School Data'!E231="","",'School Data'!E231),"")</f>
        <v/>
      </c>
      <c r="G231" s="31" t="str">
        <f>IF('School Data'!$B231="Elementary",IF('School Data'!F231="","",'School Data'!F231),"")</f>
        <v/>
      </c>
      <c r="H231" s="28" t="str">
        <f>IF(A231&lt;('Output by Grade Span'!$C$3+1),"X","")</f>
        <v/>
      </c>
      <c r="I231" s="29" t="str">
        <f>IF('School Data'!$B231="Elementary",IF('School Data'!G231="","",'School Data'!G231),"")</f>
        <v/>
      </c>
      <c r="J231" s="29" t="str">
        <f t="shared" si="34"/>
        <v/>
      </c>
      <c r="K231" s="29" t="str">
        <f>IF('School Data'!$B231="Elementary",IF('School Data'!H231="","",'School Data'!H231),"")</f>
        <v/>
      </c>
      <c r="L231" s="29" t="str">
        <f t="shared" si="35"/>
        <v/>
      </c>
      <c r="M231" s="29" t="str">
        <f t="shared" si="36"/>
        <v/>
      </c>
      <c r="N231" s="28" t="str">
        <f>IF(H231="X",IF(M231&gt;'Output, All Schools'!$C$8,"N","Y"),"")</f>
        <v/>
      </c>
      <c r="O231" s="30" t="str">
        <f>IF('School Data'!$B231="Elementary",IF('School Data'!I231="","",'School Data'!I231),"")</f>
        <v/>
      </c>
      <c r="P231" s="30" t="str">
        <f t="shared" si="37"/>
        <v/>
      </c>
      <c r="Q231" s="29" t="str">
        <f t="shared" si="38"/>
        <v/>
      </c>
      <c r="R231" s="31" t="str">
        <f>IF(H231="X",IF(Q231&gt;'Output, All Schools'!$C$9,"N","Y"),"")</f>
        <v/>
      </c>
      <c r="S231" s="32" t="str">
        <f>IF('School Data'!$B231="Elementary",IF('School Data'!J231="","",'School Data'!J231),"")</f>
        <v/>
      </c>
      <c r="T231" s="49" t="str">
        <f t="shared" si="39"/>
        <v/>
      </c>
      <c r="U231" s="32" t="str">
        <f>IF('School Data'!$B231="Elementary",IF('School Data'!K231="","",'School Data'!K231),"")</f>
        <v/>
      </c>
      <c r="V231" s="49" t="str">
        <f t="shared" si="40"/>
        <v/>
      </c>
      <c r="W231" s="54" t="str">
        <f t="shared" si="41"/>
        <v/>
      </c>
      <c r="X231" s="28" t="str">
        <f>IF(H231="X",IF(W231&lt;'Output, All Schools'!$C$14,"N","Y"),"")</f>
        <v/>
      </c>
      <c r="Y231" s="32" t="str">
        <f>IF('School Data'!$B231="Elementary",IF('School Data'!L231="","",'School Data'!L231),"")</f>
        <v/>
      </c>
      <c r="Z231" s="49" t="str">
        <f t="shared" si="42"/>
        <v/>
      </c>
      <c r="AA231" s="55" t="str">
        <f t="shared" si="43"/>
        <v/>
      </c>
      <c r="AB231" s="31" t="str">
        <f>IF(H231="X",IF(AA231&lt;'Output, All Schools'!$C$15,"N","Y"),"")</f>
        <v/>
      </c>
    </row>
    <row r="232" spans="1:28" x14ac:dyDescent="0.25">
      <c r="A232" s="20" t="str">
        <f t="shared" si="33"/>
        <v/>
      </c>
      <c r="B232" s="20" t="str">
        <f>IF('School Data'!$B232="Elementary",IF('School Data'!A232="","",'School Data'!A232),"")</f>
        <v/>
      </c>
      <c r="C232" s="20" t="str">
        <f>IF('School Data'!$B232="Elementary",IF('School Data'!B232="","",'School Data'!B232),"")</f>
        <v/>
      </c>
      <c r="D232" s="20" t="str">
        <f>IF('School Data'!$B232="Elementary",IF('School Data'!C232="","",'School Data'!C232),"")</f>
        <v/>
      </c>
      <c r="E232" s="20" t="str">
        <f>IF('School Data'!$B232="Elementary",IF('School Data'!D232="","",'School Data'!D232),"")</f>
        <v/>
      </c>
      <c r="F232" s="20" t="str">
        <f>IF('School Data'!$B232="Elementary",IF('School Data'!E232="","",'School Data'!E232),"")</f>
        <v/>
      </c>
      <c r="G232" s="31" t="str">
        <f>IF('School Data'!$B232="Elementary",IF('School Data'!F232="","",'School Data'!F232),"")</f>
        <v/>
      </c>
      <c r="H232" s="28" t="str">
        <f>IF(A232&lt;('Output by Grade Span'!$C$3+1),"X","")</f>
        <v/>
      </c>
      <c r="I232" s="29" t="str">
        <f>IF('School Data'!$B232="Elementary",IF('School Data'!G232="","",'School Data'!G232),"")</f>
        <v/>
      </c>
      <c r="J232" s="29" t="str">
        <f t="shared" si="34"/>
        <v/>
      </c>
      <c r="K232" s="29" t="str">
        <f>IF('School Data'!$B232="Elementary",IF('School Data'!H232="","",'School Data'!H232),"")</f>
        <v/>
      </c>
      <c r="L232" s="29" t="str">
        <f t="shared" si="35"/>
        <v/>
      </c>
      <c r="M232" s="29" t="str">
        <f t="shared" si="36"/>
        <v/>
      </c>
      <c r="N232" s="28" t="str">
        <f>IF(H232="X",IF(M232&gt;'Output, All Schools'!$C$8,"N","Y"),"")</f>
        <v/>
      </c>
      <c r="O232" s="30" t="str">
        <f>IF('School Data'!$B232="Elementary",IF('School Data'!I232="","",'School Data'!I232),"")</f>
        <v/>
      </c>
      <c r="P232" s="30" t="str">
        <f t="shared" si="37"/>
        <v/>
      </c>
      <c r="Q232" s="29" t="str">
        <f t="shared" si="38"/>
        <v/>
      </c>
      <c r="R232" s="31" t="str">
        <f>IF(H232="X",IF(Q232&gt;'Output, All Schools'!$C$9,"N","Y"),"")</f>
        <v/>
      </c>
      <c r="S232" s="32" t="str">
        <f>IF('School Data'!$B232="Elementary",IF('School Data'!J232="","",'School Data'!J232),"")</f>
        <v/>
      </c>
      <c r="T232" s="49" t="str">
        <f t="shared" si="39"/>
        <v/>
      </c>
      <c r="U232" s="32" t="str">
        <f>IF('School Data'!$B232="Elementary",IF('School Data'!K232="","",'School Data'!K232),"")</f>
        <v/>
      </c>
      <c r="V232" s="49" t="str">
        <f t="shared" si="40"/>
        <v/>
      </c>
      <c r="W232" s="54" t="str">
        <f t="shared" si="41"/>
        <v/>
      </c>
      <c r="X232" s="28" t="str">
        <f>IF(H232="X",IF(W232&lt;'Output, All Schools'!$C$14,"N","Y"),"")</f>
        <v/>
      </c>
      <c r="Y232" s="32" t="str">
        <f>IF('School Data'!$B232="Elementary",IF('School Data'!L232="","",'School Data'!L232),"")</f>
        <v/>
      </c>
      <c r="Z232" s="49" t="str">
        <f t="shared" si="42"/>
        <v/>
      </c>
      <c r="AA232" s="55" t="str">
        <f t="shared" si="43"/>
        <v/>
      </c>
      <c r="AB232" s="31" t="str">
        <f>IF(H232="X",IF(AA232&lt;'Output, All Schools'!$C$15,"N","Y"),"")</f>
        <v/>
      </c>
    </row>
    <row r="233" spans="1:28" x14ac:dyDescent="0.25">
      <c r="A233" s="20" t="str">
        <f t="shared" si="33"/>
        <v/>
      </c>
      <c r="B233" s="20" t="str">
        <f>IF('School Data'!$B233="Elementary",IF('School Data'!A233="","",'School Data'!A233),"")</f>
        <v/>
      </c>
      <c r="C233" s="20" t="str">
        <f>IF('School Data'!$B233="Elementary",IF('School Data'!B233="","",'School Data'!B233),"")</f>
        <v/>
      </c>
      <c r="D233" s="20" t="str">
        <f>IF('School Data'!$B233="Elementary",IF('School Data'!C233="","",'School Data'!C233),"")</f>
        <v/>
      </c>
      <c r="E233" s="20" t="str">
        <f>IF('School Data'!$B233="Elementary",IF('School Data'!D233="","",'School Data'!D233),"")</f>
        <v/>
      </c>
      <c r="F233" s="20" t="str">
        <f>IF('School Data'!$B233="Elementary",IF('School Data'!E233="","",'School Data'!E233),"")</f>
        <v/>
      </c>
      <c r="G233" s="31" t="str">
        <f>IF('School Data'!$B233="Elementary",IF('School Data'!F233="","",'School Data'!F233),"")</f>
        <v/>
      </c>
      <c r="H233" s="28" t="str">
        <f>IF(A233&lt;('Output by Grade Span'!$C$3+1),"X","")</f>
        <v/>
      </c>
      <c r="I233" s="29" t="str">
        <f>IF('School Data'!$B233="Elementary",IF('School Data'!G233="","",'School Data'!G233),"")</f>
        <v/>
      </c>
      <c r="J233" s="29" t="str">
        <f t="shared" si="34"/>
        <v/>
      </c>
      <c r="K233" s="29" t="str">
        <f>IF('School Data'!$B233="Elementary",IF('School Data'!H233="","",'School Data'!H233),"")</f>
        <v/>
      </c>
      <c r="L233" s="29" t="str">
        <f t="shared" si="35"/>
        <v/>
      </c>
      <c r="M233" s="29" t="str">
        <f t="shared" si="36"/>
        <v/>
      </c>
      <c r="N233" s="28" t="str">
        <f>IF(H233="X",IF(M233&gt;'Output, All Schools'!$C$8,"N","Y"),"")</f>
        <v/>
      </c>
      <c r="O233" s="30" t="str">
        <f>IF('School Data'!$B233="Elementary",IF('School Data'!I233="","",'School Data'!I233),"")</f>
        <v/>
      </c>
      <c r="P233" s="30" t="str">
        <f t="shared" si="37"/>
        <v/>
      </c>
      <c r="Q233" s="29" t="str">
        <f t="shared" si="38"/>
        <v/>
      </c>
      <c r="R233" s="31" t="str">
        <f>IF(H233="X",IF(Q233&gt;'Output, All Schools'!$C$9,"N","Y"),"")</f>
        <v/>
      </c>
      <c r="S233" s="32" t="str">
        <f>IF('School Data'!$B233="Elementary",IF('School Data'!J233="","",'School Data'!J233),"")</f>
        <v/>
      </c>
      <c r="T233" s="49" t="str">
        <f t="shared" si="39"/>
        <v/>
      </c>
      <c r="U233" s="32" t="str">
        <f>IF('School Data'!$B233="Elementary",IF('School Data'!K233="","",'School Data'!K233),"")</f>
        <v/>
      </c>
      <c r="V233" s="49" t="str">
        <f t="shared" si="40"/>
        <v/>
      </c>
      <c r="W233" s="54" t="str">
        <f t="shared" si="41"/>
        <v/>
      </c>
      <c r="X233" s="28" t="str">
        <f>IF(H233="X",IF(W233&lt;'Output, All Schools'!$C$14,"N","Y"),"")</f>
        <v/>
      </c>
      <c r="Y233" s="32" t="str">
        <f>IF('School Data'!$B233="Elementary",IF('School Data'!L233="","",'School Data'!L233),"")</f>
        <v/>
      </c>
      <c r="Z233" s="49" t="str">
        <f t="shared" si="42"/>
        <v/>
      </c>
      <c r="AA233" s="55" t="str">
        <f t="shared" si="43"/>
        <v/>
      </c>
      <c r="AB233" s="31" t="str">
        <f>IF(H233="X",IF(AA233&lt;'Output, All Schools'!$C$15,"N","Y"),"")</f>
        <v/>
      </c>
    </row>
    <row r="234" spans="1:28" x14ac:dyDescent="0.25">
      <c r="A234" s="20" t="str">
        <f t="shared" si="33"/>
        <v/>
      </c>
      <c r="B234" s="20" t="str">
        <f>IF('School Data'!$B234="Elementary",IF('School Data'!A234="","",'School Data'!A234),"")</f>
        <v/>
      </c>
      <c r="C234" s="20" t="str">
        <f>IF('School Data'!$B234="Elementary",IF('School Data'!B234="","",'School Data'!B234),"")</f>
        <v/>
      </c>
      <c r="D234" s="20" t="str">
        <f>IF('School Data'!$B234="Elementary",IF('School Data'!C234="","",'School Data'!C234),"")</f>
        <v/>
      </c>
      <c r="E234" s="20" t="str">
        <f>IF('School Data'!$B234="Elementary",IF('School Data'!D234="","",'School Data'!D234),"")</f>
        <v/>
      </c>
      <c r="F234" s="20" t="str">
        <f>IF('School Data'!$B234="Elementary",IF('School Data'!E234="","",'School Data'!E234),"")</f>
        <v/>
      </c>
      <c r="G234" s="31" t="str">
        <f>IF('School Data'!$B234="Elementary",IF('School Data'!F234="","",'School Data'!F234),"")</f>
        <v/>
      </c>
      <c r="H234" s="28" t="str">
        <f>IF(A234&lt;('Output by Grade Span'!$C$3+1),"X","")</f>
        <v/>
      </c>
      <c r="I234" s="29" t="str">
        <f>IF('School Data'!$B234="Elementary",IF('School Data'!G234="","",'School Data'!G234),"")</f>
        <v/>
      </c>
      <c r="J234" s="29" t="str">
        <f t="shared" si="34"/>
        <v/>
      </c>
      <c r="K234" s="29" t="str">
        <f>IF('School Data'!$B234="Elementary",IF('School Data'!H234="","",'School Data'!H234),"")</f>
        <v/>
      </c>
      <c r="L234" s="29" t="str">
        <f t="shared" si="35"/>
        <v/>
      </c>
      <c r="M234" s="29" t="str">
        <f t="shared" si="36"/>
        <v/>
      </c>
      <c r="N234" s="28" t="str">
        <f>IF(H234="X",IF(M234&gt;'Output, All Schools'!$C$8,"N","Y"),"")</f>
        <v/>
      </c>
      <c r="O234" s="30" t="str">
        <f>IF('School Data'!$B234="Elementary",IF('School Data'!I234="","",'School Data'!I234),"")</f>
        <v/>
      </c>
      <c r="P234" s="30" t="str">
        <f t="shared" si="37"/>
        <v/>
      </c>
      <c r="Q234" s="29" t="str">
        <f t="shared" si="38"/>
        <v/>
      </c>
      <c r="R234" s="31" t="str">
        <f>IF(H234="X",IF(Q234&gt;'Output, All Schools'!$C$9,"N","Y"),"")</f>
        <v/>
      </c>
      <c r="S234" s="32" t="str">
        <f>IF('School Data'!$B234="Elementary",IF('School Data'!J234="","",'School Data'!J234),"")</f>
        <v/>
      </c>
      <c r="T234" s="49" t="str">
        <f t="shared" si="39"/>
        <v/>
      </c>
      <c r="U234" s="32" t="str">
        <f>IF('School Data'!$B234="Elementary",IF('School Data'!K234="","",'School Data'!K234),"")</f>
        <v/>
      </c>
      <c r="V234" s="49" t="str">
        <f t="shared" si="40"/>
        <v/>
      </c>
      <c r="W234" s="54" t="str">
        <f t="shared" si="41"/>
        <v/>
      </c>
      <c r="X234" s="28" t="str">
        <f>IF(H234="X",IF(W234&lt;'Output, All Schools'!$C$14,"N","Y"),"")</f>
        <v/>
      </c>
      <c r="Y234" s="32" t="str">
        <f>IF('School Data'!$B234="Elementary",IF('School Data'!L234="","",'School Data'!L234),"")</f>
        <v/>
      </c>
      <c r="Z234" s="49" t="str">
        <f t="shared" si="42"/>
        <v/>
      </c>
      <c r="AA234" s="55" t="str">
        <f t="shared" si="43"/>
        <v/>
      </c>
      <c r="AB234" s="31" t="str">
        <f>IF(H234="X",IF(AA234&lt;'Output, All Schools'!$C$15,"N","Y"),"")</f>
        <v/>
      </c>
    </row>
    <row r="235" spans="1:28" x14ac:dyDescent="0.25">
      <c r="A235" s="20" t="str">
        <f t="shared" si="33"/>
        <v/>
      </c>
      <c r="B235" s="20" t="str">
        <f>IF('School Data'!$B235="Elementary",IF('School Data'!A235="","",'School Data'!A235),"")</f>
        <v/>
      </c>
      <c r="C235" s="20" t="str">
        <f>IF('School Data'!$B235="Elementary",IF('School Data'!B235="","",'School Data'!B235),"")</f>
        <v/>
      </c>
      <c r="D235" s="20" t="str">
        <f>IF('School Data'!$B235="Elementary",IF('School Data'!C235="","",'School Data'!C235),"")</f>
        <v/>
      </c>
      <c r="E235" s="20" t="str">
        <f>IF('School Data'!$B235="Elementary",IF('School Data'!D235="","",'School Data'!D235),"")</f>
        <v/>
      </c>
      <c r="F235" s="20" t="str">
        <f>IF('School Data'!$B235="Elementary",IF('School Data'!E235="","",'School Data'!E235),"")</f>
        <v/>
      </c>
      <c r="G235" s="31" t="str">
        <f>IF('School Data'!$B235="Elementary",IF('School Data'!F235="","",'School Data'!F235),"")</f>
        <v/>
      </c>
      <c r="H235" s="28" t="str">
        <f>IF(A235&lt;('Output by Grade Span'!$C$3+1),"X","")</f>
        <v/>
      </c>
      <c r="I235" s="29" t="str">
        <f>IF('School Data'!$B235="Elementary",IF('School Data'!G235="","",'School Data'!G235),"")</f>
        <v/>
      </c>
      <c r="J235" s="29" t="str">
        <f t="shared" si="34"/>
        <v/>
      </c>
      <c r="K235" s="29" t="str">
        <f>IF('School Data'!$B235="Elementary",IF('School Data'!H235="","",'School Data'!H235),"")</f>
        <v/>
      </c>
      <c r="L235" s="29" t="str">
        <f t="shared" si="35"/>
        <v/>
      </c>
      <c r="M235" s="29" t="str">
        <f t="shared" si="36"/>
        <v/>
      </c>
      <c r="N235" s="28" t="str">
        <f>IF(H235="X",IF(M235&gt;'Output, All Schools'!$C$8,"N","Y"),"")</f>
        <v/>
      </c>
      <c r="O235" s="30" t="str">
        <f>IF('School Data'!$B235="Elementary",IF('School Data'!I235="","",'School Data'!I235),"")</f>
        <v/>
      </c>
      <c r="P235" s="30" t="str">
        <f t="shared" si="37"/>
        <v/>
      </c>
      <c r="Q235" s="29" t="str">
        <f t="shared" si="38"/>
        <v/>
      </c>
      <c r="R235" s="31" t="str">
        <f>IF(H235="X",IF(Q235&gt;'Output, All Schools'!$C$9,"N","Y"),"")</f>
        <v/>
      </c>
      <c r="S235" s="32" t="str">
        <f>IF('School Data'!$B235="Elementary",IF('School Data'!J235="","",'School Data'!J235),"")</f>
        <v/>
      </c>
      <c r="T235" s="49" t="str">
        <f t="shared" si="39"/>
        <v/>
      </c>
      <c r="U235" s="32" t="str">
        <f>IF('School Data'!$B235="Elementary",IF('School Data'!K235="","",'School Data'!K235),"")</f>
        <v/>
      </c>
      <c r="V235" s="49" t="str">
        <f t="shared" si="40"/>
        <v/>
      </c>
      <c r="W235" s="54" t="str">
        <f t="shared" si="41"/>
        <v/>
      </c>
      <c r="X235" s="28" t="str">
        <f>IF(H235="X",IF(W235&lt;'Output, All Schools'!$C$14,"N","Y"),"")</f>
        <v/>
      </c>
      <c r="Y235" s="32" t="str">
        <f>IF('School Data'!$B235="Elementary",IF('School Data'!L235="","",'School Data'!L235),"")</f>
        <v/>
      </c>
      <c r="Z235" s="49" t="str">
        <f t="shared" si="42"/>
        <v/>
      </c>
      <c r="AA235" s="55" t="str">
        <f t="shared" si="43"/>
        <v/>
      </c>
      <c r="AB235" s="31" t="str">
        <f>IF(H235="X",IF(AA235&lt;'Output, All Schools'!$C$15,"N","Y"),"")</f>
        <v/>
      </c>
    </row>
    <row r="236" spans="1:28" x14ac:dyDescent="0.25">
      <c r="A236" s="20" t="str">
        <f t="shared" si="33"/>
        <v/>
      </c>
      <c r="B236" s="20" t="str">
        <f>IF('School Data'!$B236="Elementary",IF('School Data'!A236="","",'School Data'!A236),"")</f>
        <v/>
      </c>
      <c r="C236" s="20" t="str">
        <f>IF('School Data'!$B236="Elementary",IF('School Data'!B236="","",'School Data'!B236),"")</f>
        <v/>
      </c>
      <c r="D236" s="20" t="str">
        <f>IF('School Data'!$B236="Elementary",IF('School Data'!C236="","",'School Data'!C236),"")</f>
        <v/>
      </c>
      <c r="E236" s="20" t="str">
        <f>IF('School Data'!$B236="Elementary",IF('School Data'!D236="","",'School Data'!D236),"")</f>
        <v/>
      </c>
      <c r="F236" s="20" t="str">
        <f>IF('School Data'!$B236="Elementary",IF('School Data'!E236="","",'School Data'!E236),"")</f>
        <v/>
      </c>
      <c r="G236" s="31" t="str">
        <f>IF('School Data'!$B236="Elementary",IF('School Data'!F236="","",'School Data'!F236),"")</f>
        <v/>
      </c>
      <c r="H236" s="28" t="str">
        <f>IF(A236&lt;('Output by Grade Span'!$C$3+1),"X","")</f>
        <v/>
      </c>
      <c r="I236" s="29" t="str">
        <f>IF('School Data'!$B236="Elementary",IF('School Data'!G236="","",'School Data'!G236),"")</f>
        <v/>
      </c>
      <c r="J236" s="29" t="str">
        <f t="shared" si="34"/>
        <v/>
      </c>
      <c r="K236" s="29" t="str">
        <f>IF('School Data'!$B236="Elementary",IF('School Data'!H236="","",'School Data'!H236),"")</f>
        <v/>
      </c>
      <c r="L236" s="29" t="str">
        <f t="shared" si="35"/>
        <v/>
      </c>
      <c r="M236" s="29" t="str">
        <f t="shared" si="36"/>
        <v/>
      </c>
      <c r="N236" s="28" t="str">
        <f>IF(H236="X",IF(M236&gt;'Output, All Schools'!$C$8,"N","Y"),"")</f>
        <v/>
      </c>
      <c r="O236" s="30" t="str">
        <f>IF('School Data'!$B236="Elementary",IF('School Data'!I236="","",'School Data'!I236),"")</f>
        <v/>
      </c>
      <c r="P236" s="30" t="str">
        <f t="shared" si="37"/>
        <v/>
      </c>
      <c r="Q236" s="29" t="str">
        <f t="shared" si="38"/>
        <v/>
      </c>
      <c r="R236" s="31" t="str">
        <f>IF(H236="X",IF(Q236&gt;'Output, All Schools'!$C$9,"N","Y"),"")</f>
        <v/>
      </c>
      <c r="S236" s="32" t="str">
        <f>IF('School Data'!$B236="Elementary",IF('School Data'!J236="","",'School Data'!J236),"")</f>
        <v/>
      </c>
      <c r="T236" s="49" t="str">
        <f t="shared" si="39"/>
        <v/>
      </c>
      <c r="U236" s="32" t="str">
        <f>IF('School Data'!$B236="Elementary",IF('School Data'!K236="","",'School Data'!K236),"")</f>
        <v/>
      </c>
      <c r="V236" s="49" t="str">
        <f t="shared" si="40"/>
        <v/>
      </c>
      <c r="W236" s="54" t="str">
        <f t="shared" si="41"/>
        <v/>
      </c>
      <c r="X236" s="28" t="str">
        <f>IF(H236="X",IF(W236&lt;'Output, All Schools'!$C$14,"N","Y"),"")</f>
        <v/>
      </c>
      <c r="Y236" s="32" t="str">
        <f>IF('School Data'!$B236="Elementary",IF('School Data'!L236="","",'School Data'!L236),"")</f>
        <v/>
      </c>
      <c r="Z236" s="49" t="str">
        <f t="shared" si="42"/>
        <v/>
      </c>
      <c r="AA236" s="55" t="str">
        <f t="shared" si="43"/>
        <v/>
      </c>
      <c r="AB236" s="31" t="str">
        <f>IF(H236="X",IF(AA236&lt;'Output, All Schools'!$C$15,"N","Y"),"")</f>
        <v/>
      </c>
    </row>
    <row r="237" spans="1:28" x14ac:dyDescent="0.25">
      <c r="A237" s="20" t="str">
        <f t="shared" si="33"/>
        <v/>
      </c>
      <c r="B237" s="20" t="str">
        <f>IF('School Data'!$B237="Elementary",IF('School Data'!A237="","",'School Data'!A237),"")</f>
        <v/>
      </c>
      <c r="C237" s="20" t="str">
        <f>IF('School Data'!$B237="Elementary",IF('School Data'!B237="","",'School Data'!B237),"")</f>
        <v/>
      </c>
      <c r="D237" s="20" t="str">
        <f>IF('School Data'!$B237="Elementary",IF('School Data'!C237="","",'School Data'!C237),"")</f>
        <v/>
      </c>
      <c r="E237" s="20" t="str">
        <f>IF('School Data'!$B237="Elementary",IF('School Data'!D237="","",'School Data'!D237),"")</f>
        <v/>
      </c>
      <c r="F237" s="20" t="str">
        <f>IF('School Data'!$B237="Elementary",IF('School Data'!E237="","",'School Data'!E237),"")</f>
        <v/>
      </c>
      <c r="G237" s="31" t="str">
        <f>IF('School Data'!$B237="Elementary",IF('School Data'!F237="","",'School Data'!F237),"")</f>
        <v/>
      </c>
      <c r="H237" s="28" t="str">
        <f>IF(A237&lt;('Output by Grade Span'!$C$3+1),"X","")</f>
        <v/>
      </c>
      <c r="I237" s="29" t="str">
        <f>IF('School Data'!$B237="Elementary",IF('School Data'!G237="","",'School Data'!G237),"")</f>
        <v/>
      </c>
      <c r="J237" s="29" t="str">
        <f t="shared" si="34"/>
        <v/>
      </c>
      <c r="K237" s="29" t="str">
        <f>IF('School Data'!$B237="Elementary",IF('School Data'!H237="","",'School Data'!H237),"")</f>
        <v/>
      </c>
      <c r="L237" s="29" t="str">
        <f t="shared" si="35"/>
        <v/>
      </c>
      <c r="M237" s="29" t="str">
        <f t="shared" si="36"/>
        <v/>
      </c>
      <c r="N237" s="28" t="str">
        <f>IF(H237="X",IF(M237&gt;'Output, All Schools'!$C$8,"N","Y"),"")</f>
        <v/>
      </c>
      <c r="O237" s="30" t="str">
        <f>IF('School Data'!$B237="Elementary",IF('School Data'!I237="","",'School Data'!I237),"")</f>
        <v/>
      </c>
      <c r="P237" s="30" t="str">
        <f t="shared" si="37"/>
        <v/>
      </c>
      <c r="Q237" s="29" t="str">
        <f t="shared" si="38"/>
        <v/>
      </c>
      <c r="R237" s="31" t="str">
        <f>IF(H237="X",IF(Q237&gt;'Output, All Schools'!$C$9,"N","Y"),"")</f>
        <v/>
      </c>
      <c r="S237" s="32" t="str">
        <f>IF('School Data'!$B237="Elementary",IF('School Data'!J237="","",'School Data'!J237),"")</f>
        <v/>
      </c>
      <c r="T237" s="49" t="str">
        <f t="shared" si="39"/>
        <v/>
      </c>
      <c r="U237" s="32" t="str">
        <f>IF('School Data'!$B237="Elementary",IF('School Data'!K237="","",'School Data'!K237),"")</f>
        <v/>
      </c>
      <c r="V237" s="49" t="str">
        <f t="shared" si="40"/>
        <v/>
      </c>
      <c r="W237" s="54" t="str">
        <f t="shared" si="41"/>
        <v/>
      </c>
      <c r="X237" s="28" t="str">
        <f>IF(H237="X",IF(W237&lt;'Output, All Schools'!$C$14,"N","Y"),"")</f>
        <v/>
      </c>
      <c r="Y237" s="32" t="str">
        <f>IF('School Data'!$B237="Elementary",IF('School Data'!L237="","",'School Data'!L237),"")</f>
        <v/>
      </c>
      <c r="Z237" s="49" t="str">
        <f t="shared" si="42"/>
        <v/>
      </c>
      <c r="AA237" s="55" t="str">
        <f t="shared" si="43"/>
        <v/>
      </c>
      <c r="AB237" s="31" t="str">
        <f>IF(H237="X",IF(AA237&lt;'Output, All Schools'!$C$15,"N","Y"),"")</f>
        <v/>
      </c>
    </row>
    <row r="238" spans="1:28" x14ac:dyDescent="0.25">
      <c r="A238" s="20" t="str">
        <f t="shared" si="33"/>
        <v/>
      </c>
      <c r="B238" s="20" t="str">
        <f>IF('School Data'!$B238="Elementary",IF('School Data'!A238="","",'School Data'!A238),"")</f>
        <v/>
      </c>
      <c r="C238" s="20" t="str">
        <f>IF('School Data'!$B238="Elementary",IF('School Data'!B238="","",'School Data'!B238),"")</f>
        <v/>
      </c>
      <c r="D238" s="20" t="str">
        <f>IF('School Data'!$B238="Elementary",IF('School Data'!C238="","",'School Data'!C238),"")</f>
        <v/>
      </c>
      <c r="E238" s="20" t="str">
        <f>IF('School Data'!$B238="Elementary",IF('School Data'!D238="","",'School Data'!D238),"")</f>
        <v/>
      </c>
      <c r="F238" s="20" t="str">
        <f>IF('School Data'!$B238="Elementary",IF('School Data'!E238="","",'School Data'!E238),"")</f>
        <v/>
      </c>
      <c r="G238" s="31" t="str">
        <f>IF('School Data'!$B238="Elementary",IF('School Data'!F238="","",'School Data'!F238),"")</f>
        <v/>
      </c>
      <c r="H238" s="28" t="str">
        <f>IF(A238&lt;('Output by Grade Span'!$C$3+1),"X","")</f>
        <v/>
      </c>
      <c r="I238" s="29" t="str">
        <f>IF('School Data'!$B238="Elementary",IF('School Data'!G238="","",'School Data'!G238),"")</f>
        <v/>
      </c>
      <c r="J238" s="29" t="str">
        <f t="shared" si="34"/>
        <v/>
      </c>
      <c r="K238" s="29" t="str">
        <f>IF('School Data'!$B238="Elementary",IF('School Data'!H238="","",'School Data'!H238),"")</f>
        <v/>
      </c>
      <c r="L238" s="29" t="str">
        <f t="shared" si="35"/>
        <v/>
      </c>
      <c r="M238" s="29" t="str">
        <f t="shared" si="36"/>
        <v/>
      </c>
      <c r="N238" s="28" t="str">
        <f>IF(H238="X",IF(M238&gt;'Output, All Schools'!$C$8,"N","Y"),"")</f>
        <v/>
      </c>
      <c r="O238" s="30" t="str">
        <f>IF('School Data'!$B238="Elementary",IF('School Data'!I238="","",'School Data'!I238),"")</f>
        <v/>
      </c>
      <c r="P238" s="30" t="str">
        <f t="shared" si="37"/>
        <v/>
      </c>
      <c r="Q238" s="29" t="str">
        <f t="shared" si="38"/>
        <v/>
      </c>
      <c r="R238" s="31" t="str">
        <f>IF(H238="X",IF(Q238&gt;'Output, All Schools'!$C$9,"N","Y"),"")</f>
        <v/>
      </c>
      <c r="S238" s="32" t="str">
        <f>IF('School Data'!$B238="Elementary",IF('School Data'!J238="","",'School Data'!J238),"")</f>
        <v/>
      </c>
      <c r="T238" s="49" t="str">
        <f t="shared" si="39"/>
        <v/>
      </c>
      <c r="U238" s="32" t="str">
        <f>IF('School Data'!$B238="Elementary",IF('School Data'!K238="","",'School Data'!K238),"")</f>
        <v/>
      </c>
      <c r="V238" s="49" t="str">
        <f t="shared" si="40"/>
        <v/>
      </c>
      <c r="W238" s="54" t="str">
        <f t="shared" si="41"/>
        <v/>
      </c>
      <c r="X238" s="28" t="str">
        <f>IF(H238="X",IF(W238&lt;'Output, All Schools'!$C$14,"N","Y"),"")</f>
        <v/>
      </c>
      <c r="Y238" s="32" t="str">
        <f>IF('School Data'!$B238="Elementary",IF('School Data'!L238="","",'School Data'!L238),"")</f>
        <v/>
      </c>
      <c r="Z238" s="49" t="str">
        <f t="shared" si="42"/>
        <v/>
      </c>
      <c r="AA238" s="55" t="str">
        <f t="shared" si="43"/>
        <v/>
      </c>
      <c r="AB238" s="31" t="str">
        <f>IF(H238="X",IF(AA238&lt;'Output, All Schools'!$C$15,"N","Y"),"")</f>
        <v/>
      </c>
    </row>
    <row r="239" spans="1:28" x14ac:dyDescent="0.25">
      <c r="A239" s="20" t="str">
        <f t="shared" si="33"/>
        <v/>
      </c>
      <c r="B239" s="20" t="str">
        <f>IF('School Data'!$B239="Elementary",IF('School Data'!A239="","",'School Data'!A239),"")</f>
        <v/>
      </c>
      <c r="C239" s="20" t="str">
        <f>IF('School Data'!$B239="Elementary",IF('School Data'!B239="","",'School Data'!B239),"")</f>
        <v/>
      </c>
      <c r="D239" s="20" t="str">
        <f>IF('School Data'!$B239="Elementary",IF('School Data'!C239="","",'School Data'!C239),"")</f>
        <v/>
      </c>
      <c r="E239" s="20" t="str">
        <f>IF('School Data'!$B239="Elementary",IF('School Data'!D239="","",'School Data'!D239),"")</f>
        <v/>
      </c>
      <c r="F239" s="20" t="str">
        <f>IF('School Data'!$B239="Elementary",IF('School Data'!E239="","",'School Data'!E239),"")</f>
        <v/>
      </c>
      <c r="G239" s="31" t="str">
        <f>IF('School Data'!$B239="Elementary",IF('School Data'!F239="","",'School Data'!F239),"")</f>
        <v/>
      </c>
      <c r="H239" s="28" t="str">
        <f>IF(A239&lt;('Output by Grade Span'!$C$3+1),"X","")</f>
        <v/>
      </c>
      <c r="I239" s="29" t="str">
        <f>IF('School Data'!$B239="Elementary",IF('School Data'!G239="","",'School Data'!G239),"")</f>
        <v/>
      </c>
      <c r="J239" s="29" t="str">
        <f t="shared" si="34"/>
        <v/>
      </c>
      <c r="K239" s="29" t="str">
        <f>IF('School Data'!$B239="Elementary",IF('School Data'!H239="","",'School Data'!H239),"")</f>
        <v/>
      </c>
      <c r="L239" s="29" t="str">
        <f t="shared" si="35"/>
        <v/>
      </c>
      <c r="M239" s="29" t="str">
        <f t="shared" si="36"/>
        <v/>
      </c>
      <c r="N239" s="28" t="str">
        <f>IF(H239="X",IF(M239&gt;'Output, All Schools'!$C$8,"N","Y"),"")</f>
        <v/>
      </c>
      <c r="O239" s="30" t="str">
        <f>IF('School Data'!$B239="Elementary",IF('School Data'!I239="","",'School Data'!I239),"")</f>
        <v/>
      </c>
      <c r="P239" s="30" t="str">
        <f t="shared" si="37"/>
        <v/>
      </c>
      <c r="Q239" s="29" t="str">
        <f t="shared" si="38"/>
        <v/>
      </c>
      <c r="R239" s="31" t="str">
        <f>IF(H239="X",IF(Q239&gt;'Output, All Schools'!$C$9,"N","Y"),"")</f>
        <v/>
      </c>
      <c r="S239" s="32" t="str">
        <f>IF('School Data'!$B239="Elementary",IF('School Data'!J239="","",'School Data'!J239),"")</f>
        <v/>
      </c>
      <c r="T239" s="49" t="str">
        <f t="shared" si="39"/>
        <v/>
      </c>
      <c r="U239" s="32" t="str">
        <f>IF('School Data'!$B239="Elementary",IF('School Data'!K239="","",'School Data'!K239),"")</f>
        <v/>
      </c>
      <c r="V239" s="49" t="str">
        <f t="shared" si="40"/>
        <v/>
      </c>
      <c r="W239" s="54" t="str">
        <f t="shared" si="41"/>
        <v/>
      </c>
      <c r="X239" s="28" t="str">
        <f>IF(H239="X",IF(W239&lt;'Output, All Schools'!$C$14,"N","Y"),"")</f>
        <v/>
      </c>
      <c r="Y239" s="32" t="str">
        <f>IF('School Data'!$B239="Elementary",IF('School Data'!L239="","",'School Data'!L239),"")</f>
        <v/>
      </c>
      <c r="Z239" s="49" t="str">
        <f t="shared" si="42"/>
        <v/>
      </c>
      <c r="AA239" s="55" t="str">
        <f t="shared" si="43"/>
        <v/>
      </c>
      <c r="AB239" s="31" t="str">
        <f>IF(H239="X",IF(AA239&lt;'Output, All Schools'!$C$15,"N","Y"),"")</f>
        <v/>
      </c>
    </row>
    <row r="240" spans="1:28" x14ac:dyDescent="0.25">
      <c r="A240" s="20" t="str">
        <f t="shared" si="33"/>
        <v/>
      </c>
      <c r="B240" s="20" t="str">
        <f>IF('School Data'!$B240="Elementary",IF('School Data'!A240="","",'School Data'!A240),"")</f>
        <v/>
      </c>
      <c r="C240" s="20" t="str">
        <f>IF('School Data'!$B240="Elementary",IF('School Data'!B240="","",'School Data'!B240),"")</f>
        <v/>
      </c>
      <c r="D240" s="20" t="str">
        <f>IF('School Data'!$B240="Elementary",IF('School Data'!C240="","",'School Data'!C240),"")</f>
        <v/>
      </c>
      <c r="E240" s="20" t="str">
        <f>IF('School Data'!$B240="Elementary",IF('School Data'!D240="","",'School Data'!D240),"")</f>
        <v/>
      </c>
      <c r="F240" s="20" t="str">
        <f>IF('School Data'!$B240="Elementary",IF('School Data'!E240="","",'School Data'!E240),"")</f>
        <v/>
      </c>
      <c r="G240" s="31" t="str">
        <f>IF('School Data'!$B240="Elementary",IF('School Data'!F240="","",'School Data'!F240),"")</f>
        <v/>
      </c>
      <c r="H240" s="28" t="str">
        <f>IF(A240&lt;('Output by Grade Span'!$C$3+1),"X","")</f>
        <v/>
      </c>
      <c r="I240" s="29" t="str">
        <f>IF('School Data'!$B240="Elementary",IF('School Data'!G240="","",'School Data'!G240),"")</f>
        <v/>
      </c>
      <c r="J240" s="29" t="str">
        <f t="shared" si="34"/>
        <v/>
      </c>
      <c r="K240" s="29" t="str">
        <f>IF('School Data'!$B240="Elementary",IF('School Data'!H240="","",'School Data'!H240),"")</f>
        <v/>
      </c>
      <c r="L240" s="29" t="str">
        <f t="shared" si="35"/>
        <v/>
      </c>
      <c r="M240" s="29" t="str">
        <f t="shared" si="36"/>
        <v/>
      </c>
      <c r="N240" s="28" t="str">
        <f>IF(H240="X",IF(M240&gt;'Output, All Schools'!$C$8,"N","Y"),"")</f>
        <v/>
      </c>
      <c r="O240" s="30" t="str">
        <f>IF('School Data'!$B240="Elementary",IF('School Data'!I240="","",'School Data'!I240),"")</f>
        <v/>
      </c>
      <c r="P240" s="30" t="str">
        <f t="shared" si="37"/>
        <v/>
      </c>
      <c r="Q240" s="29" t="str">
        <f t="shared" si="38"/>
        <v/>
      </c>
      <c r="R240" s="31" t="str">
        <f>IF(H240="X",IF(Q240&gt;'Output, All Schools'!$C$9,"N","Y"),"")</f>
        <v/>
      </c>
      <c r="S240" s="32" t="str">
        <f>IF('School Data'!$B240="Elementary",IF('School Data'!J240="","",'School Data'!J240),"")</f>
        <v/>
      </c>
      <c r="T240" s="49" t="str">
        <f t="shared" si="39"/>
        <v/>
      </c>
      <c r="U240" s="32" t="str">
        <f>IF('School Data'!$B240="Elementary",IF('School Data'!K240="","",'School Data'!K240),"")</f>
        <v/>
      </c>
      <c r="V240" s="49" t="str">
        <f t="shared" si="40"/>
        <v/>
      </c>
      <c r="W240" s="54" t="str">
        <f t="shared" si="41"/>
        <v/>
      </c>
      <c r="X240" s="28" t="str">
        <f>IF(H240="X",IF(W240&lt;'Output, All Schools'!$C$14,"N","Y"),"")</f>
        <v/>
      </c>
      <c r="Y240" s="32" t="str">
        <f>IF('School Data'!$B240="Elementary",IF('School Data'!L240="","",'School Data'!L240),"")</f>
        <v/>
      </c>
      <c r="Z240" s="49" t="str">
        <f t="shared" si="42"/>
        <v/>
      </c>
      <c r="AA240" s="55" t="str">
        <f t="shared" si="43"/>
        <v/>
      </c>
      <c r="AB240" s="31" t="str">
        <f>IF(H240="X",IF(AA240&lt;'Output, All Schools'!$C$15,"N","Y"),"")</f>
        <v/>
      </c>
    </row>
    <row r="241" spans="1:28" x14ac:dyDescent="0.25">
      <c r="A241" s="20" t="str">
        <f t="shared" si="33"/>
        <v/>
      </c>
      <c r="B241" s="20" t="str">
        <f>IF('School Data'!$B241="Elementary",IF('School Data'!A241="","",'School Data'!A241),"")</f>
        <v/>
      </c>
      <c r="C241" s="20" t="str">
        <f>IF('School Data'!$B241="Elementary",IF('School Data'!B241="","",'School Data'!B241),"")</f>
        <v/>
      </c>
      <c r="D241" s="20" t="str">
        <f>IF('School Data'!$B241="Elementary",IF('School Data'!C241="","",'School Data'!C241),"")</f>
        <v/>
      </c>
      <c r="E241" s="20" t="str">
        <f>IF('School Data'!$B241="Elementary",IF('School Data'!D241="","",'School Data'!D241),"")</f>
        <v/>
      </c>
      <c r="F241" s="20" t="str">
        <f>IF('School Data'!$B241="Elementary",IF('School Data'!E241="","",'School Data'!E241),"")</f>
        <v/>
      </c>
      <c r="G241" s="31" t="str">
        <f>IF('School Data'!$B241="Elementary",IF('School Data'!F241="","",'School Data'!F241),"")</f>
        <v/>
      </c>
      <c r="H241" s="28" t="str">
        <f>IF(A241&lt;('Output by Grade Span'!$C$3+1),"X","")</f>
        <v/>
      </c>
      <c r="I241" s="29" t="str">
        <f>IF('School Data'!$B241="Elementary",IF('School Data'!G241="","",'School Data'!G241),"")</f>
        <v/>
      </c>
      <c r="J241" s="29" t="str">
        <f t="shared" si="34"/>
        <v/>
      </c>
      <c r="K241" s="29" t="str">
        <f>IF('School Data'!$B241="Elementary",IF('School Data'!H241="","",'School Data'!H241),"")</f>
        <v/>
      </c>
      <c r="L241" s="29" t="str">
        <f t="shared" si="35"/>
        <v/>
      </c>
      <c r="M241" s="29" t="str">
        <f t="shared" si="36"/>
        <v/>
      </c>
      <c r="N241" s="28" t="str">
        <f>IF(H241="X",IF(M241&gt;'Output, All Schools'!$C$8,"N","Y"),"")</f>
        <v/>
      </c>
      <c r="O241" s="30" t="str">
        <f>IF('School Data'!$B241="Elementary",IF('School Data'!I241="","",'School Data'!I241),"")</f>
        <v/>
      </c>
      <c r="P241" s="30" t="str">
        <f t="shared" si="37"/>
        <v/>
      </c>
      <c r="Q241" s="29" t="str">
        <f t="shared" si="38"/>
        <v/>
      </c>
      <c r="R241" s="31" t="str">
        <f>IF(H241="X",IF(Q241&gt;'Output, All Schools'!$C$9,"N","Y"),"")</f>
        <v/>
      </c>
      <c r="S241" s="32" t="str">
        <f>IF('School Data'!$B241="Elementary",IF('School Data'!J241="","",'School Data'!J241),"")</f>
        <v/>
      </c>
      <c r="T241" s="49" t="str">
        <f t="shared" si="39"/>
        <v/>
      </c>
      <c r="U241" s="32" t="str">
        <f>IF('School Data'!$B241="Elementary",IF('School Data'!K241="","",'School Data'!K241),"")</f>
        <v/>
      </c>
      <c r="V241" s="49" t="str">
        <f t="shared" si="40"/>
        <v/>
      </c>
      <c r="W241" s="54" t="str">
        <f t="shared" si="41"/>
        <v/>
      </c>
      <c r="X241" s="28" t="str">
        <f>IF(H241="X",IF(W241&lt;'Output, All Schools'!$C$14,"N","Y"),"")</f>
        <v/>
      </c>
      <c r="Y241" s="32" t="str">
        <f>IF('School Data'!$B241="Elementary",IF('School Data'!L241="","",'School Data'!L241),"")</f>
        <v/>
      </c>
      <c r="Z241" s="49" t="str">
        <f t="shared" si="42"/>
        <v/>
      </c>
      <c r="AA241" s="55" t="str">
        <f t="shared" si="43"/>
        <v/>
      </c>
      <c r="AB241" s="31" t="str">
        <f>IF(H241="X",IF(AA241&lt;'Output, All Schools'!$C$15,"N","Y"),"")</f>
        <v/>
      </c>
    </row>
    <row r="242" spans="1:28" x14ac:dyDescent="0.25">
      <c r="A242" s="20" t="str">
        <f t="shared" si="33"/>
        <v/>
      </c>
      <c r="B242" s="20" t="str">
        <f>IF('School Data'!$B242="Elementary",IF('School Data'!A242="","",'School Data'!A242),"")</f>
        <v/>
      </c>
      <c r="C242" s="20" t="str">
        <f>IF('School Data'!$B242="Elementary",IF('School Data'!B242="","",'School Data'!B242),"")</f>
        <v/>
      </c>
      <c r="D242" s="20" t="str">
        <f>IF('School Data'!$B242="Elementary",IF('School Data'!C242="","",'School Data'!C242),"")</f>
        <v/>
      </c>
      <c r="E242" s="20" t="str">
        <f>IF('School Data'!$B242="Elementary",IF('School Data'!D242="","",'School Data'!D242),"")</f>
        <v/>
      </c>
      <c r="F242" s="20" t="str">
        <f>IF('School Data'!$B242="Elementary",IF('School Data'!E242="","",'School Data'!E242),"")</f>
        <v/>
      </c>
      <c r="G242" s="31" t="str">
        <f>IF('School Data'!$B242="Elementary",IF('School Data'!F242="","",'School Data'!F242),"")</f>
        <v/>
      </c>
      <c r="H242" s="28" t="str">
        <f>IF(A242&lt;('Output by Grade Span'!$C$3+1),"X","")</f>
        <v/>
      </c>
      <c r="I242" s="29" t="str">
        <f>IF('School Data'!$B242="Elementary",IF('School Data'!G242="","",'School Data'!G242),"")</f>
        <v/>
      </c>
      <c r="J242" s="29" t="str">
        <f t="shared" si="34"/>
        <v/>
      </c>
      <c r="K242" s="29" t="str">
        <f>IF('School Data'!$B242="Elementary",IF('School Data'!H242="","",'School Data'!H242),"")</f>
        <v/>
      </c>
      <c r="L242" s="29" t="str">
        <f t="shared" si="35"/>
        <v/>
      </c>
      <c r="M242" s="29" t="str">
        <f t="shared" si="36"/>
        <v/>
      </c>
      <c r="N242" s="28" t="str">
        <f>IF(H242="X",IF(M242&gt;'Output, All Schools'!$C$8,"N","Y"),"")</f>
        <v/>
      </c>
      <c r="O242" s="30" t="str">
        <f>IF('School Data'!$B242="Elementary",IF('School Data'!I242="","",'School Data'!I242),"")</f>
        <v/>
      </c>
      <c r="P242" s="30" t="str">
        <f t="shared" si="37"/>
        <v/>
      </c>
      <c r="Q242" s="29" t="str">
        <f t="shared" si="38"/>
        <v/>
      </c>
      <c r="R242" s="31" t="str">
        <f>IF(H242="X",IF(Q242&gt;'Output, All Schools'!$C$9,"N","Y"),"")</f>
        <v/>
      </c>
      <c r="S242" s="32" t="str">
        <f>IF('School Data'!$B242="Elementary",IF('School Data'!J242="","",'School Data'!J242),"")</f>
        <v/>
      </c>
      <c r="T242" s="49" t="str">
        <f t="shared" si="39"/>
        <v/>
      </c>
      <c r="U242" s="32" t="str">
        <f>IF('School Data'!$B242="Elementary",IF('School Data'!K242="","",'School Data'!K242),"")</f>
        <v/>
      </c>
      <c r="V242" s="49" t="str">
        <f t="shared" si="40"/>
        <v/>
      </c>
      <c r="W242" s="54" t="str">
        <f t="shared" si="41"/>
        <v/>
      </c>
      <c r="X242" s="28" t="str">
        <f>IF(H242="X",IF(W242&lt;'Output, All Schools'!$C$14,"N","Y"),"")</f>
        <v/>
      </c>
      <c r="Y242" s="32" t="str">
        <f>IF('School Data'!$B242="Elementary",IF('School Data'!L242="","",'School Data'!L242),"")</f>
        <v/>
      </c>
      <c r="Z242" s="49" t="str">
        <f t="shared" si="42"/>
        <v/>
      </c>
      <c r="AA242" s="55" t="str">
        <f t="shared" si="43"/>
        <v/>
      </c>
      <c r="AB242" s="31" t="str">
        <f>IF(H242="X",IF(AA242&lt;'Output, All Schools'!$C$15,"N","Y"),"")</f>
        <v/>
      </c>
    </row>
    <row r="243" spans="1:28" x14ac:dyDescent="0.25">
      <c r="A243" s="20" t="str">
        <f t="shared" si="33"/>
        <v/>
      </c>
      <c r="B243" s="20" t="str">
        <f>IF('School Data'!$B243="Elementary",IF('School Data'!A243="","",'School Data'!A243),"")</f>
        <v/>
      </c>
      <c r="C243" s="20" t="str">
        <f>IF('School Data'!$B243="Elementary",IF('School Data'!B243="","",'School Data'!B243),"")</f>
        <v/>
      </c>
      <c r="D243" s="20" t="str">
        <f>IF('School Data'!$B243="Elementary",IF('School Data'!C243="","",'School Data'!C243),"")</f>
        <v/>
      </c>
      <c r="E243" s="20" t="str">
        <f>IF('School Data'!$B243="Elementary",IF('School Data'!D243="","",'School Data'!D243),"")</f>
        <v/>
      </c>
      <c r="F243" s="20" t="str">
        <f>IF('School Data'!$B243="Elementary",IF('School Data'!E243="","",'School Data'!E243),"")</f>
        <v/>
      </c>
      <c r="G243" s="31" t="str">
        <f>IF('School Data'!$B243="Elementary",IF('School Data'!F243="","",'School Data'!F243),"")</f>
        <v/>
      </c>
      <c r="H243" s="28" t="str">
        <f>IF(A243&lt;('Output by Grade Span'!$C$3+1),"X","")</f>
        <v/>
      </c>
      <c r="I243" s="29" t="str">
        <f>IF('School Data'!$B243="Elementary",IF('School Data'!G243="","",'School Data'!G243),"")</f>
        <v/>
      </c>
      <c r="J243" s="29" t="str">
        <f t="shared" si="34"/>
        <v/>
      </c>
      <c r="K243" s="29" t="str">
        <f>IF('School Data'!$B243="Elementary",IF('School Data'!H243="","",'School Data'!H243),"")</f>
        <v/>
      </c>
      <c r="L243" s="29" t="str">
        <f t="shared" si="35"/>
        <v/>
      </c>
      <c r="M243" s="29" t="str">
        <f t="shared" si="36"/>
        <v/>
      </c>
      <c r="N243" s="28" t="str">
        <f>IF(H243="X",IF(M243&gt;'Output, All Schools'!$C$8,"N","Y"),"")</f>
        <v/>
      </c>
      <c r="O243" s="30" t="str">
        <f>IF('School Data'!$B243="Elementary",IF('School Data'!I243="","",'School Data'!I243),"")</f>
        <v/>
      </c>
      <c r="P243" s="30" t="str">
        <f t="shared" si="37"/>
        <v/>
      </c>
      <c r="Q243" s="29" t="str">
        <f t="shared" si="38"/>
        <v/>
      </c>
      <c r="R243" s="31" t="str">
        <f>IF(H243="X",IF(Q243&gt;'Output, All Schools'!$C$9,"N","Y"),"")</f>
        <v/>
      </c>
      <c r="S243" s="32" t="str">
        <f>IF('School Data'!$B243="Elementary",IF('School Data'!J243="","",'School Data'!J243),"")</f>
        <v/>
      </c>
      <c r="T243" s="49" t="str">
        <f t="shared" si="39"/>
        <v/>
      </c>
      <c r="U243" s="32" t="str">
        <f>IF('School Data'!$B243="Elementary",IF('School Data'!K243="","",'School Data'!K243),"")</f>
        <v/>
      </c>
      <c r="V243" s="49" t="str">
        <f t="shared" si="40"/>
        <v/>
      </c>
      <c r="W243" s="54" t="str">
        <f t="shared" si="41"/>
        <v/>
      </c>
      <c r="X243" s="28" t="str">
        <f>IF(H243="X",IF(W243&lt;'Output, All Schools'!$C$14,"N","Y"),"")</f>
        <v/>
      </c>
      <c r="Y243" s="32" t="str">
        <f>IF('School Data'!$B243="Elementary",IF('School Data'!L243="","",'School Data'!L243),"")</f>
        <v/>
      </c>
      <c r="Z243" s="49" t="str">
        <f t="shared" si="42"/>
        <v/>
      </c>
      <c r="AA243" s="55" t="str">
        <f t="shared" si="43"/>
        <v/>
      </c>
      <c r="AB243" s="31" t="str">
        <f>IF(H243="X",IF(AA243&lt;'Output, All Schools'!$C$15,"N","Y"),"")</f>
        <v/>
      </c>
    </row>
    <row r="244" spans="1:28" x14ac:dyDescent="0.25">
      <c r="A244" s="20" t="str">
        <f t="shared" si="33"/>
        <v/>
      </c>
      <c r="B244" s="20" t="str">
        <f>IF('School Data'!$B244="Elementary",IF('School Data'!A244="","",'School Data'!A244),"")</f>
        <v/>
      </c>
      <c r="C244" s="20" t="str">
        <f>IF('School Data'!$B244="Elementary",IF('School Data'!B244="","",'School Data'!B244),"")</f>
        <v/>
      </c>
      <c r="D244" s="20" t="str">
        <f>IF('School Data'!$B244="Elementary",IF('School Data'!C244="","",'School Data'!C244),"")</f>
        <v/>
      </c>
      <c r="E244" s="20" t="str">
        <f>IF('School Data'!$B244="Elementary",IF('School Data'!D244="","",'School Data'!D244),"")</f>
        <v/>
      </c>
      <c r="F244" s="20" t="str">
        <f>IF('School Data'!$B244="Elementary",IF('School Data'!E244="","",'School Data'!E244),"")</f>
        <v/>
      </c>
      <c r="G244" s="31" t="str">
        <f>IF('School Data'!$B244="Elementary",IF('School Data'!F244="","",'School Data'!F244),"")</f>
        <v/>
      </c>
      <c r="H244" s="28" t="str">
        <f>IF(A244&lt;('Output by Grade Span'!$C$3+1),"X","")</f>
        <v/>
      </c>
      <c r="I244" s="29" t="str">
        <f>IF('School Data'!$B244="Elementary",IF('School Data'!G244="","",'School Data'!G244),"")</f>
        <v/>
      </c>
      <c r="J244" s="29" t="str">
        <f t="shared" si="34"/>
        <v/>
      </c>
      <c r="K244" s="29" t="str">
        <f>IF('School Data'!$B244="Elementary",IF('School Data'!H244="","",'School Data'!H244),"")</f>
        <v/>
      </c>
      <c r="L244" s="29" t="str">
        <f t="shared" si="35"/>
        <v/>
      </c>
      <c r="M244" s="29" t="str">
        <f t="shared" si="36"/>
        <v/>
      </c>
      <c r="N244" s="28" t="str">
        <f>IF(H244="X",IF(M244&gt;'Output, All Schools'!$C$8,"N","Y"),"")</f>
        <v/>
      </c>
      <c r="O244" s="30" t="str">
        <f>IF('School Data'!$B244="Elementary",IF('School Data'!I244="","",'School Data'!I244),"")</f>
        <v/>
      </c>
      <c r="P244" s="30" t="str">
        <f t="shared" si="37"/>
        <v/>
      </c>
      <c r="Q244" s="29" t="str">
        <f t="shared" si="38"/>
        <v/>
      </c>
      <c r="R244" s="31" t="str">
        <f>IF(H244="X",IF(Q244&gt;'Output, All Schools'!$C$9,"N","Y"),"")</f>
        <v/>
      </c>
      <c r="S244" s="32" t="str">
        <f>IF('School Data'!$B244="Elementary",IF('School Data'!J244="","",'School Data'!J244),"")</f>
        <v/>
      </c>
      <c r="T244" s="49" t="str">
        <f t="shared" si="39"/>
        <v/>
      </c>
      <c r="U244" s="32" t="str">
        <f>IF('School Data'!$B244="Elementary",IF('School Data'!K244="","",'School Data'!K244),"")</f>
        <v/>
      </c>
      <c r="V244" s="49" t="str">
        <f t="shared" si="40"/>
        <v/>
      </c>
      <c r="W244" s="54" t="str">
        <f t="shared" si="41"/>
        <v/>
      </c>
      <c r="X244" s="28" t="str">
        <f>IF(H244="X",IF(W244&lt;'Output, All Schools'!$C$14,"N","Y"),"")</f>
        <v/>
      </c>
      <c r="Y244" s="32" t="str">
        <f>IF('School Data'!$B244="Elementary",IF('School Data'!L244="","",'School Data'!L244),"")</f>
        <v/>
      </c>
      <c r="Z244" s="49" t="str">
        <f t="shared" si="42"/>
        <v/>
      </c>
      <c r="AA244" s="55" t="str">
        <f t="shared" si="43"/>
        <v/>
      </c>
      <c r="AB244" s="31" t="str">
        <f>IF(H244="X",IF(AA244&lt;'Output, All Schools'!$C$15,"N","Y"),"")</f>
        <v/>
      </c>
    </row>
    <row r="245" spans="1:28" x14ac:dyDescent="0.25">
      <c r="A245" s="20" t="str">
        <f t="shared" si="33"/>
        <v/>
      </c>
      <c r="B245" s="20" t="str">
        <f>IF('School Data'!$B245="Elementary",IF('School Data'!A245="","",'School Data'!A245),"")</f>
        <v/>
      </c>
      <c r="C245" s="20" t="str">
        <f>IF('School Data'!$B245="Elementary",IF('School Data'!B245="","",'School Data'!B245),"")</f>
        <v/>
      </c>
      <c r="D245" s="20" t="str">
        <f>IF('School Data'!$B245="Elementary",IF('School Data'!C245="","",'School Data'!C245),"")</f>
        <v/>
      </c>
      <c r="E245" s="20" t="str">
        <f>IF('School Data'!$B245="Elementary",IF('School Data'!D245="","",'School Data'!D245),"")</f>
        <v/>
      </c>
      <c r="F245" s="20" t="str">
        <f>IF('School Data'!$B245="Elementary",IF('School Data'!E245="","",'School Data'!E245),"")</f>
        <v/>
      </c>
      <c r="G245" s="31" t="str">
        <f>IF('School Data'!$B245="Elementary",IF('School Data'!F245="","",'School Data'!F245),"")</f>
        <v/>
      </c>
      <c r="H245" s="28" t="str">
        <f>IF(A245&lt;('Output by Grade Span'!$C$3+1),"X","")</f>
        <v/>
      </c>
      <c r="I245" s="29" t="str">
        <f>IF('School Data'!$B245="Elementary",IF('School Data'!G245="","",'School Data'!G245),"")</f>
        <v/>
      </c>
      <c r="J245" s="29" t="str">
        <f t="shared" si="34"/>
        <v/>
      </c>
      <c r="K245" s="29" t="str">
        <f>IF('School Data'!$B245="Elementary",IF('School Data'!H245="","",'School Data'!H245),"")</f>
        <v/>
      </c>
      <c r="L245" s="29" t="str">
        <f t="shared" si="35"/>
        <v/>
      </c>
      <c r="M245" s="29" t="str">
        <f t="shared" si="36"/>
        <v/>
      </c>
      <c r="N245" s="28" t="str">
        <f>IF(H245="X",IF(M245&gt;'Output, All Schools'!$C$8,"N","Y"),"")</f>
        <v/>
      </c>
      <c r="O245" s="30" t="str">
        <f>IF('School Data'!$B245="Elementary",IF('School Data'!I245="","",'School Data'!I245),"")</f>
        <v/>
      </c>
      <c r="P245" s="30" t="str">
        <f t="shared" si="37"/>
        <v/>
      </c>
      <c r="Q245" s="29" t="str">
        <f t="shared" si="38"/>
        <v/>
      </c>
      <c r="R245" s="31" t="str">
        <f>IF(H245="X",IF(Q245&gt;'Output, All Schools'!$C$9,"N","Y"),"")</f>
        <v/>
      </c>
      <c r="S245" s="32" t="str">
        <f>IF('School Data'!$B245="Elementary",IF('School Data'!J245="","",'School Data'!J245),"")</f>
        <v/>
      </c>
      <c r="T245" s="49" t="str">
        <f t="shared" si="39"/>
        <v/>
      </c>
      <c r="U245" s="32" t="str">
        <f>IF('School Data'!$B245="Elementary",IF('School Data'!K245="","",'School Data'!K245),"")</f>
        <v/>
      </c>
      <c r="V245" s="49" t="str">
        <f t="shared" si="40"/>
        <v/>
      </c>
      <c r="W245" s="54" t="str">
        <f t="shared" si="41"/>
        <v/>
      </c>
      <c r="X245" s="28" t="str">
        <f>IF(H245="X",IF(W245&lt;'Output, All Schools'!$C$14,"N","Y"),"")</f>
        <v/>
      </c>
      <c r="Y245" s="32" t="str">
        <f>IF('School Data'!$B245="Elementary",IF('School Data'!L245="","",'School Data'!L245),"")</f>
        <v/>
      </c>
      <c r="Z245" s="49" t="str">
        <f t="shared" si="42"/>
        <v/>
      </c>
      <c r="AA245" s="55" t="str">
        <f t="shared" si="43"/>
        <v/>
      </c>
      <c r="AB245" s="31" t="str">
        <f>IF(H245="X",IF(AA245&lt;'Output, All Schools'!$C$15,"N","Y"),"")</f>
        <v/>
      </c>
    </row>
    <row r="246" spans="1:28" x14ac:dyDescent="0.25">
      <c r="A246" s="20" t="str">
        <f t="shared" si="33"/>
        <v/>
      </c>
      <c r="B246" s="20" t="str">
        <f>IF('School Data'!$B246="Elementary",IF('School Data'!A246="","",'School Data'!A246),"")</f>
        <v/>
      </c>
      <c r="C246" s="20" t="str">
        <f>IF('School Data'!$B246="Elementary",IF('School Data'!B246="","",'School Data'!B246),"")</f>
        <v/>
      </c>
      <c r="D246" s="20" t="str">
        <f>IF('School Data'!$B246="Elementary",IF('School Data'!C246="","",'School Data'!C246),"")</f>
        <v/>
      </c>
      <c r="E246" s="20" t="str">
        <f>IF('School Data'!$B246="Elementary",IF('School Data'!D246="","",'School Data'!D246),"")</f>
        <v/>
      </c>
      <c r="F246" s="20" t="str">
        <f>IF('School Data'!$B246="Elementary",IF('School Data'!E246="","",'School Data'!E246),"")</f>
        <v/>
      </c>
      <c r="G246" s="31" t="str">
        <f>IF('School Data'!$B246="Elementary",IF('School Data'!F246="","",'School Data'!F246),"")</f>
        <v/>
      </c>
      <c r="H246" s="28" t="str">
        <f>IF(A246&lt;('Output by Grade Span'!$C$3+1),"X","")</f>
        <v/>
      </c>
      <c r="I246" s="29" t="str">
        <f>IF('School Data'!$B246="Elementary",IF('School Data'!G246="","",'School Data'!G246),"")</f>
        <v/>
      </c>
      <c r="J246" s="29" t="str">
        <f t="shared" si="34"/>
        <v/>
      </c>
      <c r="K246" s="29" t="str">
        <f>IF('School Data'!$B246="Elementary",IF('School Data'!H246="","",'School Data'!H246),"")</f>
        <v/>
      </c>
      <c r="L246" s="29" t="str">
        <f t="shared" si="35"/>
        <v/>
      </c>
      <c r="M246" s="29" t="str">
        <f t="shared" si="36"/>
        <v/>
      </c>
      <c r="N246" s="28" t="str">
        <f>IF(H246="X",IF(M246&gt;'Output, All Schools'!$C$8,"N","Y"),"")</f>
        <v/>
      </c>
      <c r="O246" s="30" t="str">
        <f>IF('School Data'!$B246="Elementary",IF('School Data'!I246="","",'School Data'!I246),"")</f>
        <v/>
      </c>
      <c r="P246" s="30" t="str">
        <f t="shared" si="37"/>
        <v/>
      </c>
      <c r="Q246" s="29" t="str">
        <f t="shared" si="38"/>
        <v/>
      </c>
      <c r="R246" s="31" t="str">
        <f>IF(H246="X",IF(Q246&gt;'Output, All Schools'!$C$9,"N","Y"),"")</f>
        <v/>
      </c>
      <c r="S246" s="32" t="str">
        <f>IF('School Data'!$B246="Elementary",IF('School Data'!J246="","",'School Data'!J246),"")</f>
        <v/>
      </c>
      <c r="T246" s="49" t="str">
        <f t="shared" si="39"/>
        <v/>
      </c>
      <c r="U246" s="32" t="str">
        <f>IF('School Data'!$B246="Elementary",IF('School Data'!K246="","",'School Data'!K246),"")</f>
        <v/>
      </c>
      <c r="V246" s="49" t="str">
        <f t="shared" si="40"/>
        <v/>
      </c>
      <c r="W246" s="54" t="str">
        <f t="shared" si="41"/>
        <v/>
      </c>
      <c r="X246" s="28" t="str">
        <f>IF(H246="X",IF(W246&lt;'Output, All Schools'!$C$14,"N","Y"),"")</f>
        <v/>
      </c>
      <c r="Y246" s="32" t="str">
        <f>IF('School Data'!$B246="Elementary",IF('School Data'!L246="","",'School Data'!L246),"")</f>
        <v/>
      </c>
      <c r="Z246" s="49" t="str">
        <f t="shared" si="42"/>
        <v/>
      </c>
      <c r="AA246" s="55" t="str">
        <f t="shared" si="43"/>
        <v/>
      </c>
      <c r="AB246" s="31" t="str">
        <f>IF(H246="X",IF(AA246&lt;'Output, All Schools'!$C$15,"N","Y"),"")</f>
        <v/>
      </c>
    </row>
    <row r="247" spans="1:28" x14ac:dyDescent="0.25">
      <c r="A247" s="20" t="str">
        <f t="shared" si="33"/>
        <v/>
      </c>
      <c r="B247" s="20" t="str">
        <f>IF('School Data'!$B247="Elementary",IF('School Data'!A247="","",'School Data'!A247),"")</f>
        <v/>
      </c>
      <c r="C247" s="20" t="str">
        <f>IF('School Data'!$B247="Elementary",IF('School Data'!B247="","",'School Data'!B247),"")</f>
        <v/>
      </c>
      <c r="D247" s="20" t="str">
        <f>IF('School Data'!$B247="Elementary",IF('School Data'!C247="","",'School Data'!C247),"")</f>
        <v/>
      </c>
      <c r="E247" s="20" t="str">
        <f>IF('School Data'!$B247="Elementary",IF('School Data'!D247="","",'School Data'!D247),"")</f>
        <v/>
      </c>
      <c r="F247" s="20" t="str">
        <f>IF('School Data'!$B247="Elementary",IF('School Data'!E247="","",'School Data'!E247),"")</f>
        <v/>
      </c>
      <c r="G247" s="31" t="str">
        <f>IF('School Data'!$B247="Elementary",IF('School Data'!F247="","",'School Data'!F247),"")</f>
        <v/>
      </c>
      <c r="H247" s="28" t="str">
        <f>IF(A247&lt;('Output by Grade Span'!$C$3+1),"X","")</f>
        <v/>
      </c>
      <c r="I247" s="29" t="str">
        <f>IF('School Data'!$B247="Elementary",IF('School Data'!G247="","",'School Data'!G247),"")</f>
        <v/>
      </c>
      <c r="J247" s="29" t="str">
        <f t="shared" si="34"/>
        <v/>
      </c>
      <c r="K247" s="29" t="str">
        <f>IF('School Data'!$B247="Elementary",IF('School Data'!H247="","",'School Data'!H247),"")</f>
        <v/>
      </c>
      <c r="L247" s="29" t="str">
        <f t="shared" si="35"/>
        <v/>
      </c>
      <c r="M247" s="29" t="str">
        <f t="shared" si="36"/>
        <v/>
      </c>
      <c r="N247" s="28" t="str">
        <f>IF(H247="X",IF(M247&gt;'Output, All Schools'!$C$8,"N","Y"),"")</f>
        <v/>
      </c>
      <c r="O247" s="30" t="str">
        <f>IF('School Data'!$B247="Elementary",IF('School Data'!I247="","",'School Data'!I247),"")</f>
        <v/>
      </c>
      <c r="P247" s="30" t="str">
        <f t="shared" si="37"/>
        <v/>
      </c>
      <c r="Q247" s="29" t="str">
        <f t="shared" si="38"/>
        <v/>
      </c>
      <c r="R247" s="31" t="str">
        <f>IF(H247="X",IF(Q247&gt;'Output, All Schools'!$C$9,"N","Y"),"")</f>
        <v/>
      </c>
      <c r="S247" s="32" t="str">
        <f>IF('School Data'!$B247="Elementary",IF('School Data'!J247="","",'School Data'!J247),"")</f>
        <v/>
      </c>
      <c r="T247" s="49" t="str">
        <f t="shared" si="39"/>
        <v/>
      </c>
      <c r="U247" s="32" t="str">
        <f>IF('School Data'!$B247="Elementary",IF('School Data'!K247="","",'School Data'!K247),"")</f>
        <v/>
      </c>
      <c r="V247" s="49" t="str">
        <f t="shared" si="40"/>
        <v/>
      </c>
      <c r="W247" s="54" t="str">
        <f t="shared" si="41"/>
        <v/>
      </c>
      <c r="X247" s="28" t="str">
        <f>IF(H247="X",IF(W247&lt;'Output, All Schools'!$C$14,"N","Y"),"")</f>
        <v/>
      </c>
      <c r="Y247" s="32" t="str">
        <f>IF('School Data'!$B247="Elementary",IF('School Data'!L247="","",'School Data'!L247),"")</f>
        <v/>
      </c>
      <c r="Z247" s="49" t="str">
        <f t="shared" si="42"/>
        <v/>
      </c>
      <c r="AA247" s="55" t="str">
        <f t="shared" si="43"/>
        <v/>
      </c>
      <c r="AB247" s="31" t="str">
        <f>IF(H247="X",IF(AA247&lt;'Output, All Schools'!$C$15,"N","Y"),"")</f>
        <v/>
      </c>
    </row>
    <row r="248" spans="1:28" x14ac:dyDescent="0.25">
      <c r="A248" s="20" t="str">
        <f t="shared" si="33"/>
        <v/>
      </c>
      <c r="B248" s="20" t="str">
        <f>IF('School Data'!$B248="Elementary",IF('School Data'!A248="","",'School Data'!A248),"")</f>
        <v/>
      </c>
      <c r="C248" s="20" t="str">
        <f>IF('School Data'!$B248="Elementary",IF('School Data'!B248="","",'School Data'!B248),"")</f>
        <v/>
      </c>
      <c r="D248" s="20" t="str">
        <f>IF('School Data'!$B248="Elementary",IF('School Data'!C248="","",'School Data'!C248),"")</f>
        <v/>
      </c>
      <c r="E248" s="20" t="str">
        <f>IF('School Data'!$B248="Elementary",IF('School Data'!D248="","",'School Data'!D248),"")</f>
        <v/>
      </c>
      <c r="F248" s="20" t="str">
        <f>IF('School Data'!$B248="Elementary",IF('School Data'!E248="","",'School Data'!E248),"")</f>
        <v/>
      </c>
      <c r="G248" s="31" t="str">
        <f>IF('School Data'!$B248="Elementary",IF('School Data'!F248="","",'School Data'!F248),"")</f>
        <v/>
      </c>
      <c r="H248" s="28" t="str">
        <f>IF(A248&lt;('Output by Grade Span'!$C$3+1),"X","")</f>
        <v/>
      </c>
      <c r="I248" s="29" t="str">
        <f>IF('School Data'!$B248="Elementary",IF('School Data'!G248="","",'School Data'!G248),"")</f>
        <v/>
      </c>
      <c r="J248" s="29" t="str">
        <f t="shared" si="34"/>
        <v/>
      </c>
      <c r="K248" s="29" t="str">
        <f>IF('School Data'!$B248="Elementary",IF('School Data'!H248="","",'School Data'!H248),"")</f>
        <v/>
      </c>
      <c r="L248" s="29" t="str">
        <f t="shared" si="35"/>
        <v/>
      </c>
      <c r="M248" s="29" t="str">
        <f t="shared" si="36"/>
        <v/>
      </c>
      <c r="N248" s="28" t="str">
        <f>IF(H248="X",IF(M248&gt;'Output, All Schools'!$C$8,"N","Y"),"")</f>
        <v/>
      </c>
      <c r="O248" s="30" t="str">
        <f>IF('School Data'!$B248="Elementary",IF('School Data'!I248="","",'School Data'!I248),"")</f>
        <v/>
      </c>
      <c r="P248" s="30" t="str">
        <f t="shared" si="37"/>
        <v/>
      </c>
      <c r="Q248" s="29" t="str">
        <f t="shared" si="38"/>
        <v/>
      </c>
      <c r="R248" s="31" t="str">
        <f>IF(H248="X",IF(Q248&gt;'Output, All Schools'!$C$9,"N","Y"),"")</f>
        <v/>
      </c>
      <c r="S248" s="32" t="str">
        <f>IF('School Data'!$B248="Elementary",IF('School Data'!J248="","",'School Data'!J248),"")</f>
        <v/>
      </c>
      <c r="T248" s="49" t="str">
        <f t="shared" si="39"/>
        <v/>
      </c>
      <c r="U248" s="32" t="str">
        <f>IF('School Data'!$B248="Elementary",IF('School Data'!K248="","",'School Data'!K248),"")</f>
        <v/>
      </c>
      <c r="V248" s="49" t="str">
        <f t="shared" si="40"/>
        <v/>
      </c>
      <c r="W248" s="54" t="str">
        <f t="shared" si="41"/>
        <v/>
      </c>
      <c r="X248" s="28" t="str">
        <f>IF(H248="X",IF(W248&lt;'Output, All Schools'!$C$14,"N","Y"),"")</f>
        <v/>
      </c>
      <c r="Y248" s="32" t="str">
        <f>IF('School Data'!$B248="Elementary",IF('School Data'!L248="","",'School Data'!L248),"")</f>
        <v/>
      </c>
      <c r="Z248" s="49" t="str">
        <f t="shared" si="42"/>
        <v/>
      </c>
      <c r="AA248" s="55" t="str">
        <f t="shared" si="43"/>
        <v/>
      </c>
      <c r="AB248" s="31" t="str">
        <f>IF(H248="X",IF(AA248&lt;'Output, All Schools'!$C$15,"N","Y"),"")</f>
        <v/>
      </c>
    </row>
    <row r="249" spans="1:28" x14ac:dyDescent="0.25">
      <c r="A249" s="20" t="str">
        <f t="shared" si="33"/>
        <v/>
      </c>
      <c r="B249" s="20" t="str">
        <f>IF('School Data'!$B249="Elementary",IF('School Data'!A249="","",'School Data'!A249),"")</f>
        <v/>
      </c>
      <c r="C249" s="20" t="str">
        <f>IF('School Data'!$B249="Elementary",IF('School Data'!B249="","",'School Data'!B249),"")</f>
        <v/>
      </c>
      <c r="D249" s="20" t="str">
        <f>IF('School Data'!$B249="Elementary",IF('School Data'!C249="","",'School Data'!C249),"")</f>
        <v/>
      </c>
      <c r="E249" s="20" t="str">
        <f>IF('School Data'!$B249="Elementary",IF('School Data'!D249="","",'School Data'!D249),"")</f>
        <v/>
      </c>
      <c r="F249" s="20" t="str">
        <f>IF('School Data'!$B249="Elementary",IF('School Data'!E249="","",'School Data'!E249),"")</f>
        <v/>
      </c>
      <c r="G249" s="31" t="str">
        <f>IF('School Data'!$B249="Elementary",IF('School Data'!F249="","",'School Data'!F249),"")</f>
        <v/>
      </c>
      <c r="H249" s="28" t="str">
        <f>IF(A249&lt;('Output by Grade Span'!$C$3+1),"X","")</f>
        <v/>
      </c>
      <c r="I249" s="29" t="str">
        <f>IF('School Data'!$B249="Elementary",IF('School Data'!G249="","",'School Data'!G249),"")</f>
        <v/>
      </c>
      <c r="J249" s="29" t="str">
        <f t="shared" si="34"/>
        <v/>
      </c>
      <c r="K249" s="29" t="str">
        <f>IF('School Data'!$B249="Elementary",IF('School Data'!H249="","",'School Data'!H249),"")</f>
        <v/>
      </c>
      <c r="L249" s="29" t="str">
        <f t="shared" si="35"/>
        <v/>
      </c>
      <c r="M249" s="29" t="str">
        <f t="shared" si="36"/>
        <v/>
      </c>
      <c r="N249" s="28" t="str">
        <f>IF(H249="X",IF(M249&gt;'Output, All Schools'!$C$8,"N","Y"),"")</f>
        <v/>
      </c>
      <c r="O249" s="30" t="str">
        <f>IF('School Data'!$B249="Elementary",IF('School Data'!I249="","",'School Data'!I249),"")</f>
        <v/>
      </c>
      <c r="P249" s="30" t="str">
        <f t="shared" si="37"/>
        <v/>
      </c>
      <c r="Q249" s="29" t="str">
        <f t="shared" si="38"/>
        <v/>
      </c>
      <c r="R249" s="31" t="str">
        <f>IF(H249="X",IF(Q249&gt;'Output, All Schools'!$C$9,"N","Y"),"")</f>
        <v/>
      </c>
      <c r="S249" s="32" t="str">
        <f>IF('School Data'!$B249="Elementary",IF('School Data'!J249="","",'School Data'!J249),"")</f>
        <v/>
      </c>
      <c r="T249" s="49" t="str">
        <f t="shared" si="39"/>
        <v/>
      </c>
      <c r="U249" s="32" t="str">
        <f>IF('School Data'!$B249="Elementary",IF('School Data'!K249="","",'School Data'!K249),"")</f>
        <v/>
      </c>
      <c r="V249" s="49" t="str">
        <f t="shared" si="40"/>
        <v/>
      </c>
      <c r="W249" s="54" t="str">
        <f t="shared" si="41"/>
        <v/>
      </c>
      <c r="X249" s="28" t="str">
        <f>IF(H249="X",IF(W249&lt;'Output, All Schools'!$C$14,"N","Y"),"")</f>
        <v/>
      </c>
      <c r="Y249" s="32" t="str">
        <f>IF('School Data'!$B249="Elementary",IF('School Data'!L249="","",'School Data'!L249),"")</f>
        <v/>
      </c>
      <c r="Z249" s="49" t="str">
        <f t="shared" si="42"/>
        <v/>
      </c>
      <c r="AA249" s="55" t="str">
        <f t="shared" si="43"/>
        <v/>
      </c>
      <c r="AB249" s="31" t="str">
        <f>IF(H249="X",IF(AA249&lt;'Output, All Schools'!$C$15,"N","Y"),"")</f>
        <v/>
      </c>
    </row>
    <row r="250" spans="1:28" x14ac:dyDescent="0.25">
      <c r="A250" s="20" t="str">
        <f t="shared" si="33"/>
        <v/>
      </c>
      <c r="B250" s="20" t="str">
        <f>IF('School Data'!$B250="Elementary",IF('School Data'!A250="","",'School Data'!A250),"")</f>
        <v/>
      </c>
      <c r="C250" s="20" t="str">
        <f>IF('School Data'!$B250="Elementary",IF('School Data'!B250="","",'School Data'!B250),"")</f>
        <v/>
      </c>
      <c r="D250" s="20" t="str">
        <f>IF('School Data'!$B250="Elementary",IF('School Data'!C250="","",'School Data'!C250),"")</f>
        <v/>
      </c>
      <c r="E250" s="20" t="str">
        <f>IF('School Data'!$B250="Elementary",IF('School Data'!D250="","",'School Data'!D250),"")</f>
        <v/>
      </c>
      <c r="F250" s="20" t="str">
        <f>IF('School Data'!$B250="Elementary",IF('School Data'!E250="","",'School Data'!E250),"")</f>
        <v/>
      </c>
      <c r="G250" s="31" t="str">
        <f>IF('School Data'!$B250="Elementary",IF('School Data'!F250="","",'School Data'!F250),"")</f>
        <v/>
      </c>
      <c r="H250" s="28" t="str">
        <f>IF(A250&lt;('Output by Grade Span'!$C$3+1),"X","")</f>
        <v/>
      </c>
      <c r="I250" s="29" t="str">
        <f>IF('School Data'!$B250="Elementary",IF('School Data'!G250="","",'School Data'!G250),"")</f>
        <v/>
      </c>
      <c r="J250" s="29" t="str">
        <f t="shared" si="34"/>
        <v/>
      </c>
      <c r="K250" s="29" t="str">
        <f>IF('School Data'!$B250="Elementary",IF('School Data'!H250="","",'School Data'!H250),"")</f>
        <v/>
      </c>
      <c r="L250" s="29" t="str">
        <f t="shared" si="35"/>
        <v/>
      </c>
      <c r="M250" s="29" t="str">
        <f t="shared" si="36"/>
        <v/>
      </c>
      <c r="N250" s="28" t="str">
        <f>IF(H250="X",IF(M250&gt;'Output, All Schools'!$C$8,"N","Y"),"")</f>
        <v/>
      </c>
      <c r="O250" s="30" t="str">
        <f>IF('School Data'!$B250="Elementary",IF('School Data'!I250="","",'School Data'!I250),"")</f>
        <v/>
      </c>
      <c r="P250" s="30" t="str">
        <f t="shared" si="37"/>
        <v/>
      </c>
      <c r="Q250" s="29" t="str">
        <f t="shared" si="38"/>
        <v/>
      </c>
      <c r="R250" s="31" t="str">
        <f>IF(H250="X",IF(Q250&gt;'Output, All Schools'!$C$9,"N","Y"),"")</f>
        <v/>
      </c>
      <c r="S250" s="32" t="str">
        <f>IF('School Data'!$B250="Elementary",IF('School Data'!J250="","",'School Data'!J250),"")</f>
        <v/>
      </c>
      <c r="T250" s="49" t="str">
        <f t="shared" si="39"/>
        <v/>
      </c>
      <c r="U250" s="32" t="str">
        <f>IF('School Data'!$B250="Elementary",IF('School Data'!K250="","",'School Data'!K250),"")</f>
        <v/>
      </c>
      <c r="V250" s="49" t="str">
        <f t="shared" si="40"/>
        <v/>
      </c>
      <c r="W250" s="54" t="str">
        <f t="shared" si="41"/>
        <v/>
      </c>
      <c r="X250" s="28" t="str">
        <f>IF(H250="X",IF(W250&lt;'Output, All Schools'!$C$14,"N","Y"),"")</f>
        <v/>
      </c>
      <c r="Y250" s="32" t="str">
        <f>IF('School Data'!$B250="Elementary",IF('School Data'!L250="","",'School Data'!L250),"")</f>
        <v/>
      </c>
      <c r="Z250" s="49" t="str">
        <f t="shared" si="42"/>
        <v/>
      </c>
      <c r="AA250" s="55" t="str">
        <f t="shared" si="43"/>
        <v/>
      </c>
      <c r="AB250" s="31" t="str">
        <f>IF(H250="X",IF(AA250&lt;'Output, All Schools'!$C$15,"N","Y"),"")</f>
        <v/>
      </c>
    </row>
    <row r="251" spans="1:28" x14ac:dyDescent="0.25">
      <c r="A251" s="20" t="str">
        <f t="shared" si="33"/>
        <v/>
      </c>
      <c r="B251" s="20" t="str">
        <f>IF('School Data'!$B251="Elementary",IF('School Data'!A251="","",'School Data'!A251),"")</f>
        <v/>
      </c>
      <c r="C251" s="20" t="str">
        <f>IF('School Data'!$B251="Elementary",IF('School Data'!B251="","",'School Data'!B251),"")</f>
        <v/>
      </c>
      <c r="D251" s="20" t="str">
        <f>IF('School Data'!$B251="Elementary",IF('School Data'!C251="","",'School Data'!C251),"")</f>
        <v/>
      </c>
      <c r="E251" s="20" t="str">
        <f>IF('School Data'!$B251="Elementary",IF('School Data'!D251="","",'School Data'!D251),"")</f>
        <v/>
      </c>
      <c r="F251" s="20" t="str">
        <f>IF('School Data'!$B251="Elementary",IF('School Data'!E251="","",'School Data'!E251),"")</f>
        <v/>
      </c>
      <c r="G251" s="31" t="str">
        <f>IF('School Data'!$B251="Elementary",IF('School Data'!F251="","",'School Data'!F251),"")</f>
        <v/>
      </c>
      <c r="H251" s="28" t="str">
        <f>IF(A251&lt;('Output by Grade Span'!$C$3+1),"X","")</f>
        <v/>
      </c>
      <c r="I251" s="29" t="str">
        <f>IF('School Data'!$B251="Elementary",IF('School Data'!G251="","",'School Data'!G251),"")</f>
        <v/>
      </c>
      <c r="J251" s="29" t="str">
        <f t="shared" si="34"/>
        <v/>
      </c>
      <c r="K251" s="29" t="str">
        <f>IF('School Data'!$B251="Elementary",IF('School Data'!H251="","",'School Data'!H251),"")</f>
        <v/>
      </c>
      <c r="L251" s="29" t="str">
        <f t="shared" si="35"/>
        <v/>
      </c>
      <c r="M251" s="29" t="str">
        <f t="shared" si="36"/>
        <v/>
      </c>
      <c r="N251" s="28" t="str">
        <f>IF(H251="X",IF(M251&gt;'Output, All Schools'!$C$8,"N","Y"),"")</f>
        <v/>
      </c>
      <c r="O251" s="30" t="str">
        <f>IF('School Data'!$B251="Elementary",IF('School Data'!I251="","",'School Data'!I251),"")</f>
        <v/>
      </c>
      <c r="P251" s="30" t="str">
        <f t="shared" si="37"/>
        <v/>
      </c>
      <c r="Q251" s="29" t="str">
        <f t="shared" si="38"/>
        <v/>
      </c>
      <c r="R251" s="31" t="str">
        <f>IF(H251="X",IF(Q251&gt;'Output, All Schools'!$C$9,"N","Y"),"")</f>
        <v/>
      </c>
      <c r="S251" s="32" t="str">
        <f>IF('School Data'!$B251="Elementary",IF('School Data'!J251="","",'School Data'!J251),"")</f>
        <v/>
      </c>
      <c r="T251" s="49" t="str">
        <f t="shared" si="39"/>
        <v/>
      </c>
      <c r="U251" s="32" t="str">
        <f>IF('School Data'!$B251="Elementary",IF('School Data'!K251="","",'School Data'!K251),"")</f>
        <v/>
      </c>
      <c r="V251" s="49" t="str">
        <f t="shared" si="40"/>
        <v/>
      </c>
      <c r="W251" s="54" t="str">
        <f t="shared" si="41"/>
        <v/>
      </c>
      <c r="X251" s="28" t="str">
        <f>IF(H251="X",IF(W251&lt;'Output, All Schools'!$C$14,"N","Y"),"")</f>
        <v/>
      </c>
      <c r="Y251" s="32" t="str">
        <f>IF('School Data'!$B251="Elementary",IF('School Data'!L251="","",'School Data'!L251),"")</f>
        <v/>
      </c>
      <c r="Z251" s="49" t="str">
        <f t="shared" si="42"/>
        <v/>
      </c>
      <c r="AA251" s="55" t="str">
        <f t="shared" si="43"/>
        <v/>
      </c>
      <c r="AB251" s="31" t="str">
        <f>IF(H251="X",IF(AA251&lt;'Output, All Schools'!$C$15,"N","Y"),"")</f>
        <v/>
      </c>
    </row>
    <row r="252" spans="1:28" x14ac:dyDescent="0.25">
      <c r="A252" s="20" t="str">
        <f t="shared" si="33"/>
        <v/>
      </c>
      <c r="B252" s="20" t="str">
        <f>IF('School Data'!$B252="Elementary",IF('School Data'!A252="","",'School Data'!A252),"")</f>
        <v/>
      </c>
      <c r="C252" s="20" t="str">
        <f>IF('School Data'!$B252="Elementary",IF('School Data'!B252="","",'School Data'!B252),"")</f>
        <v/>
      </c>
      <c r="D252" s="20" t="str">
        <f>IF('School Data'!$B252="Elementary",IF('School Data'!C252="","",'School Data'!C252),"")</f>
        <v/>
      </c>
      <c r="E252" s="20" t="str">
        <f>IF('School Data'!$B252="Elementary",IF('School Data'!D252="","",'School Data'!D252),"")</f>
        <v/>
      </c>
      <c r="F252" s="20" t="str">
        <f>IF('School Data'!$B252="Elementary",IF('School Data'!E252="","",'School Data'!E252),"")</f>
        <v/>
      </c>
      <c r="G252" s="31" t="str">
        <f>IF('School Data'!$B252="Elementary",IF('School Data'!F252="","",'School Data'!F252),"")</f>
        <v/>
      </c>
      <c r="H252" s="28" t="str">
        <f>IF(A252&lt;('Output by Grade Span'!$C$3+1),"X","")</f>
        <v/>
      </c>
      <c r="I252" s="29" t="str">
        <f>IF('School Data'!$B252="Elementary",IF('School Data'!G252="","",'School Data'!G252),"")</f>
        <v/>
      </c>
      <c r="J252" s="29" t="str">
        <f t="shared" si="34"/>
        <v/>
      </c>
      <c r="K252" s="29" t="str">
        <f>IF('School Data'!$B252="Elementary",IF('School Data'!H252="","",'School Data'!H252),"")</f>
        <v/>
      </c>
      <c r="L252" s="29" t="str">
        <f t="shared" si="35"/>
        <v/>
      </c>
      <c r="M252" s="29" t="str">
        <f t="shared" si="36"/>
        <v/>
      </c>
      <c r="N252" s="28" t="str">
        <f>IF(H252="X",IF(M252&gt;'Output, All Schools'!$C$8,"N","Y"),"")</f>
        <v/>
      </c>
      <c r="O252" s="30" t="str">
        <f>IF('School Data'!$B252="Elementary",IF('School Data'!I252="","",'School Data'!I252),"")</f>
        <v/>
      </c>
      <c r="P252" s="30" t="str">
        <f t="shared" si="37"/>
        <v/>
      </c>
      <c r="Q252" s="29" t="str">
        <f t="shared" si="38"/>
        <v/>
      </c>
      <c r="R252" s="31" t="str">
        <f>IF(H252="X",IF(Q252&gt;'Output, All Schools'!$C$9,"N","Y"),"")</f>
        <v/>
      </c>
      <c r="S252" s="32" t="str">
        <f>IF('School Data'!$B252="Elementary",IF('School Data'!J252="","",'School Data'!J252),"")</f>
        <v/>
      </c>
      <c r="T252" s="49" t="str">
        <f t="shared" si="39"/>
        <v/>
      </c>
      <c r="U252" s="32" t="str">
        <f>IF('School Data'!$B252="Elementary",IF('School Data'!K252="","",'School Data'!K252),"")</f>
        <v/>
      </c>
      <c r="V252" s="49" t="str">
        <f t="shared" si="40"/>
        <v/>
      </c>
      <c r="W252" s="54" t="str">
        <f t="shared" si="41"/>
        <v/>
      </c>
      <c r="X252" s="28" t="str">
        <f>IF(H252="X",IF(W252&lt;'Output, All Schools'!$C$14,"N","Y"),"")</f>
        <v/>
      </c>
      <c r="Y252" s="32" t="str">
        <f>IF('School Data'!$B252="Elementary",IF('School Data'!L252="","",'School Data'!L252),"")</f>
        <v/>
      </c>
      <c r="Z252" s="49" t="str">
        <f t="shared" si="42"/>
        <v/>
      </c>
      <c r="AA252" s="55" t="str">
        <f t="shared" si="43"/>
        <v/>
      </c>
      <c r="AB252" s="31" t="str">
        <f>IF(H252="X",IF(AA252&lt;'Output, All Schools'!$C$15,"N","Y"),"")</f>
        <v/>
      </c>
    </row>
    <row r="253" spans="1:28" x14ac:dyDescent="0.25">
      <c r="A253" s="20" t="str">
        <f t="shared" si="33"/>
        <v/>
      </c>
      <c r="B253" s="20" t="str">
        <f>IF('School Data'!$B253="Elementary",IF('School Data'!A253="","",'School Data'!A253),"")</f>
        <v/>
      </c>
      <c r="C253" s="20" t="str">
        <f>IF('School Data'!$B253="Elementary",IF('School Data'!B253="","",'School Data'!B253),"")</f>
        <v/>
      </c>
      <c r="D253" s="20" t="str">
        <f>IF('School Data'!$B253="Elementary",IF('School Data'!C253="","",'School Data'!C253),"")</f>
        <v/>
      </c>
      <c r="E253" s="20" t="str">
        <f>IF('School Data'!$B253="Elementary",IF('School Data'!D253="","",'School Data'!D253),"")</f>
        <v/>
      </c>
      <c r="F253" s="20" t="str">
        <f>IF('School Data'!$B253="Elementary",IF('School Data'!E253="","",'School Data'!E253),"")</f>
        <v/>
      </c>
      <c r="G253" s="31" t="str">
        <f>IF('School Data'!$B253="Elementary",IF('School Data'!F253="","",'School Data'!F253),"")</f>
        <v/>
      </c>
      <c r="H253" s="28" t="str">
        <f>IF(A253&lt;('Output by Grade Span'!$C$3+1),"X","")</f>
        <v/>
      </c>
      <c r="I253" s="29" t="str">
        <f>IF('School Data'!$B253="Elementary",IF('School Data'!G253="","",'School Data'!G253),"")</f>
        <v/>
      </c>
      <c r="J253" s="29" t="str">
        <f t="shared" si="34"/>
        <v/>
      </c>
      <c r="K253" s="29" t="str">
        <f>IF('School Data'!$B253="Elementary",IF('School Data'!H253="","",'School Data'!H253),"")</f>
        <v/>
      </c>
      <c r="L253" s="29" t="str">
        <f t="shared" si="35"/>
        <v/>
      </c>
      <c r="M253" s="29" t="str">
        <f t="shared" si="36"/>
        <v/>
      </c>
      <c r="N253" s="28" t="str">
        <f>IF(H253="X",IF(M253&gt;'Output, All Schools'!$C$8,"N","Y"),"")</f>
        <v/>
      </c>
      <c r="O253" s="30" t="str">
        <f>IF('School Data'!$B253="Elementary",IF('School Data'!I253="","",'School Data'!I253),"")</f>
        <v/>
      </c>
      <c r="P253" s="30" t="str">
        <f t="shared" si="37"/>
        <v/>
      </c>
      <c r="Q253" s="29" t="str">
        <f t="shared" si="38"/>
        <v/>
      </c>
      <c r="R253" s="31" t="str">
        <f>IF(H253="X",IF(Q253&gt;'Output, All Schools'!$C$9,"N","Y"),"")</f>
        <v/>
      </c>
      <c r="S253" s="32" t="str">
        <f>IF('School Data'!$B253="Elementary",IF('School Data'!J253="","",'School Data'!J253),"")</f>
        <v/>
      </c>
      <c r="T253" s="49" t="str">
        <f t="shared" si="39"/>
        <v/>
      </c>
      <c r="U253" s="32" t="str">
        <f>IF('School Data'!$B253="Elementary",IF('School Data'!K253="","",'School Data'!K253),"")</f>
        <v/>
      </c>
      <c r="V253" s="49" t="str">
        <f t="shared" si="40"/>
        <v/>
      </c>
      <c r="W253" s="54" t="str">
        <f t="shared" si="41"/>
        <v/>
      </c>
      <c r="X253" s="28" t="str">
        <f>IF(H253="X",IF(W253&lt;'Output, All Schools'!$C$14,"N","Y"),"")</f>
        <v/>
      </c>
      <c r="Y253" s="32" t="str">
        <f>IF('School Data'!$B253="Elementary",IF('School Data'!L253="","",'School Data'!L253),"")</f>
        <v/>
      </c>
      <c r="Z253" s="49" t="str">
        <f t="shared" si="42"/>
        <v/>
      </c>
      <c r="AA253" s="55" t="str">
        <f t="shared" si="43"/>
        <v/>
      </c>
      <c r="AB253" s="31" t="str">
        <f>IF(H253="X",IF(AA253&lt;'Output, All Schools'!$C$15,"N","Y"),"")</f>
        <v/>
      </c>
    </row>
    <row r="254" spans="1:28" x14ac:dyDescent="0.25">
      <c r="A254" s="20" t="str">
        <f t="shared" si="33"/>
        <v/>
      </c>
      <c r="B254" s="20" t="str">
        <f>IF('School Data'!$B254="Elementary",IF('School Data'!A254="","",'School Data'!A254),"")</f>
        <v/>
      </c>
      <c r="C254" s="20" t="str">
        <f>IF('School Data'!$B254="Elementary",IF('School Data'!B254="","",'School Data'!B254),"")</f>
        <v/>
      </c>
      <c r="D254" s="20" t="str">
        <f>IF('School Data'!$B254="Elementary",IF('School Data'!C254="","",'School Data'!C254),"")</f>
        <v/>
      </c>
      <c r="E254" s="20" t="str">
        <f>IF('School Data'!$B254="Elementary",IF('School Data'!D254="","",'School Data'!D254),"")</f>
        <v/>
      </c>
      <c r="F254" s="20" t="str">
        <f>IF('School Data'!$B254="Elementary",IF('School Data'!E254="","",'School Data'!E254),"")</f>
        <v/>
      </c>
      <c r="G254" s="31" t="str">
        <f>IF('School Data'!$B254="Elementary",IF('School Data'!F254="","",'School Data'!F254),"")</f>
        <v/>
      </c>
      <c r="H254" s="28" t="str">
        <f>IF(A254&lt;('Output by Grade Span'!$C$3+1),"X","")</f>
        <v/>
      </c>
      <c r="I254" s="29" t="str">
        <f>IF('School Data'!$B254="Elementary",IF('School Data'!G254="","",'School Data'!G254),"")</f>
        <v/>
      </c>
      <c r="J254" s="29" t="str">
        <f t="shared" si="34"/>
        <v/>
      </c>
      <c r="K254" s="29" t="str">
        <f>IF('School Data'!$B254="Elementary",IF('School Data'!H254="","",'School Data'!H254),"")</f>
        <v/>
      </c>
      <c r="L254" s="29" t="str">
        <f t="shared" si="35"/>
        <v/>
      </c>
      <c r="M254" s="29" t="str">
        <f t="shared" si="36"/>
        <v/>
      </c>
      <c r="N254" s="28" t="str">
        <f>IF(H254="X",IF(M254&gt;'Output, All Schools'!$C$8,"N","Y"),"")</f>
        <v/>
      </c>
      <c r="O254" s="30" t="str">
        <f>IF('School Data'!$B254="Elementary",IF('School Data'!I254="","",'School Data'!I254),"")</f>
        <v/>
      </c>
      <c r="P254" s="30" t="str">
        <f t="shared" si="37"/>
        <v/>
      </c>
      <c r="Q254" s="29" t="str">
        <f t="shared" si="38"/>
        <v/>
      </c>
      <c r="R254" s="31" t="str">
        <f>IF(H254="X",IF(Q254&gt;'Output, All Schools'!$C$9,"N","Y"),"")</f>
        <v/>
      </c>
      <c r="S254" s="32" t="str">
        <f>IF('School Data'!$B254="Elementary",IF('School Data'!J254="","",'School Data'!J254),"")</f>
        <v/>
      </c>
      <c r="T254" s="49" t="str">
        <f t="shared" si="39"/>
        <v/>
      </c>
      <c r="U254" s="32" t="str">
        <f>IF('School Data'!$B254="Elementary",IF('School Data'!K254="","",'School Data'!K254),"")</f>
        <v/>
      </c>
      <c r="V254" s="49" t="str">
        <f t="shared" si="40"/>
        <v/>
      </c>
      <c r="W254" s="54" t="str">
        <f t="shared" si="41"/>
        <v/>
      </c>
      <c r="X254" s="28" t="str">
        <f>IF(H254="X",IF(W254&lt;'Output, All Schools'!$C$14,"N","Y"),"")</f>
        <v/>
      </c>
      <c r="Y254" s="32" t="str">
        <f>IF('School Data'!$B254="Elementary",IF('School Data'!L254="","",'School Data'!L254),"")</f>
        <v/>
      </c>
      <c r="Z254" s="49" t="str">
        <f t="shared" si="42"/>
        <v/>
      </c>
      <c r="AA254" s="55" t="str">
        <f t="shared" si="43"/>
        <v/>
      </c>
      <c r="AB254" s="31" t="str">
        <f>IF(H254="X",IF(AA254&lt;'Output, All Schools'!$C$15,"N","Y"),"")</f>
        <v/>
      </c>
    </row>
    <row r="255" spans="1:28" x14ac:dyDescent="0.25">
      <c r="A255" s="20" t="str">
        <f t="shared" si="33"/>
        <v/>
      </c>
      <c r="B255" s="20" t="str">
        <f>IF('School Data'!$B255="Elementary",IF('School Data'!A255="","",'School Data'!A255),"")</f>
        <v/>
      </c>
      <c r="C255" s="20" t="str">
        <f>IF('School Data'!$B255="Elementary",IF('School Data'!B255="","",'School Data'!B255),"")</f>
        <v/>
      </c>
      <c r="D255" s="20" t="str">
        <f>IF('School Data'!$B255="Elementary",IF('School Data'!C255="","",'School Data'!C255),"")</f>
        <v/>
      </c>
      <c r="E255" s="20" t="str">
        <f>IF('School Data'!$B255="Elementary",IF('School Data'!D255="","",'School Data'!D255),"")</f>
        <v/>
      </c>
      <c r="F255" s="20" t="str">
        <f>IF('School Data'!$B255="Elementary",IF('School Data'!E255="","",'School Data'!E255),"")</f>
        <v/>
      </c>
      <c r="G255" s="31" t="str">
        <f>IF('School Data'!$B255="Elementary",IF('School Data'!F255="","",'School Data'!F255),"")</f>
        <v/>
      </c>
      <c r="H255" s="28" t="str">
        <f>IF(A255&lt;('Output by Grade Span'!$C$3+1),"X","")</f>
        <v/>
      </c>
      <c r="I255" s="29" t="str">
        <f>IF('School Data'!$B255="Elementary",IF('School Data'!G255="","",'School Data'!G255),"")</f>
        <v/>
      </c>
      <c r="J255" s="29" t="str">
        <f t="shared" si="34"/>
        <v/>
      </c>
      <c r="K255" s="29" t="str">
        <f>IF('School Data'!$B255="Elementary",IF('School Data'!H255="","",'School Data'!H255),"")</f>
        <v/>
      </c>
      <c r="L255" s="29" t="str">
        <f t="shared" si="35"/>
        <v/>
      </c>
      <c r="M255" s="29" t="str">
        <f t="shared" si="36"/>
        <v/>
      </c>
      <c r="N255" s="28" t="str">
        <f>IF(H255="X",IF(M255&gt;'Output, All Schools'!$C$8,"N","Y"),"")</f>
        <v/>
      </c>
      <c r="O255" s="30" t="str">
        <f>IF('School Data'!$B255="Elementary",IF('School Data'!I255="","",'School Data'!I255),"")</f>
        <v/>
      </c>
      <c r="P255" s="30" t="str">
        <f t="shared" si="37"/>
        <v/>
      </c>
      <c r="Q255" s="29" t="str">
        <f t="shared" si="38"/>
        <v/>
      </c>
      <c r="R255" s="31" t="str">
        <f>IF(H255="X",IF(Q255&gt;'Output, All Schools'!$C$9,"N","Y"),"")</f>
        <v/>
      </c>
      <c r="S255" s="32" t="str">
        <f>IF('School Data'!$B255="Elementary",IF('School Data'!J255="","",'School Data'!J255),"")</f>
        <v/>
      </c>
      <c r="T255" s="49" t="str">
        <f t="shared" si="39"/>
        <v/>
      </c>
      <c r="U255" s="32" t="str">
        <f>IF('School Data'!$B255="Elementary",IF('School Data'!K255="","",'School Data'!K255),"")</f>
        <v/>
      </c>
      <c r="V255" s="49" t="str">
        <f t="shared" si="40"/>
        <v/>
      </c>
      <c r="W255" s="54" t="str">
        <f t="shared" si="41"/>
        <v/>
      </c>
      <c r="X255" s="28" t="str">
        <f>IF(H255="X",IF(W255&lt;'Output, All Schools'!$C$14,"N","Y"),"")</f>
        <v/>
      </c>
      <c r="Y255" s="32" t="str">
        <f>IF('School Data'!$B255="Elementary",IF('School Data'!L255="","",'School Data'!L255),"")</f>
        <v/>
      </c>
      <c r="Z255" s="49" t="str">
        <f t="shared" si="42"/>
        <v/>
      </c>
      <c r="AA255" s="55" t="str">
        <f t="shared" si="43"/>
        <v/>
      </c>
      <c r="AB255" s="31" t="str">
        <f>IF(H255="X",IF(AA255&lt;'Output, All Schools'!$C$15,"N","Y"),"")</f>
        <v/>
      </c>
    </row>
    <row r="256" spans="1:28" x14ac:dyDescent="0.25">
      <c r="A256" s="20" t="str">
        <f t="shared" si="33"/>
        <v/>
      </c>
      <c r="B256" s="20" t="str">
        <f>IF('School Data'!$B256="Elementary",IF('School Data'!A256="","",'School Data'!A256),"")</f>
        <v/>
      </c>
      <c r="C256" s="20" t="str">
        <f>IF('School Data'!$B256="Elementary",IF('School Data'!B256="","",'School Data'!B256),"")</f>
        <v/>
      </c>
      <c r="D256" s="20" t="str">
        <f>IF('School Data'!$B256="Elementary",IF('School Data'!C256="","",'School Data'!C256),"")</f>
        <v/>
      </c>
      <c r="E256" s="20" t="str">
        <f>IF('School Data'!$B256="Elementary",IF('School Data'!D256="","",'School Data'!D256),"")</f>
        <v/>
      </c>
      <c r="F256" s="20" t="str">
        <f>IF('School Data'!$B256="Elementary",IF('School Data'!E256="","",'School Data'!E256),"")</f>
        <v/>
      </c>
      <c r="G256" s="31" t="str">
        <f>IF('School Data'!$B256="Elementary",IF('School Data'!F256="","",'School Data'!F256),"")</f>
        <v/>
      </c>
      <c r="H256" s="28" t="str">
        <f>IF(A256&lt;('Output by Grade Span'!$C$3+1),"X","")</f>
        <v/>
      </c>
      <c r="I256" s="29" t="str">
        <f>IF('School Data'!$B256="Elementary",IF('School Data'!G256="","",'School Data'!G256),"")</f>
        <v/>
      </c>
      <c r="J256" s="29" t="str">
        <f t="shared" si="34"/>
        <v/>
      </c>
      <c r="K256" s="29" t="str">
        <f>IF('School Data'!$B256="Elementary",IF('School Data'!H256="","",'School Data'!H256),"")</f>
        <v/>
      </c>
      <c r="L256" s="29" t="str">
        <f t="shared" si="35"/>
        <v/>
      </c>
      <c r="M256" s="29" t="str">
        <f t="shared" si="36"/>
        <v/>
      </c>
      <c r="N256" s="28" t="str">
        <f>IF(H256="X",IF(M256&gt;'Output, All Schools'!$C$8,"N","Y"),"")</f>
        <v/>
      </c>
      <c r="O256" s="30" t="str">
        <f>IF('School Data'!$B256="Elementary",IF('School Data'!I256="","",'School Data'!I256),"")</f>
        <v/>
      </c>
      <c r="P256" s="30" t="str">
        <f t="shared" si="37"/>
        <v/>
      </c>
      <c r="Q256" s="29" t="str">
        <f t="shared" si="38"/>
        <v/>
      </c>
      <c r="R256" s="31" t="str">
        <f>IF(H256="X",IF(Q256&gt;'Output, All Schools'!$C$9,"N","Y"),"")</f>
        <v/>
      </c>
      <c r="S256" s="32" t="str">
        <f>IF('School Data'!$B256="Elementary",IF('School Data'!J256="","",'School Data'!J256),"")</f>
        <v/>
      </c>
      <c r="T256" s="49" t="str">
        <f t="shared" si="39"/>
        <v/>
      </c>
      <c r="U256" s="32" t="str">
        <f>IF('School Data'!$B256="Elementary",IF('School Data'!K256="","",'School Data'!K256),"")</f>
        <v/>
      </c>
      <c r="V256" s="49" t="str">
        <f t="shared" si="40"/>
        <v/>
      </c>
      <c r="W256" s="54" t="str">
        <f t="shared" si="41"/>
        <v/>
      </c>
      <c r="X256" s="28" t="str">
        <f>IF(H256="X",IF(W256&lt;'Output, All Schools'!$C$14,"N","Y"),"")</f>
        <v/>
      </c>
      <c r="Y256" s="32" t="str">
        <f>IF('School Data'!$B256="Elementary",IF('School Data'!L256="","",'School Data'!L256),"")</f>
        <v/>
      </c>
      <c r="Z256" s="49" t="str">
        <f t="shared" si="42"/>
        <v/>
      </c>
      <c r="AA256" s="55" t="str">
        <f t="shared" si="43"/>
        <v/>
      </c>
      <c r="AB256" s="31" t="str">
        <f>IF(H256="X",IF(AA256&lt;'Output, All Schools'!$C$15,"N","Y"),"")</f>
        <v/>
      </c>
    </row>
    <row r="257" spans="1:28" x14ac:dyDescent="0.25">
      <c r="A257" s="20" t="str">
        <f t="shared" si="33"/>
        <v/>
      </c>
      <c r="B257" s="20" t="str">
        <f>IF('School Data'!$B257="Elementary",IF('School Data'!A257="","",'School Data'!A257),"")</f>
        <v/>
      </c>
      <c r="C257" s="20" t="str">
        <f>IF('School Data'!$B257="Elementary",IF('School Data'!B257="","",'School Data'!B257),"")</f>
        <v/>
      </c>
      <c r="D257" s="20" t="str">
        <f>IF('School Data'!$B257="Elementary",IF('School Data'!C257="","",'School Data'!C257),"")</f>
        <v/>
      </c>
      <c r="E257" s="20" t="str">
        <f>IF('School Data'!$B257="Elementary",IF('School Data'!D257="","",'School Data'!D257),"")</f>
        <v/>
      </c>
      <c r="F257" s="20" t="str">
        <f>IF('School Data'!$B257="Elementary",IF('School Data'!E257="","",'School Data'!E257),"")</f>
        <v/>
      </c>
      <c r="G257" s="31" t="str">
        <f>IF('School Data'!$B257="Elementary",IF('School Data'!F257="","",'School Data'!F257),"")</f>
        <v/>
      </c>
      <c r="H257" s="28" t="str">
        <f>IF(A257&lt;('Output by Grade Span'!$C$3+1),"X","")</f>
        <v/>
      </c>
      <c r="I257" s="29" t="str">
        <f>IF('School Data'!$B257="Elementary",IF('School Data'!G257="","",'School Data'!G257),"")</f>
        <v/>
      </c>
      <c r="J257" s="29" t="str">
        <f t="shared" si="34"/>
        <v/>
      </c>
      <c r="K257" s="29" t="str">
        <f>IF('School Data'!$B257="Elementary",IF('School Data'!H257="","",'School Data'!H257),"")</f>
        <v/>
      </c>
      <c r="L257" s="29" t="str">
        <f t="shared" si="35"/>
        <v/>
      </c>
      <c r="M257" s="29" t="str">
        <f t="shared" si="36"/>
        <v/>
      </c>
      <c r="N257" s="28" t="str">
        <f>IF(H257="X",IF(M257&gt;'Output, All Schools'!$C$8,"N","Y"),"")</f>
        <v/>
      </c>
      <c r="O257" s="30" t="str">
        <f>IF('School Data'!$B257="Elementary",IF('School Data'!I257="","",'School Data'!I257),"")</f>
        <v/>
      </c>
      <c r="P257" s="30" t="str">
        <f t="shared" si="37"/>
        <v/>
      </c>
      <c r="Q257" s="29" t="str">
        <f t="shared" si="38"/>
        <v/>
      </c>
      <c r="R257" s="31" t="str">
        <f>IF(H257="X",IF(Q257&gt;'Output, All Schools'!$C$9,"N","Y"),"")</f>
        <v/>
      </c>
      <c r="S257" s="32" t="str">
        <f>IF('School Data'!$B257="Elementary",IF('School Data'!J257="","",'School Data'!J257),"")</f>
        <v/>
      </c>
      <c r="T257" s="49" t="str">
        <f t="shared" si="39"/>
        <v/>
      </c>
      <c r="U257" s="32" t="str">
        <f>IF('School Data'!$B257="Elementary",IF('School Data'!K257="","",'School Data'!K257),"")</f>
        <v/>
      </c>
      <c r="V257" s="49" t="str">
        <f t="shared" si="40"/>
        <v/>
      </c>
      <c r="W257" s="54" t="str">
        <f t="shared" si="41"/>
        <v/>
      </c>
      <c r="X257" s="28" t="str">
        <f>IF(H257="X",IF(W257&lt;'Output, All Schools'!$C$14,"N","Y"),"")</f>
        <v/>
      </c>
      <c r="Y257" s="32" t="str">
        <f>IF('School Data'!$B257="Elementary",IF('School Data'!L257="","",'School Data'!L257),"")</f>
        <v/>
      </c>
      <c r="Z257" s="49" t="str">
        <f t="shared" si="42"/>
        <v/>
      </c>
      <c r="AA257" s="55" t="str">
        <f t="shared" si="43"/>
        <v/>
      </c>
      <c r="AB257" s="31" t="str">
        <f>IF(H257="X",IF(AA257&lt;'Output, All Schools'!$C$15,"N","Y"),"")</f>
        <v/>
      </c>
    </row>
    <row r="258" spans="1:28" x14ac:dyDescent="0.25">
      <c r="A258" s="20" t="str">
        <f t="shared" si="33"/>
        <v/>
      </c>
      <c r="B258" s="20" t="str">
        <f>IF('School Data'!$B258="Elementary",IF('School Data'!A258="","",'School Data'!A258),"")</f>
        <v/>
      </c>
      <c r="C258" s="20" t="str">
        <f>IF('School Data'!$B258="Elementary",IF('School Data'!B258="","",'School Data'!B258),"")</f>
        <v/>
      </c>
      <c r="D258" s="20" t="str">
        <f>IF('School Data'!$B258="Elementary",IF('School Data'!C258="","",'School Data'!C258),"")</f>
        <v/>
      </c>
      <c r="E258" s="20" t="str">
        <f>IF('School Data'!$B258="Elementary",IF('School Data'!D258="","",'School Data'!D258),"")</f>
        <v/>
      </c>
      <c r="F258" s="20" t="str">
        <f>IF('School Data'!$B258="Elementary",IF('School Data'!E258="","",'School Data'!E258),"")</f>
        <v/>
      </c>
      <c r="G258" s="31" t="str">
        <f>IF('School Data'!$B258="Elementary",IF('School Data'!F258="","",'School Data'!F258),"")</f>
        <v/>
      </c>
      <c r="H258" s="28" t="str">
        <f>IF(A258&lt;('Output by Grade Span'!$C$3+1),"X","")</f>
        <v/>
      </c>
      <c r="I258" s="29" t="str">
        <f>IF('School Data'!$B258="Elementary",IF('School Data'!G258="","",'School Data'!G258),"")</f>
        <v/>
      </c>
      <c r="J258" s="29" t="str">
        <f t="shared" si="34"/>
        <v/>
      </c>
      <c r="K258" s="29" t="str">
        <f>IF('School Data'!$B258="Elementary",IF('School Data'!H258="","",'School Data'!H258),"")</f>
        <v/>
      </c>
      <c r="L258" s="29" t="str">
        <f t="shared" si="35"/>
        <v/>
      </c>
      <c r="M258" s="29" t="str">
        <f t="shared" si="36"/>
        <v/>
      </c>
      <c r="N258" s="28" t="str">
        <f>IF(H258="X",IF(M258&gt;'Output, All Schools'!$C$8,"N","Y"),"")</f>
        <v/>
      </c>
      <c r="O258" s="30" t="str">
        <f>IF('School Data'!$B258="Elementary",IF('School Data'!I258="","",'School Data'!I258),"")</f>
        <v/>
      </c>
      <c r="P258" s="30" t="str">
        <f t="shared" si="37"/>
        <v/>
      </c>
      <c r="Q258" s="29" t="str">
        <f t="shared" si="38"/>
        <v/>
      </c>
      <c r="R258" s="31" t="str">
        <f>IF(H258="X",IF(Q258&gt;'Output, All Schools'!$C$9,"N","Y"),"")</f>
        <v/>
      </c>
      <c r="S258" s="32" t="str">
        <f>IF('School Data'!$B258="Elementary",IF('School Data'!J258="","",'School Data'!J258),"")</f>
        <v/>
      </c>
      <c r="T258" s="49" t="str">
        <f t="shared" si="39"/>
        <v/>
      </c>
      <c r="U258" s="32" t="str">
        <f>IF('School Data'!$B258="Elementary",IF('School Data'!K258="","",'School Data'!K258),"")</f>
        <v/>
      </c>
      <c r="V258" s="49" t="str">
        <f t="shared" si="40"/>
        <v/>
      </c>
      <c r="W258" s="54" t="str">
        <f t="shared" si="41"/>
        <v/>
      </c>
      <c r="X258" s="28" t="str">
        <f>IF(H258="X",IF(W258&lt;'Output, All Schools'!$C$14,"N","Y"),"")</f>
        <v/>
      </c>
      <c r="Y258" s="32" t="str">
        <f>IF('School Data'!$B258="Elementary",IF('School Data'!L258="","",'School Data'!L258),"")</f>
        <v/>
      </c>
      <c r="Z258" s="49" t="str">
        <f t="shared" si="42"/>
        <v/>
      </c>
      <c r="AA258" s="55" t="str">
        <f t="shared" si="43"/>
        <v/>
      </c>
      <c r="AB258" s="31" t="str">
        <f>IF(H258="X",IF(AA258&lt;'Output, All Schools'!$C$15,"N","Y"),"")</f>
        <v/>
      </c>
    </row>
    <row r="259" spans="1:28" x14ac:dyDescent="0.25">
      <c r="A259" s="20" t="str">
        <f t="shared" si="33"/>
        <v/>
      </c>
      <c r="B259" s="20" t="str">
        <f>IF('School Data'!$B259="Elementary",IF('School Data'!A259="","",'School Data'!A259),"")</f>
        <v/>
      </c>
      <c r="C259" s="20" t="str">
        <f>IF('School Data'!$B259="Elementary",IF('School Data'!B259="","",'School Data'!B259),"")</f>
        <v/>
      </c>
      <c r="D259" s="20" t="str">
        <f>IF('School Data'!$B259="Elementary",IF('School Data'!C259="","",'School Data'!C259),"")</f>
        <v/>
      </c>
      <c r="E259" s="20" t="str">
        <f>IF('School Data'!$B259="Elementary",IF('School Data'!D259="","",'School Data'!D259),"")</f>
        <v/>
      </c>
      <c r="F259" s="20" t="str">
        <f>IF('School Data'!$B259="Elementary",IF('School Data'!E259="","",'School Data'!E259),"")</f>
        <v/>
      </c>
      <c r="G259" s="31" t="str">
        <f>IF('School Data'!$B259="Elementary",IF('School Data'!F259="","",'School Data'!F259),"")</f>
        <v/>
      </c>
      <c r="H259" s="28" t="str">
        <f>IF(A259&lt;('Output by Grade Span'!$C$3+1),"X","")</f>
        <v/>
      </c>
      <c r="I259" s="29" t="str">
        <f>IF('School Data'!$B259="Elementary",IF('School Data'!G259="","",'School Data'!G259),"")</f>
        <v/>
      </c>
      <c r="J259" s="29" t="str">
        <f t="shared" si="34"/>
        <v/>
      </c>
      <c r="K259" s="29" t="str">
        <f>IF('School Data'!$B259="Elementary",IF('School Data'!H259="","",'School Data'!H259),"")</f>
        <v/>
      </c>
      <c r="L259" s="29" t="str">
        <f t="shared" si="35"/>
        <v/>
      </c>
      <c r="M259" s="29" t="str">
        <f t="shared" si="36"/>
        <v/>
      </c>
      <c r="N259" s="28" t="str">
        <f>IF(H259="X",IF(M259&gt;'Output, All Schools'!$C$8,"N","Y"),"")</f>
        <v/>
      </c>
      <c r="O259" s="30" t="str">
        <f>IF('School Data'!$B259="Elementary",IF('School Data'!I259="","",'School Data'!I259),"")</f>
        <v/>
      </c>
      <c r="P259" s="30" t="str">
        <f t="shared" si="37"/>
        <v/>
      </c>
      <c r="Q259" s="29" t="str">
        <f t="shared" si="38"/>
        <v/>
      </c>
      <c r="R259" s="31" t="str">
        <f>IF(H259="X",IF(Q259&gt;'Output, All Schools'!$C$9,"N","Y"),"")</f>
        <v/>
      </c>
      <c r="S259" s="32" t="str">
        <f>IF('School Data'!$B259="Elementary",IF('School Data'!J259="","",'School Data'!J259),"")</f>
        <v/>
      </c>
      <c r="T259" s="49" t="str">
        <f t="shared" si="39"/>
        <v/>
      </c>
      <c r="U259" s="32" t="str">
        <f>IF('School Data'!$B259="Elementary",IF('School Data'!K259="","",'School Data'!K259),"")</f>
        <v/>
      </c>
      <c r="V259" s="49" t="str">
        <f t="shared" si="40"/>
        <v/>
      </c>
      <c r="W259" s="54" t="str">
        <f t="shared" si="41"/>
        <v/>
      </c>
      <c r="X259" s="28" t="str">
        <f>IF(H259="X",IF(W259&lt;'Output, All Schools'!$C$14,"N","Y"),"")</f>
        <v/>
      </c>
      <c r="Y259" s="32" t="str">
        <f>IF('School Data'!$B259="Elementary",IF('School Data'!L259="","",'School Data'!L259),"")</f>
        <v/>
      </c>
      <c r="Z259" s="49" t="str">
        <f t="shared" si="42"/>
        <v/>
      </c>
      <c r="AA259" s="55" t="str">
        <f t="shared" si="43"/>
        <v/>
      </c>
      <c r="AB259" s="31" t="str">
        <f>IF(H259="X",IF(AA259&lt;'Output, All Schools'!$C$15,"N","Y"),"")</f>
        <v/>
      </c>
    </row>
    <row r="260" spans="1:28" x14ac:dyDescent="0.25">
      <c r="A260" s="20" t="str">
        <f>IFERROR(RANK(G260,G:G,0),"")</f>
        <v/>
      </c>
      <c r="B260" s="20" t="str">
        <f>IF('School Data'!$B260="Elementary",IF('School Data'!A260="","",'School Data'!A260),"")</f>
        <v/>
      </c>
      <c r="C260" s="20" t="str">
        <f>IF('School Data'!$B260="Elementary",IF('School Data'!B260="","",'School Data'!B260),"")</f>
        <v/>
      </c>
      <c r="D260" s="20" t="str">
        <f>IF('School Data'!$B260="Elementary",IF('School Data'!C260="","",'School Data'!C260),"")</f>
        <v/>
      </c>
      <c r="E260" s="20" t="str">
        <f>IF('School Data'!$B260="Elementary",IF('School Data'!D260="","",'School Data'!D260),"")</f>
        <v/>
      </c>
      <c r="F260" s="20" t="str">
        <f>IF('School Data'!$B260="Elementary",IF('School Data'!E260="","",'School Data'!E260),"")</f>
        <v/>
      </c>
      <c r="G260" s="31" t="str">
        <f>IF('School Data'!$B260="Elementary",IF('School Data'!F260="","",'School Data'!F260),"")</f>
        <v/>
      </c>
      <c r="H260" s="28" t="str">
        <f>IF(A260&lt;('Output by Grade Span'!$C$3+1),"X","")</f>
        <v/>
      </c>
      <c r="I260" s="29" t="str">
        <f>IF('School Data'!$B260="Elementary",IF('School Data'!G260="","",'School Data'!G260),"")</f>
        <v/>
      </c>
      <c r="J260" s="29" t="str">
        <f t="shared" ref="J260" si="44">IFERROR((ROUND(I260/D260,0)),"")</f>
        <v/>
      </c>
      <c r="L260" s="29" t="str">
        <f t="shared" ref="L260" si="45">IFERROR((ROUND(K260/E260,0)),"")</f>
        <v/>
      </c>
      <c r="M260" s="29" t="str">
        <f t="shared" ref="M260" si="46">IFERROR((ROUND(L260-J260,0)),"")</f>
        <v/>
      </c>
      <c r="N260" s="28" t="str">
        <f>IF(H260="X",IF(M260&gt;'Output, All Schools'!$C$8,"N","Y"),"")</f>
        <v/>
      </c>
      <c r="O260" s="30" t="str">
        <f>IF('School Data'!$B260="Elementary",IF('School Data'!I260="","",'School Data'!I260),"")</f>
        <v/>
      </c>
      <c r="P260" s="30" t="str">
        <f t="shared" ref="P260" si="47">IFERROR((ROUND(O260/F260,0)),"")</f>
        <v/>
      </c>
      <c r="Q260" s="29" t="str">
        <f t="shared" ref="Q260" si="48">IFERROR((ROUND(P260-L260,0)),"")</f>
        <v/>
      </c>
      <c r="R260" s="31" t="str">
        <f>IF(H260="X",IF(Q260&gt;'Output, All Schools'!$C$9,"N","Y"),"")</f>
        <v/>
      </c>
      <c r="S260" s="32" t="str">
        <f>IF('School Data'!$B260="Elementary",IF('School Data'!J260="","",'School Data'!J260),"")</f>
        <v/>
      </c>
      <c r="T260" s="49" t="str">
        <f t="shared" ref="T260" si="49">IFERROR((ROUND(S260/D260,2)),"")</f>
        <v/>
      </c>
      <c r="U260" s="32" t="str">
        <f>IF('School Data'!$B260="Elementary",IF('School Data'!K260="","",'School Data'!K260),"")</f>
        <v/>
      </c>
      <c r="V260" s="49" t="str">
        <f t="shared" ref="V260" si="50">IFERROR((ROUND(U260/E260,2)),"")</f>
        <v/>
      </c>
      <c r="W260" s="54" t="str">
        <f t="shared" ref="W260" si="51">IFERROR((ROUND(V260-T260,2)),"")</f>
        <v/>
      </c>
      <c r="X260" s="28" t="str">
        <f>IF(H260="X",IF(W260&lt;'Output, All Schools'!$C$14,"N","Y"),"")</f>
        <v/>
      </c>
      <c r="Y260" s="32" t="str">
        <f>IF('School Data'!$B260="Elementary",IF('School Data'!L260="","",'School Data'!L260),"")</f>
        <v/>
      </c>
      <c r="Z260" s="49" t="str">
        <f t="shared" ref="Z260" si="52">IFERROR((ROUND(Y260/F260,2)),"")</f>
        <v/>
      </c>
      <c r="AA260" s="55" t="str">
        <f t="shared" ref="AA260" si="53">IFERROR((ROUND(Z260-V260,2)),"")</f>
        <v/>
      </c>
      <c r="AB260" s="31" t="str">
        <f>IF(H260="X",IF(AA260&lt;'Output, All Schools'!$C$15,"N","Y"),"")</f>
        <v/>
      </c>
    </row>
  </sheetData>
  <conditionalFormatting sqref="R3:R260">
    <cfRule type="aboveAverage" dxfId="26" priority="9"/>
  </conditionalFormatting>
  <conditionalFormatting sqref="N3:N1048576">
    <cfRule type="containsText" dxfId="25" priority="7" operator="containsText" text="N">
      <formula>NOT(ISERROR(SEARCH("N",N3)))</formula>
    </cfRule>
    <cfRule type="aboveAverage" dxfId="24" priority="8"/>
  </conditionalFormatting>
  <conditionalFormatting sqref="R261:S1048576 R3:R260">
    <cfRule type="containsText" dxfId="23" priority="6" operator="containsText" text="N">
      <formula>NOT(ISERROR(SEARCH("N",R3)))</formula>
    </cfRule>
  </conditionalFormatting>
  <conditionalFormatting sqref="AB3:AB260">
    <cfRule type="aboveAverage" dxfId="22" priority="5"/>
  </conditionalFormatting>
  <conditionalFormatting sqref="X3:X1048576">
    <cfRule type="containsText" dxfId="21" priority="3" operator="containsText" text="N">
      <formula>NOT(ISERROR(SEARCH("N",X3)))</formula>
    </cfRule>
    <cfRule type="aboveAverage" dxfId="20" priority="4"/>
  </conditionalFormatting>
  <conditionalFormatting sqref="AB3:AB1048576">
    <cfRule type="containsText" dxfId="19" priority="2" operator="containsText" text="N">
      <formula>NOT(ISERROR(SEARCH("N",AB3)))</formula>
    </cfRule>
  </conditionalFormatting>
  <conditionalFormatting sqref="U261:U1048576">
    <cfRule type="containsText" dxfId="18" priority="1" operator="containsText" text="N">
      <formula>NOT(ISERROR(SEARCH("N",U261)))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67"/>
  <sheetViews>
    <sheetView topLeftCell="F1" zoomScale="97" workbookViewId="0">
      <selection activeCell="F3" sqref="F3"/>
    </sheetView>
  </sheetViews>
  <sheetFormatPr defaultColWidth="10.625" defaultRowHeight="15.75" x14ac:dyDescent="0.25"/>
  <cols>
    <col min="1" max="1" width="10.625" style="20"/>
    <col min="2" max="2" width="44" style="14" customWidth="1"/>
    <col min="3" max="3" width="28.125" style="14" customWidth="1"/>
    <col min="4" max="6" width="12.75" style="14" customWidth="1"/>
    <col min="7" max="7" width="14.125" style="53" customWidth="1"/>
    <col min="8" max="14" width="14.125" style="14" customWidth="1"/>
    <col min="15" max="16" width="14.125" style="20" customWidth="1"/>
    <col min="17" max="19" width="15.375" style="20" customWidth="1"/>
    <col min="20" max="20" width="14.125" style="14" customWidth="1"/>
    <col min="21" max="21" width="15.375" style="20" customWidth="1"/>
    <col min="22" max="22" width="14.125" style="14" customWidth="1"/>
    <col min="23" max="23" width="14.125" style="33" customWidth="1"/>
    <col min="24" max="24" width="14.125" style="14" customWidth="1"/>
    <col min="25" max="26" width="14.125" style="20" customWidth="1"/>
    <col min="27" max="27" width="15.375" style="27" customWidth="1"/>
    <col min="28" max="28" width="15.375" style="20" customWidth="1"/>
  </cols>
  <sheetData>
    <row r="1" spans="1:29" ht="19.149999999999999" customHeight="1" x14ac:dyDescent="0.25">
      <c r="A1" s="13" t="s">
        <v>0</v>
      </c>
      <c r="B1" s="15"/>
      <c r="C1" s="11"/>
      <c r="D1" s="11"/>
      <c r="E1" s="11"/>
      <c r="F1" s="11"/>
      <c r="G1" s="50"/>
      <c r="H1" s="12"/>
      <c r="I1" s="13" t="s">
        <v>1</v>
      </c>
      <c r="J1" s="47"/>
      <c r="K1" s="11"/>
      <c r="L1" s="11"/>
      <c r="M1" s="11"/>
      <c r="N1" s="11"/>
      <c r="O1" s="11"/>
      <c r="P1" s="11"/>
      <c r="Q1" s="11"/>
      <c r="R1" s="12"/>
      <c r="S1" s="10" t="s">
        <v>2</v>
      </c>
      <c r="T1" s="11"/>
      <c r="U1" s="11"/>
      <c r="V1" s="11"/>
      <c r="W1" s="11"/>
      <c r="X1" s="11"/>
      <c r="Y1" s="11"/>
      <c r="Z1" s="11"/>
      <c r="AA1" s="11"/>
      <c r="AB1" s="12"/>
    </row>
    <row r="2" spans="1:29" ht="63" x14ac:dyDescent="0.25">
      <c r="A2" s="48" t="s">
        <v>77</v>
      </c>
      <c r="B2" s="24" t="s">
        <v>3</v>
      </c>
      <c r="C2" s="24" t="s">
        <v>96</v>
      </c>
      <c r="D2" s="24" t="s">
        <v>5</v>
      </c>
      <c r="E2" s="24" t="s">
        <v>6</v>
      </c>
      <c r="F2" s="24" t="s">
        <v>7</v>
      </c>
      <c r="G2" s="51" t="s">
        <v>8</v>
      </c>
      <c r="H2" s="24" t="s">
        <v>97</v>
      </c>
      <c r="I2" s="24" t="s">
        <v>80</v>
      </c>
      <c r="J2" s="24" t="s">
        <v>81</v>
      </c>
      <c r="K2" s="24" t="s">
        <v>82</v>
      </c>
      <c r="L2" s="19" t="s">
        <v>83</v>
      </c>
      <c r="M2" s="24" t="s">
        <v>84</v>
      </c>
      <c r="N2" s="24" t="s">
        <v>85</v>
      </c>
      <c r="O2" s="24" t="s">
        <v>86</v>
      </c>
      <c r="P2" s="19" t="s">
        <v>87</v>
      </c>
      <c r="Q2" s="24" t="s">
        <v>88</v>
      </c>
      <c r="R2" s="24" t="s">
        <v>85</v>
      </c>
      <c r="S2" s="24" t="s">
        <v>89</v>
      </c>
      <c r="T2" s="24" t="s">
        <v>90</v>
      </c>
      <c r="U2" s="24" t="s">
        <v>13</v>
      </c>
      <c r="V2" s="24" t="s">
        <v>91</v>
      </c>
      <c r="W2" s="25" t="s">
        <v>92</v>
      </c>
      <c r="X2" s="24" t="s">
        <v>85</v>
      </c>
      <c r="Y2" s="19" t="s">
        <v>14</v>
      </c>
      <c r="Z2" s="24" t="s">
        <v>93</v>
      </c>
      <c r="AA2" s="25" t="s">
        <v>94</v>
      </c>
      <c r="AB2" s="26" t="s">
        <v>85</v>
      </c>
      <c r="AC2" s="1"/>
    </row>
    <row r="3" spans="1:29" x14ac:dyDescent="0.25">
      <c r="A3" s="20" t="str">
        <f>IFERROR(RANK(G3,G:G,0),"")</f>
        <v/>
      </c>
      <c r="B3" s="20" t="str">
        <f>IF('School Data'!$B3="Middle/JH",IF('School Data'!A3="","",'School Data'!A3),"")</f>
        <v/>
      </c>
      <c r="C3" s="20" t="str">
        <f>IF('School Data'!$B3="Middle/JH",IF('School Data'!B3="","",'School Data'!B3),"")</f>
        <v/>
      </c>
      <c r="D3" s="20" t="str">
        <f>IF('School Data'!$B3="Middle/JH",IF('School Data'!C3="","",'School Data'!C3),"")</f>
        <v/>
      </c>
      <c r="E3" s="20" t="str">
        <f>IF('School Data'!$B3="Middle/JH",IF('School Data'!D3="","",'School Data'!D3),"")</f>
        <v/>
      </c>
      <c r="F3" s="20" t="str">
        <f>IF('School Data'!$B3="Middle/JH",IF('School Data'!E3="","",'School Data'!E3),"")</f>
        <v/>
      </c>
      <c r="G3" s="31" t="str">
        <f>IF('School Data'!$B3="Middle/JH",IF('School Data'!F3="","",'School Data'!F3),"")</f>
        <v/>
      </c>
      <c r="H3" s="28" t="str">
        <f>IF(A3&lt;('Output by Grade Span'!$C$4+1),"X","")</f>
        <v/>
      </c>
      <c r="I3" s="29" t="str">
        <f>IF('School Data'!$B3="Middle/JH",IF('School Data'!G3="","",'School Data'!G3),"")</f>
        <v/>
      </c>
      <c r="J3" s="29" t="str">
        <f>IFERROR((ROUND(I3/D3,0)),"")</f>
        <v/>
      </c>
      <c r="K3" s="29" t="str">
        <f>IF('School Data'!$B3="Middle/JH",IF('School Data'!H3="","",'School Data'!H3),"")</f>
        <v/>
      </c>
      <c r="L3" s="29" t="str">
        <f>IFERROR((ROUND(K3/E3,0)),"")</f>
        <v/>
      </c>
      <c r="M3" s="29" t="str">
        <f>IFERROR((ROUND(L3-J3,0)),"")</f>
        <v/>
      </c>
      <c r="N3" s="28" t="str">
        <f>IF(H3="X",IF(M3&gt;'Output, All Schools'!$C$8,"N","Y"),"")</f>
        <v/>
      </c>
      <c r="O3" s="30" t="str">
        <f>IF('School Data'!$B3="Middle/JH",IF('School Data'!I3="","",'School Data'!I3),"")</f>
        <v/>
      </c>
      <c r="P3" s="30" t="str">
        <f>IFERROR((ROUND(O3/F3,0)),"")</f>
        <v/>
      </c>
      <c r="Q3" s="29" t="str">
        <f>IFERROR((ROUND(P3-L3,0)),"")</f>
        <v/>
      </c>
      <c r="R3" s="31" t="str">
        <f>IF(H3="X",IF(Q3&gt;'Output, All Schools'!$C$9,"N","Y"),"")</f>
        <v/>
      </c>
      <c r="S3" s="32" t="str">
        <f>IF('School Data'!$B3="Middle/JH",IF('School Data'!J3="","",'School Data'!J3),"")</f>
        <v/>
      </c>
      <c r="T3" s="49" t="str">
        <f>IFERROR((ROUND(S3/D3,2)),"")</f>
        <v/>
      </c>
      <c r="U3" s="32" t="str">
        <f>IF('School Data'!$B3="Middle/JH",IF('School Data'!K3="","",'School Data'!K3),"")</f>
        <v/>
      </c>
      <c r="V3" s="49" t="str">
        <f>IFERROR((ROUND(U3/E3,2)),"")</f>
        <v/>
      </c>
      <c r="W3" s="54" t="str">
        <f>IFERROR((ROUND(V3-T3,2)),"")</f>
        <v/>
      </c>
      <c r="X3" s="28" t="str">
        <f>IF(H3="X",IF(W3&lt;'Output, All Schools'!$C$14,"N","Y"),"")</f>
        <v/>
      </c>
      <c r="Y3" s="32" t="str">
        <f>IF('School Data'!$B3="Middle/JH",IF('School Data'!L3="","",'School Data'!L3),"")</f>
        <v/>
      </c>
      <c r="Z3" s="49" t="str">
        <f>IFERROR((ROUND(Y3/F3,2)),"")</f>
        <v/>
      </c>
      <c r="AA3" s="55" t="str">
        <f>IFERROR((ROUND(Z3-V3,2)),"")</f>
        <v/>
      </c>
      <c r="AB3" s="31" t="str">
        <f>IF(H3="X",IF(AA3&lt;'Output, All Schools'!$C$15,"N","Y"),"")</f>
        <v/>
      </c>
    </row>
    <row r="4" spans="1:29" x14ac:dyDescent="0.25">
      <c r="A4" s="20" t="str">
        <f t="shared" ref="A4:A67" si="0">IFERROR(RANK(G4,G:G,0),"")</f>
        <v/>
      </c>
      <c r="B4" s="20" t="str">
        <f>IF('School Data'!$B4="Middle/JH",IF('School Data'!A4="","",'School Data'!A4),"")</f>
        <v/>
      </c>
      <c r="C4" s="20" t="str">
        <f>IF('School Data'!$B4="Middle/JH",IF('School Data'!B4="","",'School Data'!B4),"")</f>
        <v/>
      </c>
      <c r="D4" s="20" t="str">
        <f>IF('School Data'!$B4="Middle/JH",IF('School Data'!C4="","",'School Data'!C4),"")</f>
        <v/>
      </c>
      <c r="E4" s="20" t="str">
        <f>IF('School Data'!$B4="Middle/JH",IF('School Data'!D4="","",'School Data'!D4),"")</f>
        <v/>
      </c>
      <c r="F4" s="20" t="str">
        <f>IF('School Data'!$B4="Middle/JH",IF('School Data'!E4="","",'School Data'!E4),"")</f>
        <v/>
      </c>
      <c r="G4" s="31" t="str">
        <f>IF('School Data'!$B4="Middle/JH",IF('School Data'!F4="","",'School Data'!F4),"")</f>
        <v/>
      </c>
      <c r="H4" s="28" t="str">
        <f>IF(A4&lt;('Output by Grade Span'!$C$4+1),"X","")</f>
        <v/>
      </c>
      <c r="I4" s="29" t="str">
        <f>IF('School Data'!$B4="Middle/JH",IF('School Data'!G4="","",'School Data'!G4),"")</f>
        <v/>
      </c>
      <c r="J4" s="29" t="str">
        <f t="shared" ref="J4:J67" si="1">IFERROR((ROUND(I4/D4,0)),"")</f>
        <v/>
      </c>
      <c r="K4" s="29" t="str">
        <f>IF('School Data'!$B4="Middle/JH",IF('School Data'!H4="","",'School Data'!H4),"")</f>
        <v/>
      </c>
      <c r="L4" s="29" t="str">
        <f t="shared" ref="L4:L67" si="2">IFERROR((ROUND(K4/E4,0)),"")</f>
        <v/>
      </c>
      <c r="M4" s="29" t="str">
        <f t="shared" ref="M4:M67" si="3">IFERROR((ROUND(L4-J4,0)),"")</f>
        <v/>
      </c>
      <c r="N4" s="28" t="str">
        <f>IF(H4="X",IF(M4&gt;'Output, All Schools'!$C$8,"N","Y"),"")</f>
        <v/>
      </c>
      <c r="O4" s="30" t="str">
        <f>IF('School Data'!$B4="Middle/JH",IF('School Data'!I4="","",'School Data'!I4),"")</f>
        <v/>
      </c>
      <c r="P4" s="30" t="str">
        <f t="shared" ref="P4:P67" si="4">IFERROR((ROUND(O4/F4,0)),"")</f>
        <v/>
      </c>
      <c r="Q4" s="29" t="str">
        <f t="shared" ref="Q4:Q67" si="5">IFERROR((ROUND(P4-L4,0)),"")</f>
        <v/>
      </c>
      <c r="R4" s="31" t="str">
        <f>IF(H4="X",IF(Q4&gt;'Output, All Schools'!$C$9,"N","Y"),"")</f>
        <v/>
      </c>
      <c r="S4" s="32" t="str">
        <f>IF('School Data'!$B4="Middle/JH",IF('School Data'!J4="","",'School Data'!J4),"")</f>
        <v/>
      </c>
      <c r="T4" s="49" t="str">
        <f t="shared" ref="T4:T67" si="6">IFERROR((ROUND(S4/D4,2)),"")</f>
        <v/>
      </c>
      <c r="U4" s="32" t="str">
        <f>IF('School Data'!$B4="Middle/JH",IF('School Data'!K4="","",'School Data'!K4),"")</f>
        <v/>
      </c>
      <c r="V4" s="49" t="str">
        <f t="shared" ref="V4:V67" si="7">IFERROR((ROUND(U4/E4,2)),"")</f>
        <v/>
      </c>
      <c r="W4" s="54" t="str">
        <f t="shared" ref="W4:W67" si="8">IFERROR((ROUND(V4-T4,2)),"")</f>
        <v/>
      </c>
      <c r="X4" s="28" t="str">
        <f>IF(H4="X",IF(W4&lt;'Output, All Schools'!$C$14,"N","Y"),"")</f>
        <v/>
      </c>
      <c r="Y4" s="32" t="str">
        <f>IF('School Data'!$B4="Middle/JH",IF('School Data'!L4="","",'School Data'!L4),"")</f>
        <v/>
      </c>
      <c r="Z4" s="49" t="str">
        <f t="shared" ref="Z4:Z67" si="9">IFERROR((ROUND(Y4/F4,2)),"")</f>
        <v/>
      </c>
      <c r="AA4" s="55" t="str">
        <f t="shared" ref="AA4:AA67" si="10">IFERROR((ROUND(Z4-V4,2)),"")</f>
        <v/>
      </c>
      <c r="AB4" s="31" t="str">
        <f>IF(H4="X",IF(AA4&lt;'Output, All Schools'!$C$15,"N","Y"),"")</f>
        <v/>
      </c>
    </row>
    <row r="5" spans="1:29" x14ac:dyDescent="0.25">
      <c r="A5" s="20" t="str">
        <f t="shared" si="0"/>
        <v/>
      </c>
      <c r="B5" s="20" t="str">
        <f>IF('School Data'!$B5="Middle/JH",IF('School Data'!A5="","",'School Data'!A5),"")</f>
        <v/>
      </c>
      <c r="C5" s="20" t="str">
        <f>IF('School Data'!$B5="Middle/JH",IF('School Data'!B5="","",'School Data'!B5),"")</f>
        <v/>
      </c>
      <c r="D5" s="20" t="str">
        <f>IF('School Data'!$B5="Middle/JH",IF('School Data'!C5="","",'School Data'!C5),"")</f>
        <v/>
      </c>
      <c r="E5" s="20" t="str">
        <f>IF('School Data'!$B5="Middle/JH",IF('School Data'!D5="","",'School Data'!D5),"")</f>
        <v/>
      </c>
      <c r="F5" s="20" t="str">
        <f>IF('School Data'!$B5="Middle/JH",IF('School Data'!E5="","",'School Data'!E5),"")</f>
        <v/>
      </c>
      <c r="G5" s="31" t="str">
        <f>IF('School Data'!$B5="Middle/JH",IF('School Data'!F5="","",'School Data'!F5),"")</f>
        <v/>
      </c>
      <c r="H5" s="28" t="str">
        <f>IF(A5&lt;('Output by Grade Span'!$C$4+1),"X","")</f>
        <v/>
      </c>
      <c r="I5" s="29" t="str">
        <f>IF('School Data'!$B5="Middle/JH",IF('School Data'!G5="","",'School Data'!G5),"")</f>
        <v/>
      </c>
      <c r="J5" s="29" t="str">
        <f t="shared" si="1"/>
        <v/>
      </c>
      <c r="K5" s="29" t="str">
        <f>IF('School Data'!$B5="Middle/JH",IF('School Data'!H5="","",'School Data'!H5),"")</f>
        <v/>
      </c>
      <c r="L5" s="29" t="str">
        <f t="shared" si="2"/>
        <v/>
      </c>
      <c r="M5" s="29" t="str">
        <f t="shared" si="3"/>
        <v/>
      </c>
      <c r="N5" s="28" t="str">
        <f>IF(H5="X",IF(M5&gt;'Output, All Schools'!$C$8,"N","Y"),"")</f>
        <v/>
      </c>
      <c r="O5" s="30" t="str">
        <f>IF('School Data'!$B5="Middle/JH",IF('School Data'!I5="","",'School Data'!I5),"")</f>
        <v/>
      </c>
      <c r="P5" s="30" t="str">
        <f t="shared" si="4"/>
        <v/>
      </c>
      <c r="Q5" s="29" t="str">
        <f t="shared" si="5"/>
        <v/>
      </c>
      <c r="R5" s="31" t="str">
        <f>IF(H5="X",IF(Q5&gt;'Output, All Schools'!$C$9,"N","Y"),"")</f>
        <v/>
      </c>
      <c r="S5" s="32" t="str">
        <f>IF('School Data'!$B5="Middle/JH",IF('School Data'!J5="","",'School Data'!J5),"")</f>
        <v/>
      </c>
      <c r="T5" s="49" t="str">
        <f t="shared" si="6"/>
        <v/>
      </c>
      <c r="U5" s="32" t="str">
        <f>IF('School Data'!$B5="Middle/JH",IF('School Data'!K5="","",'School Data'!K5),"")</f>
        <v/>
      </c>
      <c r="V5" s="49" t="str">
        <f t="shared" si="7"/>
        <v/>
      </c>
      <c r="W5" s="54" t="str">
        <f t="shared" si="8"/>
        <v/>
      </c>
      <c r="X5" s="28" t="str">
        <f>IF(H5="X",IF(W5&lt;'Output, All Schools'!$C$14,"N","Y"),"")</f>
        <v/>
      </c>
      <c r="Y5" s="32" t="str">
        <f>IF('School Data'!$B5="Middle/JH",IF('School Data'!L5="","",'School Data'!L5),"")</f>
        <v/>
      </c>
      <c r="Z5" s="49" t="str">
        <f t="shared" si="9"/>
        <v/>
      </c>
      <c r="AA5" s="55" t="str">
        <f t="shared" si="10"/>
        <v/>
      </c>
      <c r="AB5" s="31" t="str">
        <f>IF(H5="X",IF(AA5&lt;'Output, All Schools'!$C$15,"N","Y"),"")</f>
        <v/>
      </c>
    </row>
    <row r="6" spans="1:29" x14ac:dyDescent="0.25">
      <c r="A6" s="20">
        <f t="shared" si="0"/>
        <v>1</v>
      </c>
      <c r="B6" s="20" t="str">
        <f>IF('School Data'!$B6="Middle/JH",IF('School Data'!A6="","",'School Data'!A6),"")</f>
        <v>School D</v>
      </c>
      <c r="C6" s="20" t="str">
        <f>IF('School Data'!$B6="Middle/JH",IF('School Data'!B6="","",'School Data'!B6),"")</f>
        <v>Middle/JH</v>
      </c>
      <c r="D6" s="20">
        <f>IF('School Data'!$B6="Middle/JH",IF('School Data'!C6="","",'School Data'!C6),"")</f>
        <v>750</v>
      </c>
      <c r="E6" s="20">
        <f>IF('School Data'!$B6="Middle/JH",IF('School Data'!D6="","",'School Data'!D6),"")</f>
        <v>750</v>
      </c>
      <c r="F6" s="20">
        <f>IF('School Data'!$B6="Middle/JH",IF('School Data'!E6="","",'School Data'!E6),"")</f>
        <v>750</v>
      </c>
      <c r="G6" s="31">
        <f>IF('School Data'!$B6="Middle/JH",IF('School Data'!F6="","",'School Data'!F6),"")</f>
        <v>0.9</v>
      </c>
      <c r="H6" s="28" t="str">
        <f>IF(A6&lt;('Output by Grade Span'!$C$4+1),"X","")</f>
        <v>X</v>
      </c>
      <c r="I6" s="29">
        <f>IF('School Data'!$B6="Middle/JH",IF('School Data'!G6="","",'School Data'!G6),"")</f>
        <v>5325000</v>
      </c>
      <c r="J6" s="29">
        <f t="shared" si="1"/>
        <v>7100</v>
      </c>
      <c r="K6" s="29">
        <f>IF('School Data'!$B6="Middle/JH",IF('School Data'!H6="","",'School Data'!H6),"")</f>
        <v>5310000</v>
      </c>
      <c r="L6" s="29">
        <f t="shared" si="2"/>
        <v>7080</v>
      </c>
      <c r="M6" s="29">
        <f t="shared" si="3"/>
        <v>-20</v>
      </c>
      <c r="N6" s="28" t="str">
        <f>IF(H6="X",IF(M6&gt;'Output, All Schools'!$C$8,"N","Y"),"")</f>
        <v>N</v>
      </c>
      <c r="O6" s="30">
        <f>IF('School Data'!$B6="Middle/JH",IF('School Data'!I6="","",'School Data'!I6),"")</f>
        <v>5197500</v>
      </c>
      <c r="P6" s="30">
        <f t="shared" si="4"/>
        <v>6930</v>
      </c>
      <c r="Q6" s="29">
        <f t="shared" si="5"/>
        <v>-150</v>
      </c>
      <c r="R6" s="31" t="str">
        <f>IF(H6="X",IF(Q6&gt;'Output, All Schools'!$C$9,"N","Y"),"")</f>
        <v>N</v>
      </c>
      <c r="S6" s="32">
        <f>IF('School Data'!$B6="Middle/JH",IF('School Data'!J6="","",'School Data'!J6),"")</f>
        <v>75</v>
      </c>
      <c r="T6" s="49">
        <f t="shared" si="6"/>
        <v>0.1</v>
      </c>
      <c r="U6" s="32">
        <f>IF('School Data'!$B6="Middle/JH",IF('School Data'!K6="","",'School Data'!K6),"")</f>
        <v>68.181818181818187</v>
      </c>
      <c r="V6" s="49">
        <f t="shared" si="7"/>
        <v>0.09</v>
      </c>
      <c r="W6" s="54">
        <f t="shared" si="8"/>
        <v>-0.01</v>
      </c>
      <c r="X6" s="28" t="str">
        <f>IF(H6="X",IF(W6&lt;'Output, All Schools'!$C$14,"N","Y"),"")</f>
        <v>Y</v>
      </c>
      <c r="Y6" s="32">
        <f>IF('School Data'!$B6="Middle/JH",IF('School Data'!L6="","",'School Data'!L6),"")</f>
        <v>65</v>
      </c>
      <c r="Z6" s="49">
        <f t="shared" si="9"/>
        <v>0.09</v>
      </c>
      <c r="AA6" s="55">
        <f t="shared" si="10"/>
        <v>0</v>
      </c>
      <c r="AB6" s="31" t="str">
        <f>IF(H6="X",IF(AA6&lt;'Output, All Schools'!$C$15,"N","Y"),"")</f>
        <v>Y</v>
      </c>
    </row>
    <row r="7" spans="1:29" x14ac:dyDescent="0.25">
      <c r="A7" s="20" t="str">
        <f t="shared" si="0"/>
        <v/>
      </c>
      <c r="B7" s="20" t="str">
        <f>IF('School Data'!$B7="Middle/JH",IF('School Data'!A7="","",'School Data'!A7),"")</f>
        <v/>
      </c>
      <c r="C7" s="20" t="str">
        <f>IF('School Data'!$B7="Middle/JH",IF('School Data'!B7="","",'School Data'!B7),"")</f>
        <v/>
      </c>
      <c r="D7" s="20" t="str">
        <f>IF('School Data'!$B7="Middle/JH",IF('School Data'!C7="","",'School Data'!C7),"")</f>
        <v/>
      </c>
      <c r="E7" s="20" t="str">
        <f>IF('School Data'!$B7="Middle/JH",IF('School Data'!D7="","",'School Data'!D7),"")</f>
        <v/>
      </c>
      <c r="F7" s="20" t="str">
        <f>IF('School Data'!$B7="Middle/JH",IF('School Data'!E7="","",'School Data'!E7),"")</f>
        <v/>
      </c>
      <c r="G7" s="31" t="str">
        <f>IF('School Data'!$B7="Middle/JH",IF('School Data'!F7="","",'School Data'!F7),"")</f>
        <v/>
      </c>
      <c r="H7" s="28" t="str">
        <f>IF(A7&lt;('Output by Grade Span'!$C$4+1),"X","")</f>
        <v/>
      </c>
      <c r="I7" s="29" t="str">
        <f>IF('School Data'!$B7="Middle/JH",IF('School Data'!G7="","",'School Data'!G7),"")</f>
        <v/>
      </c>
      <c r="J7" s="29" t="str">
        <f t="shared" si="1"/>
        <v/>
      </c>
      <c r="K7" s="29" t="str">
        <f>IF('School Data'!$B7="Middle/JH",IF('School Data'!H7="","",'School Data'!H7),"")</f>
        <v/>
      </c>
      <c r="L7" s="29" t="str">
        <f t="shared" si="2"/>
        <v/>
      </c>
      <c r="M7" s="29" t="str">
        <f t="shared" si="3"/>
        <v/>
      </c>
      <c r="N7" s="28" t="str">
        <f>IF(H7="X",IF(M7&gt;'Output, All Schools'!$C$8,"N","Y"),"")</f>
        <v/>
      </c>
      <c r="O7" s="30" t="str">
        <f>IF('School Data'!$B7="Middle/JH",IF('School Data'!I7="","",'School Data'!I7),"")</f>
        <v/>
      </c>
      <c r="P7" s="30" t="str">
        <f t="shared" si="4"/>
        <v/>
      </c>
      <c r="Q7" s="29" t="str">
        <f t="shared" si="5"/>
        <v/>
      </c>
      <c r="R7" s="31" t="str">
        <f>IF(H7="X",IF(Q7&gt;'Output, All Schools'!$C$9,"N","Y"),"")</f>
        <v/>
      </c>
      <c r="S7" s="32" t="str">
        <f>IF('School Data'!$B7="Middle/JH",IF('School Data'!J7="","",'School Data'!J7),"")</f>
        <v/>
      </c>
      <c r="T7" s="49" t="str">
        <f t="shared" si="6"/>
        <v/>
      </c>
      <c r="U7" s="32" t="str">
        <f>IF('School Data'!$B7="Middle/JH",IF('School Data'!K7="","",'School Data'!K7),"")</f>
        <v/>
      </c>
      <c r="V7" s="49" t="str">
        <f t="shared" si="7"/>
        <v/>
      </c>
      <c r="W7" s="54" t="str">
        <f t="shared" si="8"/>
        <v/>
      </c>
      <c r="X7" s="28" t="str">
        <f>IF(H7="X",IF(W7&lt;'Output, All Schools'!$C$14,"N","Y"),"")</f>
        <v/>
      </c>
      <c r="Y7" s="32" t="str">
        <f>IF('School Data'!$B7="Middle/JH",IF('School Data'!L7="","",'School Data'!L7),"")</f>
        <v/>
      </c>
      <c r="Z7" s="49" t="str">
        <f t="shared" si="9"/>
        <v/>
      </c>
      <c r="AA7" s="55" t="str">
        <f t="shared" si="10"/>
        <v/>
      </c>
      <c r="AB7" s="31" t="str">
        <f>IF(H7="X",IF(AA7&lt;'Output, All Schools'!$C$15,"N","Y"),"")</f>
        <v/>
      </c>
    </row>
    <row r="8" spans="1:29" x14ac:dyDescent="0.25">
      <c r="A8" s="20">
        <f t="shared" si="0"/>
        <v>2</v>
      </c>
      <c r="B8" s="20" t="str">
        <f>IF('School Data'!$B8="Middle/JH",IF('School Data'!A8="","",'School Data'!A8),"")</f>
        <v>School F</v>
      </c>
      <c r="C8" s="20" t="str">
        <f>IF('School Data'!$B8="Middle/JH",IF('School Data'!B8="","",'School Data'!B8),"")</f>
        <v>Middle/JH</v>
      </c>
      <c r="D8" s="20">
        <f>IF('School Data'!$B8="Middle/JH",IF('School Data'!C8="","",'School Data'!C8),"")</f>
        <v>1000</v>
      </c>
      <c r="E8" s="20">
        <f>IF('School Data'!$B8="Middle/JH",IF('School Data'!D8="","",'School Data'!D8),"")</f>
        <v>1000</v>
      </c>
      <c r="F8" s="20">
        <f>IF('School Data'!$B8="Middle/JH",IF('School Data'!E8="","",'School Data'!E8),"")</f>
        <v>1000</v>
      </c>
      <c r="G8" s="31">
        <f>IF('School Data'!$B8="Middle/JH",IF('School Data'!F8="","",'School Data'!F8),"")</f>
        <v>0.85</v>
      </c>
      <c r="H8" s="28" t="str">
        <f>IF(A8&lt;('Output by Grade Span'!$C$4+1),"X","")</f>
        <v>X</v>
      </c>
      <c r="I8" s="29">
        <f>IF('School Data'!$B8="Middle/JH",IF('School Data'!G8="","",'School Data'!G8),"")</f>
        <v>7000000</v>
      </c>
      <c r="J8" s="29">
        <f t="shared" si="1"/>
        <v>7000</v>
      </c>
      <c r="K8" s="29">
        <f>IF('School Data'!$B8="Middle/JH",IF('School Data'!H8="","",'School Data'!H8),"")</f>
        <v>6950000</v>
      </c>
      <c r="L8" s="29">
        <f t="shared" si="2"/>
        <v>6950</v>
      </c>
      <c r="M8" s="29">
        <f t="shared" si="3"/>
        <v>-50</v>
      </c>
      <c r="N8" s="28" t="str">
        <f>IF(H8="X",IF(M8&gt;'Output, All Schools'!$C$8,"N","Y"),"")</f>
        <v>N</v>
      </c>
      <c r="O8" s="30">
        <f>IF('School Data'!$B8="Middle/JH",IF('School Data'!I8="","",'School Data'!I8),"")</f>
        <v>6750000</v>
      </c>
      <c r="P8" s="30">
        <f t="shared" si="4"/>
        <v>6750</v>
      </c>
      <c r="Q8" s="29">
        <f t="shared" si="5"/>
        <v>-200</v>
      </c>
      <c r="R8" s="31" t="str">
        <f>IF(H8="X",IF(Q8&gt;'Output, All Schools'!$C$9,"N","Y"),"")</f>
        <v>Y</v>
      </c>
      <c r="S8" s="32">
        <f>IF('School Data'!$B8="Middle/JH",IF('School Data'!J8="","",'School Data'!J8),"")</f>
        <v>100</v>
      </c>
      <c r="T8" s="49">
        <f t="shared" si="6"/>
        <v>0.1</v>
      </c>
      <c r="U8" s="32">
        <f>IF('School Data'!$B8="Middle/JH",IF('School Data'!K8="","",'School Data'!K8),"")</f>
        <v>90.909090909090907</v>
      </c>
      <c r="V8" s="49">
        <f t="shared" si="7"/>
        <v>0.09</v>
      </c>
      <c r="W8" s="54">
        <f t="shared" si="8"/>
        <v>-0.01</v>
      </c>
      <c r="X8" s="28" t="str">
        <f>IF(H8="X",IF(W8&lt;'Output, All Schools'!$C$14,"N","Y"),"")</f>
        <v>Y</v>
      </c>
      <c r="Y8" s="32">
        <f>IF('School Data'!$B8="Middle/JH",IF('School Data'!L8="","",'School Data'!L8),"")</f>
        <v>83.333333333333329</v>
      </c>
      <c r="Z8" s="49">
        <f t="shared" si="9"/>
        <v>0.08</v>
      </c>
      <c r="AA8" s="55">
        <f t="shared" si="10"/>
        <v>-0.01</v>
      </c>
      <c r="AB8" s="31" t="str">
        <f>IF(H8="X",IF(AA8&lt;'Output, All Schools'!$C$15,"N","Y"),"")</f>
        <v>Y</v>
      </c>
    </row>
    <row r="9" spans="1:29" x14ac:dyDescent="0.25">
      <c r="A9" s="20" t="str">
        <f t="shared" si="0"/>
        <v/>
      </c>
      <c r="B9" s="20" t="str">
        <f>IF('School Data'!$B9="Middle/JH",IF('School Data'!A9="","",'School Data'!A9),"")</f>
        <v/>
      </c>
      <c r="C9" s="20" t="str">
        <f>IF('School Data'!$B9="Middle/JH",IF('School Data'!B9="","",'School Data'!B9),"")</f>
        <v/>
      </c>
      <c r="D9" s="20" t="str">
        <f>IF('School Data'!$B9="Middle/JH",IF('School Data'!C9="","",'School Data'!C9),"")</f>
        <v/>
      </c>
      <c r="E9" s="20" t="str">
        <f>IF('School Data'!$B9="Middle/JH",IF('School Data'!D9="","",'School Data'!D9),"")</f>
        <v/>
      </c>
      <c r="F9" s="20" t="str">
        <f>IF('School Data'!$B9="Middle/JH",IF('School Data'!E9="","",'School Data'!E9),"")</f>
        <v/>
      </c>
      <c r="G9" s="31" t="str">
        <f>IF('School Data'!$B9="Middle/JH",IF('School Data'!F9="","",'School Data'!F9),"")</f>
        <v/>
      </c>
      <c r="H9" s="28" t="str">
        <f>IF(A9&lt;('Output by Grade Span'!$C$4+1),"X","")</f>
        <v/>
      </c>
      <c r="I9" s="29" t="str">
        <f>IF('School Data'!$B9="Middle/JH",IF('School Data'!G9="","",'School Data'!G9),"")</f>
        <v/>
      </c>
      <c r="J9" s="29" t="str">
        <f t="shared" si="1"/>
        <v/>
      </c>
      <c r="K9" s="29" t="str">
        <f>IF('School Data'!$B9="Middle/JH",IF('School Data'!H9="","",'School Data'!H9),"")</f>
        <v/>
      </c>
      <c r="L9" s="29" t="str">
        <f t="shared" si="2"/>
        <v/>
      </c>
      <c r="M9" s="29" t="str">
        <f t="shared" si="3"/>
        <v/>
      </c>
      <c r="N9" s="28" t="str">
        <f>IF(H9="X",IF(M9&gt;'Output, All Schools'!$C$8,"N","Y"),"")</f>
        <v/>
      </c>
      <c r="O9" s="30" t="str">
        <f>IF('School Data'!$B9="Middle/JH",IF('School Data'!I9="","",'School Data'!I9),"")</f>
        <v/>
      </c>
      <c r="P9" s="30" t="str">
        <f t="shared" si="4"/>
        <v/>
      </c>
      <c r="Q9" s="29" t="str">
        <f t="shared" si="5"/>
        <v/>
      </c>
      <c r="R9" s="31" t="str">
        <f>IF(H9="X",IF(Q9&gt;'Output, All Schools'!$C$9,"N","Y"),"")</f>
        <v/>
      </c>
      <c r="S9" s="32" t="str">
        <f>IF('School Data'!$B9="Middle/JH",IF('School Data'!J9="","",'School Data'!J9),"")</f>
        <v/>
      </c>
      <c r="T9" s="49" t="str">
        <f t="shared" si="6"/>
        <v/>
      </c>
      <c r="U9" s="32" t="str">
        <f>IF('School Data'!$B9="Middle/JH",IF('School Data'!K9="","",'School Data'!K9),"")</f>
        <v/>
      </c>
      <c r="V9" s="49" t="str">
        <f t="shared" si="7"/>
        <v/>
      </c>
      <c r="W9" s="54" t="str">
        <f t="shared" si="8"/>
        <v/>
      </c>
      <c r="X9" s="28" t="str">
        <f>IF(H9="X",IF(W9&lt;'Output, All Schools'!$C$14,"N","Y"),"")</f>
        <v/>
      </c>
      <c r="Y9" s="32" t="str">
        <f>IF('School Data'!$B9="Middle/JH",IF('School Data'!L9="","",'School Data'!L9),"")</f>
        <v/>
      </c>
      <c r="Z9" s="49" t="str">
        <f t="shared" si="9"/>
        <v/>
      </c>
      <c r="AA9" s="55" t="str">
        <f t="shared" si="10"/>
        <v/>
      </c>
      <c r="AB9" s="31" t="str">
        <f>IF(H9="X",IF(AA9&lt;'Output, All Schools'!$C$15,"N","Y"),"")</f>
        <v/>
      </c>
    </row>
    <row r="10" spans="1:29" x14ac:dyDescent="0.25">
      <c r="A10" s="20" t="str">
        <f t="shared" si="0"/>
        <v/>
      </c>
      <c r="B10" s="20" t="str">
        <f>IF('School Data'!$B10="Middle/JH",IF('School Data'!A10="","",'School Data'!A10),"")</f>
        <v/>
      </c>
      <c r="C10" s="20" t="str">
        <f>IF('School Data'!$B10="Middle/JH",IF('School Data'!B10="","",'School Data'!B10),"")</f>
        <v/>
      </c>
      <c r="D10" s="20" t="str">
        <f>IF('School Data'!$B10="Middle/JH",IF('School Data'!C10="","",'School Data'!C10),"")</f>
        <v/>
      </c>
      <c r="E10" s="20" t="str">
        <f>IF('School Data'!$B10="Middle/JH",IF('School Data'!D10="","",'School Data'!D10),"")</f>
        <v/>
      </c>
      <c r="F10" s="20" t="str">
        <f>IF('School Data'!$B10="Middle/JH",IF('School Data'!E10="","",'School Data'!E10),"")</f>
        <v/>
      </c>
      <c r="G10" s="31" t="str">
        <f>IF('School Data'!$B10="Middle/JH",IF('School Data'!F10="","",'School Data'!F10),"")</f>
        <v/>
      </c>
      <c r="H10" s="28" t="str">
        <f>IF(A10&lt;('Output by Grade Span'!$C$4+1),"X","")</f>
        <v/>
      </c>
      <c r="I10" s="29" t="str">
        <f>IF('School Data'!$B10="Middle/JH",IF('School Data'!G10="","",'School Data'!G10),"")</f>
        <v/>
      </c>
      <c r="J10" s="29" t="str">
        <f t="shared" si="1"/>
        <v/>
      </c>
      <c r="K10" s="29" t="str">
        <f>IF('School Data'!$B10="Middle/JH",IF('School Data'!H10="","",'School Data'!H10),"")</f>
        <v/>
      </c>
      <c r="L10" s="29" t="str">
        <f t="shared" si="2"/>
        <v/>
      </c>
      <c r="M10" s="29" t="str">
        <f t="shared" si="3"/>
        <v/>
      </c>
      <c r="N10" s="28" t="str">
        <f>IF(H10="X",IF(M10&gt;'Output, All Schools'!$C$8,"N","Y"),"")</f>
        <v/>
      </c>
      <c r="O10" s="30" t="str">
        <f>IF('School Data'!$B10="Middle/JH",IF('School Data'!I10="","",'School Data'!I10),"")</f>
        <v/>
      </c>
      <c r="P10" s="30" t="str">
        <f t="shared" si="4"/>
        <v/>
      </c>
      <c r="Q10" s="29" t="str">
        <f t="shared" si="5"/>
        <v/>
      </c>
      <c r="R10" s="31" t="str">
        <f>IF(H10="X",IF(Q10&gt;'Output, All Schools'!$C$9,"N","Y"),"")</f>
        <v/>
      </c>
      <c r="S10" s="32" t="str">
        <f>IF('School Data'!$B10="Middle/JH",IF('School Data'!J10="","",'School Data'!J10),"")</f>
        <v/>
      </c>
      <c r="T10" s="49" t="str">
        <f t="shared" si="6"/>
        <v/>
      </c>
      <c r="U10" s="32" t="str">
        <f>IF('School Data'!$B10="Middle/JH",IF('School Data'!K10="","",'School Data'!K10),"")</f>
        <v/>
      </c>
      <c r="V10" s="49" t="str">
        <f t="shared" si="7"/>
        <v/>
      </c>
      <c r="W10" s="54" t="str">
        <f t="shared" si="8"/>
        <v/>
      </c>
      <c r="X10" s="28" t="str">
        <f>IF(H10="X",IF(W10&lt;'Output, All Schools'!$C$14,"N","Y"),"")</f>
        <v/>
      </c>
      <c r="Y10" s="32" t="str">
        <f>IF('School Data'!$B10="Middle/JH",IF('School Data'!L10="","",'School Data'!L10),"")</f>
        <v/>
      </c>
      <c r="Z10" s="49" t="str">
        <f t="shared" si="9"/>
        <v/>
      </c>
      <c r="AA10" s="55" t="str">
        <f t="shared" si="10"/>
        <v/>
      </c>
      <c r="AB10" s="31" t="str">
        <f>IF(H10="X",IF(AA10&lt;'Output, All Schools'!$C$15,"N","Y"),"")</f>
        <v/>
      </c>
    </row>
    <row r="11" spans="1:29" x14ac:dyDescent="0.25">
      <c r="A11" s="20" t="str">
        <f t="shared" si="0"/>
        <v/>
      </c>
      <c r="B11" s="20" t="str">
        <f>IF('School Data'!$B11="Middle/JH",IF('School Data'!A11="","",'School Data'!A11),"")</f>
        <v/>
      </c>
      <c r="C11" s="20" t="str">
        <f>IF('School Data'!$B11="Middle/JH",IF('School Data'!B11="","",'School Data'!B11),"")</f>
        <v/>
      </c>
      <c r="D11" s="20" t="str">
        <f>IF('School Data'!$B11="Middle/JH",IF('School Data'!C11="","",'School Data'!C11),"")</f>
        <v/>
      </c>
      <c r="E11" s="20" t="str">
        <f>IF('School Data'!$B11="Middle/JH",IF('School Data'!D11="","",'School Data'!D11),"")</f>
        <v/>
      </c>
      <c r="F11" s="20" t="str">
        <f>IF('School Data'!$B11="Middle/JH",IF('School Data'!E11="","",'School Data'!E11),"")</f>
        <v/>
      </c>
      <c r="G11" s="31" t="str">
        <f>IF('School Data'!$B11="Middle/JH",IF('School Data'!F11="","",'School Data'!F11),"")</f>
        <v/>
      </c>
      <c r="H11" s="28" t="str">
        <f>IF(A11&lt;('Output by Grade Span'!$C$4+1),"X","")</f>
        <v/>
      </c>
      <c r="I11" s="29" t="str">
        <f>IF('School Data'!$B11="Middle/JH",IF('School Data'!G11="","",'School Data'!G11),"")</f>
        <v/>
      </c>
      <c r="J11" s="29" t="str">
        <f t="shared" si="1"/>
        <v/>
      </c>
      <c r="K11" s="29" t="str">
        <f>IF('School Data'!$B11="Middle/JH",IF('School Data'!H11="","",'School Data'!H11),"")</f>
        <v/>
      </c>
      <c r="L11" s="29" t="str">
        <f t="shared" si="2"/>
        <v/>
      </c>
      <c r="M11" s="29" t="str">
        <f t="shared" si="3"/>
        <v/>
      </c>
      <c r="N11" s="28" t="str">
        <f>IF(H11="X",IF(M11&gt;'Output, All Schools'!$C$8,"N","Y"),"")</f>
        <v/>
      </c>
      <c r="O11" s="30" t="str">
        <f>IF('School Data'!$B11="Middle/JH",IF('School Data'!I11="","",'School Data'!I11),"")</f>
        <v/>
      </c>
      <c r="P11" s="30" t="str">
        <f t="shared" si="4"/>
        <v/>
      </c>
      <c r="Q11" s="29" t="str">
        <f t="shared" si="5"/>
        <v/>
      </c>
      <c r="R11" s="31" t="str">
        <f>IF(H11="X",IF(Q11&gt;'Output, All Schools'!$C$9,"N","Y"),"")</f>
        <v/>
      </c>
      <c r="S11" s="32" t="str">
        <f>IF('School Data'!$B11="Middle/JH",IF('School Data'!J11="","",'School Data'!J11),"")</f>
        <v/>
      </c>
      <c r="T11" s="49" t="str">
        <f t="shared" si="6"/>
        <v/>
      </c>
      <c r="U11" s="32" t="str">
        <f>IF('School Data'!$B11="Middle/JH",IF('School Data'!K11="","",'School Data'!K11),"")</f>
        <v/>
      </c>
      <c r="V11" s="49" t="str">
        <f t="shared" si="7"/>
        <v/>
      </c>
      <c r="W11" s="54" t="str">
        <f t="shared" si="8"/>
        <v/>
      </c>
      <c r="X11" s="28" t="str">
        <f>IF(H11="X",IF(W11&lt;'Output, All Schools'!$C$14,"N","Y"),"")</f>
        <v/>
      </c>
      <c r="Y11" s="32" t="str">
        <f>IF('School Data'!$B11="Middle/JH",IF('School Data'!L11="","",'School Data'!L11),"")</f>
        <v/>
      </c>
      <c r="Z11" s="49" t="str">
        <f t="shared" si="9"/>
        <v/>
      </c>
      <c r="AA11" s="55" t="str">
        <f t="shared" si="10"/>
        <v/>
      </c>
      <c r="AB11" s="31" t="str">
        <f>IF(H11="X",IF(AA11&lt;'Output, All Schools'!$C$15,"N","Y"),"")</f>
        <v/>
      </c>
    </row>
    <row r="12" spans="1:29" x14ac:dyDescent="0.25">
      <c r="A12" s="20">
        <f t="shared" si="0"/>
        <v>3</v>
      </c>
      <c r="B12" s="20" t="str">
        <f>IF('School Data'!$B12="Middle/JH",IF('School Data'!A12="","",'School Data'!A12),"")</f>
        <v>School J</v>
      </c>
      <c r="C12" s="20" t="str">
        <f>IF('School Data'!$B12="Middle/JH",IF('School Data'!B12="","",'School Data'!B12),"")</f>
        <v>Middle/JH</v>
      </c>
      <c r="D12" s="20">
        <f>IF('School Data'!$B12="Middle/JH",IF('School Data'!C12="","",'School Data'!C12),"")</f>
        <v>1200</v>
      </c>
      <c r="E12" s="20">
        <f>IF('School Data'!$B12="Middle/JH",IF('School Data'!D12="","",'School Data'!D12),"")</f>
        <v>1200</v>
      </c>
      <c r="F12" s="20">
        <f>IF('School Data'!$B12="Middle/JH",IF('School Data'!E12="","",'School Data'!E12),"")</f>
        <v>1200</v>
      </c>
      <c r="G12" s="31">
        <f>IF('School Data'!$B12="Middle/JH",IF('School Data'!F12="","",'School Data'!F12),"")</f>
        <v>0.75</v>
      </c>
      <c r="H12" s="28" t="str">
        <f>IF(A12&lt;('Output by Grade Span'!$C$4+1),"X","")</f>
        <v/>
      </c>
      <c r="I12" s="29">
        <f>IF('School Data'!$B12="Middle/JH",IF('School Data'!G12="","",'School Data'!G12),"")</f>
        <v>8400000</v>
      </c>
      <c r="J12" s="29">
        <f t="shared" si="1"/>
        <v>7000</v>
      </c>
      <c r="K12" s="29">
        <f>IF('School Data'!$B12="Middle/JH",IF('School Data'!H12="","",'School Data'!H12),"")</f>
        <v>8280000</v>
      </c>
      <c r="L12" s="29">
        <f t="shared" si="2"/>
        <v>6900</v>
      </c>
      <c r="M12" s="29">
        <f t="shared" si="3"/>
        <v>-100</v>
      </c>
      <c r="N12" s="28" t="str">
        <f>IF(H12="X",IF(M12&gt;'Output, All Schools'!$C$8,"N","Y"),"")</f>
        <v/>
      </c>
      <c r="O12" s="30">
        <f>IF('School Data'!$B12="Middle/JH",IF('School Data'!I12="","",'School Data'!I12),"")</f>
        <v>8160000</v>
      </c>
      <c r="P12" s="30">
        <f t="shared" si="4"/>
        <v>6800</v>
      </c>
      <c r="Q12" s="29">
        <f t="shared" si="5"/>
        <v>-100</v>
      </c>
      <c r="R12" s="31" t="str">
        <f>IF(H12="X",IF(Q12&gt;'Output, All Schools'!$C$9,"N","Y"),"")</f>
        <v/>
      </c>
      <c r="S12" s="32">
        <f>IF('School Data'!$B12="Middle/JH",IF('School Data'!J12="","",'School Data'!J12),"")</f>
        <v>120</v>
      </c>
      <c r="T12" s="49">
        <f t="shared" si="6"/>
        <v>0.1</v>
      </c>
      <c r="U12" s="32">
        <f>IF('School Data'!$B12="Middle/JH",IF('School Data'!K12="","",'School Data'!K12),"")</f>
        <v>109.09090909090909</v>
      </c>
      <c r="V12" s="49">
        <f t="shared" si="7"/>
        <v>0.09</v>
      </c>
      <c r="W12" s="54">
        <f t="shared" si="8"/>
        <v>-0.01</v>
      </c>
      <c r="X12" s="28" t="str">
        <f>IF(H12="X",IF(W12&lt;'Output, All Schools'!$C$14,"N","Y"),"")</f>
        <v/>
      </c>
      <c r="Y12" s="32">
        <f>IF('School Data'!$B12="Middle/JH",IF('School Data'!L12="","",'School Data'!L12),"")</f>
        <v>100</v>
      </c>
      <c r="Z12" s="49">
        <f t="shared" si="9"/>
        <v>0.08</v>
      </c>
      <c r="AA12" s="55">
        <f t="shared" si="10"/>
        <v>-0.01</v>
      </c>
      <c r="AB12" s="31" t="str">
        <f>IF(H12="X",IF(AA12&lt;'Output, All Schools'!$C$15,"N","Y"),"")</f>
        <v/>
      </c>
    </row>
    <row r="13" spans="1:29" x14ac:dyDescent="0.25">
      <c r="A13" s="20" t="str">
        <f t="shared" si="0"/>
        <v/>
      </c>
      <c r="B13" s="20" t="str">
        <f>IF('School Data'!$B13="Middle/JH",IF('School Data'!A13="","",'School Data'!A13),"")</f>
        <v/>
      </c>
      <c r="C13" s="20" t="str">
        <f>IF('School Data'!$B13="Middle/JH",IF('School Data'!B13="","",'School Data'!B13),"")</f>
        <v/>
      </c>
      <c r="D13" s="20" t="str">
        <f>IF('School Data'!$B13="Middle/JH",IF('School Data'!C13="","",'School Data'!C13),"")</f>
        <v/>
      </c>
      <c r="E13" s="20" t="str">
        <f>IF('School Data'!$B13="Middle/JH",IF('School Data'!D13="","",'School Data'!D13),"")</f>
        <v/>
      </c>
      <c r="F13" s="20" t="str">
        <f>IF('School Data'!$B13="Middle/JH",IF('School Data'!E13="","",'School Data'!E13),"")</f>
        <v/>
      </c>
      <c r="G13" s="31" t="str">
        <f>IF('School Data'!$B13="Middle/JH",IF('School Data'!F13="","",'School Data'!F13),"")</f>
        <v/>
      </c>
      <c r="H13" s="28" t="str">
        <f>IF(A13&lt;('Output by Grade Span'!$C$4+1),"X","")</f>
        <v/>
      </c>
      <c r="I13" s="29" t="str">
        <f>IF('School Data'!$B13="Middle/JH",IF('School Data'!G13="","",'School Data'!G13),"")</f>
        <v/>
      </c>
      <c r="J13" s="29" t="str">
        <f t="shared" si="1"/>
        <v/>
      </c>
      <c r="K13" s="29" t="str">
        <f>IF('School Data'!$B13="Middle/JH",IF('School Data'!H13="","",'School Data'!H13),"")</f>
        <v/>
      </c>
      <c r="L13" s="29" t="str">
        <f t="shared" si="2"/>
        <v/>
      </c>
      <c r="M13" s="29" t="str">
        <f t="shared" si="3"/>
        <v/>
      </c>
      <c r="N13" s="28" t="str">
        <f>IF(H13="X",IF(M13&gt;'Output, All Schools'!$C$8,"N","Y"),"")</f>
        <v/>
      </c>
      <c r="O13" s="30" t="str">
        <f>IF('School Data'!$B13="Middle/JH",IF('School Data'!I13="","",'School Data'!I13),"")</f>
        <v/>
      </c>
      <c r="P13" s="30" t="str">
        <f t="shared" si="4"/>
        <v/>
      </c>
      <c r="Q13" s="29" t="str">
        <f t="shared" si="5"/>
        <v/>
      </c>
      <c r="R13" s="31" t="str">
        <f>IF(H13="X",IF(Q13&gt;'Output, All Schools'!$C$9,"N","Y"),"")</f>
        <v/>
      </c>
      <c r="S13" s="32" t="str">
        <f>IF('School Data'!$B13="Middle/JH",IF('School Data'!J13="","",'School Data'!J13),"")</f>
        <v/>
      </c>
      <c r="T13" s="49" t="str">
        <f t="shared" si="6"/>
        <v/>
      </c>
      <c r="U13" s="32" t="str">
        <f>IF('School Data'!$B13="Middle/JH",IF('School Data'!K13="","",'School Data'!K13),"")</f>
        <v/>
      </c>
      <c r="V13" s="49" t="str">
        <f t="shared" si="7"/>
        <v/>
      </c>
      <c r="W13" s="54" t="str">
        <f t="shared" si="8"/>
        <v/>
      </c>
      <c r="X13" s="28" t="str">
        <f>IF(H13="X",IF(W13&lt;'Output, All Schools'!$C$14,"N","Y"),"")</f>
        <v/>
      </c>
      <c r="Y13" s="32" t="str">
        <f>IF('School Data'!$B13="Middle/JH",IF('School Data'!L13="","",'School Data'!L13),"")</f>
        <v/>
      </c>
      <c r="Z13" s="49" t="str">
        <f t="shared" si="9"/>
        <v/>
      </c>
      <c r="AA13" s="55" t="str">
        <f t="shared" si="10"/>
        <v/>
      </c>
      <c r="AB13" s="31" t="str">
        <f>IF(H13="X",IF(AA13&lt;'Output, All Schools'!$C$15,"N","Y"),"")</f>
        <v/>
      </c>
    </row>
    <row r="14" spans="1:29" x14ac:dyDescent="0.25">
      <c r="A14" s="20" t="str">
        <f t="shared" si="0"/>
        <v/>
      </c>
      <c r="B14" s="20" t="str">
        <f>IF('School Data'!$B14="Middle/JH",IF('School Data'!A14="","",'School Data'!A14),"")</f>
        <v/>
      </c>
      <c r="C14" s="20" t="str">
        <f>IF('School Data'!$B14="Middle/JH",IF('School Data'!B14="","",'School Data'!B14),"")</f>
        <v/>
      </c>
      <c r="D14" s="20" t="str">
        <f>IF('School Data'!$B14="Middle/JH",IF('School Data'!C14="","",'School Data'!C14),"")</f>
        <v/>
      </c>
      <c r="E14" s="20" t="str">
        <f>IF('School Data'!$B14="Middle/JH",IF('School Data'!D14="","",'School Data'!D14),"")</f>
        <v/>
      </c>
      <c r="F14" s="20" t="str">
        <f>IF('School Data'!$B14="Middle/JH",IF('School Data'!E14="","",'School Data'!E14),"")</f>
        <v/>
      </c>
      <c r="G14" s="31" t="str">
        <f>IF('School Data'!$B14="Middle/JH",IF('School Data'!F14="","",'School Data'!F14),"")</f>
        <v/>
      </c>
      <c r="H14" s="28" t="str">
        <f>IF(A14&lt;('Output by Grade Span'!$C$4+1),"X","")</f>
        <v/>
      </c>
      <c r="I14" s="29" t="str">
        <f>IF('School Data'!$B14="Middle/JH",IF('School Data'!G14="","",'School Data'!G14),"")</f>
        <v/>
      </c>
      <c r="J14" s="29" t="str">
        <f t="shared" si="1"/>
        <v/>
      </c>
      <c r="K14" s="29" t="str">
        <f>IF('School Data'!$B14="Middle/JH",IF('School Data'!H14="","",'School Data'!H14),"")</f>
        <v/>
      </c>
      <c r="L14" s="29" t="str">
        <f t="shared" si="2"/>
        <v/>
      </c>
      <c r="M14" s="29" t="str">
        <f t="shared" si="3"/>
        <v/>
      </c>
      <c r="N14" s="28" t="str">
        <f>IF(H14="X",IF(M14&gt;'Output, All Schools'!$C$8,"N","Y"),"")</f>
        <v/>
      </c>
      <c r="O14" s="30" t="str">
        <f>IF('School Data'!$B14="Middle/JH",IF('School Data'!I14="","",'School Data'!I14),"")</f>
        <v/>
      </c>
      <c r="P14" s="30" t="str">
        <f t="shared" si="4"/>
        <v/>
      </c>
      <c r="Q14" s="29" t="str">
        <f t="shared" si="5"/>
        <v/>
      </c>
      <c r="R14" s="31" t="str">
        <f>IF(H14="X",IF(Q14&gt;'Output, All Schools'!$C$9,"N","Y"),"")</f>
        <v/>
      </c>
      <c r="S14" s="32" t="str">
        <f>IF('School Data'!$B14="Middle/JH",IF('School Data'!J14="","",'School Data'!J14),"")</f>
        <v/>
      </c>
      <c r="T14" s="49" t="str">
        <f t="shared" si="6"/>
        <v/>
      </c>
      <c r="U14" s="32" t="str">
        <f>IF('School Data'!$B14="Middle/JH",IF('School Data'!K14="","",'School Data'!K14),"")</f>
        <v/>
      </c>
      <c r="V14" s="49" t="str">
        <f t="shared" si="7"/>
        <v/>
      </c>
      <c r="W14" s="54" t="str">
        <f t="shared" si="8"/>
        <v/>
      </c>
      <c r="X14" s="28" t="str">
        <f>IF(H14="X",IF(W14&lt;'Output, All Schools'!$C$14,"N","Y"),"")</f>
        <v/>
      </c>
      <c r="Y14" s="32" t="str">
        <f>IF('School Data'!$B14="Middle/JH",IF('School Data'!L14="","",'School Data'!L14),"")</f>
        <v/>
      </c>
      <c r="Z14" s="49" t="str">
        <f t="shared" si="9"/>
        <v/>
      </c>
      <c r="AA14" s="55" t="str">
        <f t="shared" si="10"/>
        <v/>
      </c>
      <c r="AB14" s="31" t="str">
        <f>IF(H14="X",IF(AA14&lt;'Output, All Schools'!$C$15,"N","Y"),"")</f>
        <v/>
      </c>
    </row>
    <row r="15" spans="1:29" x14ac:dyDescent="0.25">
      <c r="A15" s="20">
        <f t="shared" si="0"/>
        <v>4</v>
      </c>
      <c r="B15" s="20" t="str">
        <f>IF('School Data'!$B15="Middle/JH",IF('School Data'!A15="","",'School Data'!A15),"")</f>
        <v>School M</v>
      </c>
      <c r="C15" s="20" t="str">
        <f>IF('School Data'!$B15="Middle/JH",IF('School Data'!B15="","",'School Data'!B15),"")</f>
        <v>Middle/JH</v>
      </c>
      <c r="D15" s="20">
        <f>IF('School Data'!$B15="Middle/JH",IF('School Data'!C15="","",'School Data'!C15),"")</f>
        <v>1250</v>
      </c>
      <c r="E15" s="20">
        <f>IF('School Data'!$B15="Middle/JH",IF('School Data'!D15="","",'School Data'!D15),"")</f>
        <v>1250</v>
      </c>
      <c r="F15" s="20">
        <f>IF('School Data'!$B15="Middle/JH",IF('School Data'!E15="","",'School Data'!E15),"")</f>
        <v>1250</v>
      </c>
      <c r="G15" s="31">
        <f>IF('School Data'!$B15="Middle/JH",IF('School Data'!F15="","",'School Data'!F15),"")</f>
        <v>0.69</v>
      </c>
      <c r="H15" s="28" t="str">
        <f>IF(A15&lt;('Output by Grade Span'!$C$4+1),"X","")</f>
        <v/>
      </c>
      <c r="I15" s="29">
        <f>IF('School Data'!$B15="Middle/JH",IF('School Data'!G15="","",'School Data'!G15),"")</f>
        <v>8375000</v>
      </c>
      <c r="J15" s="29">
        <f t="shared" si="1"/>
        <v>6700</v>
      </c>
      <c r="K15" s="29">
        <f>IF('School Data'!$B15="Middle/JH",IF('School Data'!H15="","",'School Data'!H15),"")</f>
        <v>8250000</v>
      </c>
      <c r="L15" s="29">
        <f t="shared" si="2"/>
        <v>6600</v>
      </c>
      <c r="M15" s="29">
        <f t="shared" si="3"/>
        <v>-100</v>
      </c>
      <c r="N15" s="28" t="str">
        <f>IF(H15="X",IF(M15&gt;'Output, All Schools'!$C$8,"N","Y"),"")</f>
        <v/>
      </c>
      <c r="O15" s="30">
        <f>IF('School Data'!$B15="Middle/JH",IF('School Data'!I15="","",'School Data'!I15),"")</f>
        <v>8125000</v>
      </c>
      <c r="P15" s="30">
        <f t="shared" si="4"/>
        <v>6500</v>
      </c>
      <c r="Q15" s="29">
        <f t="shared" si="5"/>
        <v>-100</v>
      </c>
      <c r="R15" s="31" t="str">
        <f>IF(H15="X",IF(Q15&gt;'Output, All Schools'!$C$9,"N","Y"),"")</f>
        <v/>
      </c>
      <c r="S15" s="32">
        <f>IF('School Data'!$B15="Middle/JH",IF('School Data'!J15="","",'School Data'!J15),"")</f>
        <v>125</v>
      </c>
      <c r="T15" s="49">
        <f t="shared" si="6"/>
        <v>0.1</v>
      </c>
      <c r="U15" s="32">
        <f>IF('School Data'!$B15="Middle/JH",IF('School Data'!K15="","",'School Data'!K15),"")</f>
        <v>113.63636363636364</v>
      </c>
      <c r="V15" s="49">
        <f t="shared" si="7"/>
        <v>0.09</v>
      </c>
      <c r="W15" s="54">
        <f t="shared" si="8"/>
        <v>-0.01</v>
      </c>
      <c r="X15" s="28" t="str">
        <f>IF(H15="X",IF(W15&lt;'Output, All Schools'!$C$14,"N","Y"),"")</f>
        <v/>
      </c>
      <c r="Y15" s="32">
        <f>IF('School Data'!$B15="Middle/JH",IF('School Data'!L15="","",'School Data'!L15),"")</f>
        <v>104.16666666666667</v>
      </c>
      <c r="Z15" s="49">
        <f t="shared" si="9"/>
        <v>0.08</v>
      </c>
      <c r="AA15" s="55">
        <f t="shared" si="10"/>
        <v>-0.01</v>
      </c>
      <c r="AB15" s="31" t="str">
        <f>IF(H15="X",IF(AA15&lt;'Output, All Schools'!$C$15,"N","Y"),"")</f>
        <v/>
      </c>
    </row>
    <row r="16" spans="1:29" x14ac:dyDescent="0.25">
      <c r="A16" s="20" t="str">
        <f t="shared" si="0"/>
        <v/>
      </c>
      <c r="B16" s="20" t="str">
        <f>IF('School Data'!$B16="Middle/JH",IF('School Data'!A16="","",'School Data'!A16),"")</f>
        <v/>
      </c>
      <c r="C16" s="20" t="str">
        <f>IF('School Data'!$B16="Middle/JH",IF('School Data'!B16="","",'School Data'!B16),"")</f>
        <v/>
      </c>
      <c r="D16" s="20" t="str">
        <f>IF('School Data'!$B16="Middle/JH",IF('School Data'!C16="","",'School Data'!C16),"")</f>
        <v/>
      </c>
      <c r="E16" s="20" t="str">
        <f>IF('School Data'!$B16="Middle/JH",IF('School Data'!D16="","",'School Data'!D16),"")</f>
        <v/>
      </c>
      <c r="F16" s="20" t="str">
        <f>IF('School Data'!$B16="Middle/JH",IF('School Data'!E16="","",'School Data'!E16),"")</f>
        <v/>
      </c>
      <c r="G16" s="31" t="str">
        <f>IF('School Data'!$B16="Middle/JH",IF('School Data'!F16="","",'School Data'!F16),"")</f>
        <v/>
      </c>
      <c r="H16" s="28" t="str">
        <f>IF(A16&lt;('Output by Grade Span'!$C$4+1),"X","")</f>
        <v/>
      </c>
      <c r="I16" s="29" t="str">
        <f>IF('School Data'!$B16="Middle/JH",IF('School Data'!G16="","",'School Data'!G16),"")</f>
        <v/>
      </c>
      <c r="J16" s="29" t="str">
        <f t="shared" si="1"/>
        <v/>
      </c>
      <c r="K16" s="29" t="str">
        <f>IF('School Data'!$B16="Middle/JH",IF('School Data'!H16="","",'School Data'!H16),"")</f>
        <v/>
      </c>
      <c r="L16" s="29" t="str">
        <f t="shared" si="2"/>
        <v/>
      </c>
      <c r="M16" s="29" t="str">
        <f t="shared" si="3"/>
        <v/>
      </c>
      <c r="N16" s="28" t="str">
        <f>IF(H16="X",IF(M16&gt;'Output, All Schools'!$C$8,"N","Y"),"")</f>
        <v/>
      </c>
      <c r="O16" s="30" t="str">
        <f>IF('School Data'!$B16="Middle/JH",IF('School Data'!I16="","",'School Data'!I16),"")</f>
        <v/>
      </c>
      <c r="P16" s="30" t="str">
        <f t="shared" si="4"/>
        <v/>
      </c>
      <c r="Q16" s="29" t="str">
        <f t="shared" si="5"/>
        <v/>
      </c>
      <c r="R16" s="31" t="str">
        <f>IF(H16="X",IF(Q16&gt;'Output, All Schools'!$C$9,"N","Y"),"")</f>
        <v/>
      </c>
      <c r="S16" s="32" t="str">
        <f>IF('School Data'!$B16="Middle/JH",IF('School Data'!J16="","",'School Data'!J16),"")</f>
        <v/>
      </c>
      <c r="T16" s="49" t="str">
        <f t="shared" si="6"/>
        <v/>
      </c>
      <c r="U16" s="32" t="str">
        <f>IF('School Data'!$B16="Middle/JH",IF('School Data'!K16="","",'School Data'!K16),"")</f>
        <v/>
      </c>
      <c r="V16" s="49" t="str">
        <f t="shared" si="7"/>
        <v/>
      </c>
      <c r="W16" s="54" t="str">
        <f t="shared" si="8"/>
        <v/>
      </c>
      <c r="X16" s="28" t="str">
        <f>IF(H16="X",IF(W16&lt;'Output, All Schools'!$C$14,"N","Y"),"")</f>
        <v/>
      </c>
      <c r="Y16" s="32" t="str">
        <f>IF('School Data'!$B16="Middle/JH",IF('School Data'!L16="","",'School Data'!L16),"")</f>
        <v/>
      </c>
      <c r="Z16" s="49" t="str">
        <f t="shared" si="9"/>
        <v/>
      </c>
      <c r="AA16" s="55" t="str">
        <f t="shared" si="10"/>
        <v/>
      </c>
      <c r="AB16" s="31" t="str">
        <f>IF(H16="X",IF(AA16&lt;'Output, All Schools'!$C$15,"N","Y"),"")</f>
        <v/>
      </c>
    </row>
    <row r="17" spans="1:28" x14ac:dyDescent="0.25">
      <c r="A17" s="20" t="str">
        <f t="shared" si="0"/>
        <v/>
      </c>
      <c r="B17" s="20" t="str">
        <f>IF('School Data'!$B17="Middle/JH",IF('School Data'!A17="","",'School Data'!A17),"")</f>
        <v/>
      </c>
      <c r="C17" s="20" t="str">
        <f>IF('School Data'!$B17="Middle/JH",IF('School Data'!B17="","",'School Data'!B17),"")</f>
        <v/>
      </c>
      <c r="D17" s="20" t="str">
        <f>IF('School Data'!$B17="Middle/JH",IF('School Data'!C17="","",'School Data'!C17),"")</f>
        <v/>
      </c>
      <c r="E17" s="20" t="str">
        <f>IF('School Data'!$B17="Middle/JH",IF('School Data'!D17="","",'School Data'!D17),"")</f>
        <v/>
      </c>
      <c r="F17" s="20" t="str">
        <f>IF('School Data'!$B17="Middle/JH",IF('School Data'!E17="","",'School Data'!E17),"")</f>
        <v/>
      </c>
      <c r="G17" s="31" t="str">
        <f>IF('School Data'!$B17="Middle/JH",IF('School Data'!F17="","",'School Data'!F17),"")</f>
        <v/>
      </c>
      <c r="H17" s="28" t="str">
        <f>IF(A17&lt;('Output by Grade Span'!$C$4+1),"X","")</f>
        <v/>
      </c>
      <c r="I17" s="29" t="str">
        <f>IF('School Data'!$B17="Middle/JH",IF('School Data'!G17="","",'School Data'!G17),"")</f>
        <v/>
      </c>
      <c r="J17" s="29" t="str">
        <f t="shared" si="1"/>
        <v/>
      </c>
      <c r="K17" s="29" t="str">
        <f>IF('School Data'!$B17="Middle/JH",IF('School Data'!H17="","",'School Data'!H17),"")</f>
        <v/>
      </c>
      <c r="L17" s="29" t="str">
        <f t="shared" si="2"/>
        <v/>
      </c>
      <c r="M17" s="29" t="str">
        <f t="shared" si="3"/>
        <v/>
      </c>
      <c r="N17" s="28" t="str">
        <f>IF(H17="X",IF(M17&gt;'Output, All Schools'!$C$8,"N","Y"),"")</f>
        <v/>
      </c>
      <c r="O17" s="30" t="str">
        <f>IF('School Data'!$B17="Middle/JH",IF('School Data'!I17="","",'School Data'!I17),"")</f>
        <v/>
      </c>
      <c r="P17" s="30" t="str">
        <f t="shared" si="4"/>
        <v/>
      </c>
      <c r="Q17" s="29" t="str">
        <f t="shared" si="5"/>
        <v/>
      </c>
      <c r="R17" s="31" t="str">
        <f>IF(H17="X",IF(Q17&gt;'Output, All Schools'!$C$9,"N","Y"),"")</f>
        <v/>
      </c>
      <c r="S17" s="32" t="str">
        <f>IF('School Data'!$B17="Middle/JH",IF('School Data'!J17="","",'School Data'!J17),"")</f>
        <v/>
      </c>
      <c r="T17" s="49" t="str">
        <f t="shared" si="6"/>
        <v/>
      </c>
      <c r="U17" s="32" t="str">
        <f>IF('School Data'!$B17="Middle/JH",IF('School Data'!K17="","",'School Data'!K17),"")</f>
        <v/>
      </c>
      <c r="V17" s="49" t="str">
        <f t="shared" si="7"/>
        <v/>
      </c>
      <c r="W17" s="54" t="str">
        <f t="shared" si="8"/>
        <v/>
      </c>
      <c r="X17" s="28" t="str">
        <f>IF(H17="X",IF(W17&lt;'Output, All Schools'!$C$14,"N","Y"),"")</f>
        <v/>
      </c>
      <c r="Y17" s="32" t="str">
        <f>IF('School Data'!$B17="Middle/JH",IF('School Data'!L17="","",'School Data'!L17),"")</f>
        <v/>
      </c>
      <c r="Z17" s="49" t="str">
        <f t="shared" si="9"/>
        <v/>
      </c>
      <c r="AA17" s="55" t="str">
        <f t="shared" si="10"/>
        <v/>
      </c>
      <c r="AB17" s="31" t="str">
        <f>IF(H17="X",IF(AA17&lt;'Output, All Schools'!$C$15,"N","Y"),"")</f>
        <v/>
      </c>
    </row>
    <row r="18" spans="1:28" x14ac:dyDescent="0.25">
      <c r="A18" s="20">
        <f t="shared" si="0"/>
        <v>5</v>
      </c>
      <c r="B18" s="20" t="str">
        <f>IF('School Data'!$B18="Middle/JH",IF('School Data'!A18="","",'School Data'!A18),"")</f>
        <v>School P</v>
      </c>
      <c r="C18" s="20" t="str">
        <f>IF('School Data'!$B18="Middle/JH",IF('School Data'!B18="","",'School Data'!B18),"")</f>
        <v>Middle/JH</v>
      </c>
      <c r="D18" s="20">
        <f>IF('School Data'!$B18="Middle/JH",IF('School Data'!C18="","",'School Data'!C18),"")</f>
        <v>850</v>
      </c>
      <c r="E18" s="20">
        <f>IF('School Data'!$B18="Middle/JH",IF('School Data'!D18="","",'School Data'!D18),"")</f>
        <v>850</v>
      </c>
      <c r="F18" s="20">
        <f>IF('School Data'!$B18="Middle/JH",IF('School Data'!E18="","",'School Data'!E18),"")</f>
        <v>850</v>
      </c>
      <c r="G18" s="31">
        <f>IF('School Data'!$B18="Middle/JH",IF('School Data'!F18="","",'School Data'!F18),"")</f>
        <v>0.6</v>
      </c>
      <c r="H18" s="28" t="str">
        <f>IF(A18&lt;('Output by Grade Span'!$C$4+1),"X","")</f>
        <v/>
      </c>
      <c r="I18" s="29">
        <f>IF('School Data'!$B18="Middle/JH",IF('School Data'!G18="","",'School Data'!G18),"")</f>
        <v>6035000</v>
      </c>
      <c r="J18" s="29">
        <f t="shared" si="1"/>
        <v>7100</v>
      </c>
      <c r="K18" s="29">
        <f>IF('School Data'!$B18="Middle/JH",IF('School Data'!H18="","",'School Data'!H18),"")</f>
        <v>5992500</v>
      </c>
      <c r="L18" s="29">
        <f t="shared" si="2"/>
        <v>7050</v>
      </c>
      <c r="M18" s="29">
        <f t="shared" si="3"/>
        <v>-50</v>
      </c>
      <c r="N18" s="28" t="str">
        <f>IF(H18="X",IF(M18&gt;'Output, All Schools'!$C$8,"N","Y"),"")</f>
        <v/>
      </c>
      <c r="O18" s="30">
        <f>IF('School Data'!$B18="Middle/JH",IF('School Data'!I18="","",'School Data'!I18),"")</f>
        <v>5822500</v>
      </c>
      <c r="P18" s="30">
        <f t="shared" si="4"/>
        <v>6850</v>
      </c>
      <c r="Q18" s="29">
        <f t="shared" si="5"/>
        <v>-200</v>
      </c>
      <c r="R18" s="31" t="str">
        <f>IF(H18="X",IF(Q18&gt;'Output, All Schools'!$C$9,"N","Y"),"")</f>
        <v/>
      </c>
      <c r="S18" s="32">
        <f>IF('School Data'!$B18="Middle/JH",IF('School Data'!J18="","",'School Data'!J18),"")</f>
        <v>85</v>
      </c>
      <c r="T18" s="49">
        <f t="shared" si="6"/>
        <v>0.1</v>
      </c>
      <c r="U18" s="32">
        <f>IF('School Data'!$B18="Middle/JH",IF('School Data'!K18="","",'School Data'!K18),"")</f>
        <v>77.272727272727266</v>
      </c>
      <c r="V18" s="49">
        <f t="shared" si="7"/>
        <v>0.09</v>
      </c>
      <c r="W18" s="54">
        <f t="shared" si="8"/>
        <v>-0.01</v>
      </c>
      <c r="X18" s="28" t="str">
        <f>IF(H18="X",IF(W18&lt;'Output, All Schools'!$C$14,"N","Y"),"")</f>
        <v/>
      </c>
      <c r="Y18" s="32">
        <f>IF('School Data'!$B18="Middle/JH",IF('School Data'!L18="","",'School Data'!L18),"")</f>
        <v>70.833333333333329</v>
      </c>
      <c r="Z18" s="49">
        <f t="shared" si="9"/>
        <v>0.08</v>
      </c>
      <c r="AA18" s="55">
        <f t="shared" si="10"/>
        <v>-0.01</v>
      </c>
      <c r="AB18" s="31" t="str">
        <f>IF(H18="X",IF(AA18&lt;'Output, All Schools'!$C$15,"N","Y"),"")</f>
        <v/>
      </c>
    </row>
    <row r="19" spans="1:28" x14ac:dyDescent="0.25">
      <c r="A19" s="20" t="str">
        <f t="shared" si="0"/>
        <v/>
      </c>
      <c r="B19" s="20" t="str">
        <f>IF('School Data'!$B19="Middle/JH",IF('School Data'!A19="","",'School Data'!A19),"")</f>
        <v/>
      </c>
      <c r="C19" s="20" t="str">
        <f>IF('School Data'!$B19="Middle/JH",IF('School Data'!B19="","",'School Data'!B19),"")</f>
        <v/>
      </c>
      <c r="D19" s="20" t="str">
        <f>IF('School Data'!$B19="Middle/JH",IF('School Data'!C19="","",'School Data'!C19),"")</f>
        <v/>
      </c>
      <c r="E19" s="20" t="str">
        <f>IF('School Data'!$B19="Middle/JH",IF('School Data'!D19="","",'School Data'!D19),"")</f>
        <v/>
      </c>
      <c r="F19" s="20" t="str">
        <f>IF('School Data'!$B19="Middle/JH",IF('School Data'!E19="","",'School Data'!E19),"")</f>
        <v/>
      </c>
      <c r="G19" s="31" t="str">
        <f>IF('School Data'!$B19="Middle/JH",IF('School Data'!F19="","",'School Data'!F19),"")</f>
        <v/>
      </c>
      <c r="H19" s="28" t="str">
        <f>IF(A19&lt;('Output by Grade Span'!$C$4+1),"X","")</f>
        <v/>
      </c>
      <c r="I19" s="29" t="str">
        <f>IF('School Data'!$B19="Middle/JH",IF('School Data'!G19="","",'School Data'!G19),"")</f>
        <v/>
      </c>
      <c r="J19" s="29" t="str">
        <f t="shared" si="1"/>
        <v/>
      </c>
      <c r="K19" s="29" t="str">
        <f>IF('School Data'!$B19="Middle/JH",IF('School Data'!H19="","",'School Data'!H19),"")</f>
        <v/>
      </c>
      <c r="L19" s="29" t="str">
        <f t="shared" si="2"/>
        <v/>
      </c>
      <c r="M19" s="29" t="str">
        <f t="shared" si="3"/>
        <v/>
      </c>
      <c r="N19" s="28" t="str">
        <f>IF(H19="X",IF(M19&gt;'Output, All Schools'!$C$8,"N","Y"),"")</f>
        <v/>
      </c>
      <c r="O19" s="30" t="str">
        <f>IF('School Data'!$B19="Middle/JH",IF('School Data'!I19="","",'School Data'!I19),"")</f>
        <v/>
      </c>
      <c r="P19" s="30" t="str">
        <f t="shared" si="4"/>
        <v/>
      </c>
      <c r="Q19" s="29" t="str">
        <f t="shared" si="5"/>
        <v/>
      </c>
      <c r="R19" s="31" t="str">
        <f>IF(H19="X",IF(Q19&gt;'Output, All Schools'!$C$9,"N","Y"),"")</f>
        <v/>
      </c>
      <c r="S19" s="32" t="str">
        <f>IF('School Data'!$B19="Middle/JH",IF('School Data'!J19="","",'School Data'!J19),"")</f>
        <v/>
      </c>
      <c r="T19" s="49" t="str">
        <f t="shared" si="6"/>
        <v/>
      </c>
      <c r="U19" s="32" t="str">
        <f>IF('School Data'!$B19="Middle/JH",IF('School Data'!K19="","",'School Data'!K19),"")</f>
        <v/>
      </c>
      <c r="V19" s="49" t="str">
        <f t="shared" si="7"/>
        <v/>
      </c>
      <c r="W19" s="54" t="str">
        <f t="shared" si="8"/>
        <v/>
      </c>
      <c r="X19" s="28" t="str">
        <f>IF(H19="X",IF(W19&lt;'Output, All Schools'!$C$14,"N","Y"),"")</f>
        <v/>
      </c>
      <c r="Y19" s="32" t="str">
        <f>IF('School Data'!$B19="Middle/JH",IF('School Data'!L19="","",'School Data'!L19),"")</f>
        <v/>
      </c>
      <c r="Z19" s="49" t="str">
        <f t="shared" si="9"/>
        <v/>
      </c>
      <c r="AA19" s="55" t="str">
        <f t="shared" si="10"/>
        <v/>
      </c>
      <c r="AB19" s="31" t="str">
        <f>IF(H19="X",IF(AA19&lt;'Output, All Schools'!$C$15,"N","Y"),"")</f>
        <v/>
      </c>
    </row>
    <row r="20" spans="1:28" x14ac:dyDescent="0.25">
      <c r="A20" s="20" t="str">
        <f t="shared" si="0"/>
        <v/>
      </c>
      <c r="B20" s="20" t="str">
        <f>IF('School Data'!$B20="Middle/JH",IF('School Data'!A20="","",'School Data'!A20),"")</f>
        <v/>
      </c>
      <c r="C20" s="20" t="str">
        <f>IF('School Data'!$B20="Middle/JH",IF('School Data'!B20="","",'School Data'!B20),"")</f>
        <v/>
      </c>
      <c r="D20" s="20" t="str">
        <f>IF('School Data'!$B20="Middle/JH",IF('School Data'!C20="","",'School Data'!C20),"")</f>
        <v/>
      </c>
      <c r="E20" s="20" t="str">
        <f>IF('School Data'!$B20="Middle/JH",IF('School Data'!D20="","",'School Data'!D20),"")</f>
        <v/>
      </c>
      <c r="F20" s="20" t="str">
        <f>IF('School Data'!$B20="Middle/JH",IF('School Data'!E20="","",'School Data'!E20),"")</f>
        <v/>
      </c>
      <c r="G20" s="31" t="str">
        <f>IF('School Data'!$B20="Middle/JH",IF('School Data'!F20="","",'School Data'!F20),"")</f>
        <v/>
      </c>
      <c r="H20" s="28" t="str">
        <f>IF(A20&lt;('Output by Grade Span'!$C$4+1),"X","")</f>
        <v/>
      </c>
      <c r="I20" s="29" t="str">
        <f>IF('School Data'!$B20="Middle/JH",IF('School Data'!G20="","",'School Data'!G20),"")</f>
        <v/>
      </c>
      <c r="J20" s="29" t="str">
        <f t="shared" si="1"/>
        <v/>
      </c>
      <c r="K20" s="29" t="str">
        <f>IF('School Data'!$B20="Middle/JH",IF('School Data'!H20="","",'School Data'!H20),"")</f>
        <v/>
      </c>
      <c r="L20" s="29" t="str">
        <f t="shared" si="2"/>
        <v/>
      </c>
      <c r="M20" s="29" t="str">
        <f t="shared" si="3"/>
        <v/>
      </c>
      <c r="N20" s="28" t="str">
        <f>IF(H20="X",IF(M20&gt;'Output, All Schools'!$C$8,"N","Y"),"")</f>
        <v/>
      </c>
      <c r="O20" s="30" t="str">
        <f>IF('School Data'!$B20="Middle/JH",IF('School Data'!I20="","",'School Data'!I20),"")</f>
        <v/>
      </c>
      <c r="P20" s="30" t="str">
        <f t="shared" si="4"/>
        <v/>
      </c>
      <c r="Q20" s="29" t="str">
        <f t="shared" si="5"/>
        <v/>
      </c>
      <c r="R20" s="31" t="str">
        <f>IF(H20="X",IF(Q20&gt;'Output, All Schools'!$C$9,"N","Y"),"")</f>
        <v/>
      </c>
      <c r="S20" s="32" t="str">
        <f>IF('School Data'!$B20="Middle/JH",IF('School Data'!J20="","",'School Data'!J20),"")</f>
        <v/>
      </c>
      <c r="T20" s="49" t="str">
        <f t="shared" si="6"/>
        <v/>
      </c>
      <c r="U20" s="32" t="str">
        <f>IF('School Data'!$B20="Middle/JH",IF('School Data'!K20="","",'School Data'!K20),"")</f>
        <v/>
      </c>
      <c r="V20" s="49" t="str">
        <f t="shared" si="7"/>
        <v/>
      </c>
      <c r="W20" s="54" t="str">
        <f t="shared" si="8"/>
        <v/>
      </c>
      <c r="X20" s="28" t="str">
        <f>IF(H20="X",IF(W20&lt;'Output, All Schools'!$C$14,"N","Y"),"")</f>
        <v/>
      </c>
      <c r="Y20" s="32" t="str">
        <f>IF('School Data'!$B20="Middle/JH",IF('School Data'!L20="","",'School Data'!L20),"")</f>
        <v/>
      </c>
      <c r="Z20" s="49" t="str">
        <f t="shared" si="9"/>
        <v/>
      </c>
      <c r="AA20" s="55" t="str">
        <f t="shared" si="10"/>
        <v/>
      </c>
      <c r="AB20" s="31" t="str">
        <f>IF(H20="X",IF(AA20&lt;'Output, All Schools'!$C$15,"N","Y"),"")</f>
        <v/>
      </c>
    </row>
    <row r="21" spans="1:28" x14ac:dyDescent="0.25">
      <c r="A21" s="20" t="str">
        <f t="shared" si="0"/>
        <v/>
      </c>
      <c r="B21" s="20" t="str">
        <f>IF('School Data'!$B21="Middle/JH",IF('School Data'!A21="","",'School Data'!A21),"")</f>
        <v/>
      </c>
      <c r="C21" s="20" t="str">
        <f>IF('School Data'!$B21="Middle/JH",IF('School Data'!B21="","",'School Data'!B21),"")</f>
        <v/>
      </c>
      <c r="D21" s="20" t="str">
        <f>IF('School Data'!$B21="Middle/JH",IF('School Data'!C21="","",'School Data'!C21),"")</f>
        <v/>
      </c>
      <c r="E21" s="20" t="str">
        <f>IF('School Data'!$B21="Middle/JH",IF('School Data'!D21="","",'School Data'!D21),"")</f>
        <v/>
      </c>
      <c r="F21" s="20" t="str">
        <f>IF('School Data'!$B21="Middle/JH",IF('School Data'!E21="","",'School Data'!E21),"")</f>
        <v/>
      </c>
      <c r="G21" s="31" t="str">
        <f>IF('School Data'!$B21="Middle/JH",IF('School Data'!F21="","",'School Data'!F21),"")</f>
        <v/>
      </c>
      <c r="H21" s="28" t="str">
        <f>IF(A21&lt;('Output by Grade Span'!$C$4+1),"X","")</f>
        <v/>
      </c>
      <c r="I21" s="29" t="str">
        <f>IF('School Data'!$B21="Middle/JH",IF('School Data'!G21="","",'School Data'!G21),"")</f>
        <v/>
      </c>
      <c r="J21" s="29" t="str">
        <f t="shared" si="1"/>
        <v/>
      </c>
      <c r="K21" s="29" t="str">
        <f>IF('School Data'!$B21="Middle/JH",IF('School Data'!H21="","",'School Data'!H21),"")</f>
        <v/>
      </c>
      <c r="L21" s="29" t="str">
        <f t="shared" si="2"/>
        <v/>
      </c>
      <c r="M21" s="29" t="str">
        <f t="shared" si="3"/>
        <v/>
      </c>
      <c r="N21" s="28" t="str">
        <f>IF(H21="X",IF(M21&gt;'Output, All Schools'!$C$8,"N","Y"),"")</f>
        <v/>
      </c>
      <c r="O21" s="30" t="str">
        <f>IF('School Data'!$B21="Middle/JH",IF('School Data'!I21="","",'School Data'!I21),"")</f>
        <v/>
      </c>
      <c r="P21" s="30" t="str">
        <f t="shared" si="4"/>
        <v/>
      </c>
      <c r="Q21" s="29" t="str">
        <f t="shared" si="5"/>
        <v/>
      </c>
      <c r="R21" s="31" t="str">
        <f>IF(H21="X",IF(Q21&gt;'Output, All Schools'!$C$9,"N","Y"),"")</f>
        <v/>
      </c>
      <c r="S21" s="32" t="str">
        <f>IF('School Data'!$B21="Middle/JH",IF('School Data'!J21="","",'School Data'!J21),"")</f>
        <v/>
      </c>
      <c r="T21" s="49" t="str">
        <f t="shared" si="6"/>
        <v/>
      </c>
      <c r="U21" s="32" t="str">
        <f>IF('School Data'!$B21="Middle/JH",IF('School Data'!K21="","",'School Data'!K21),"")</f>
        <v/>
      </c>
      <c r="V21" s="49" t="str">
        <f t="shared" si="7"/>
        <v/>
      </c>
      <c r="W21" s="54" t="str">
        <f t="shared" si="8"/>
        <v/>
      </c>
      <c r="X21" s="28" t="str">
        <f>IF(H21="X",IF(W21&lt;'Output, All Schools'!$C$14,"N","Y"),"")</f>
        <v/>
      </c>
      <c r="Y21" s="32" t="str">
        <f>IF('School Data'!$B21="Middle/JH",IF('School Data'!L21="","",'School Data'!L21),"")</f>
        <v/>
      </c>
      <c r="Z21" s="49" t="str">
        <f t="shared" si="9"/>
        <v/>
      </c>
      <c r="AA21" s="55" t="str">
        <f t="shared" si="10"/>
        <v/>
      </c>
      <c r="AB21" s="31" t="str">
        <f>IF(H21="X",IF(AA21&lt;'Output, All Schools'!$C$15,"N","Y"),"")</f>
        <v/>
      </c>
    </row>
    <row r="22" spans="1:28" x14ac:dyDescent="0.25">
      <c r="A22" s="20">
        <f t="shared" si="0"/>
        <v>6</v>
      </c>
      <c r="B22" s="20" t="str">
        <f>IF('School Data'!$B22="Middle/JH",IF('School Data'!A22="","",'School Data'!A22),"")</f>
        <v>School T</v>
      </c>
      <c r="C22" s="20" t="str">
        <f>IF('School Data'!$B22="Middle/JH",IF('School Data'!B22="","",'School Data'!B22),"")</f>
        <v>Middle/JH</v>
      </c>
      <c r="D22" s="20">
        <f>IF('School Data'!$B22="Middle/JH",IF('School Data'!C22="","",'School Data'!C22),"")</f>
        <v>900</v>
      </c>
      <c r="E22" s="20">
        <f>IF('School Data'!$B22="Middle/JH",IF('School Data'!D22="","",'School Data'!D22),"")</f>
        <v>900</v>
      </c>
      <c r="F22" s="20">
        <f>IF('School Data'!$B22="Middle/JH",IF('School Data'!E22="","",'School Data'!E22),"")</f>
        <v>900</v>
      </c>
      <c r="G22" s="31">
        <f>IF('School Data'!$B22="Middle/JH",IF('School Data'!F22="","",'School Data'!F22),"")</f>
        <v>0.47</v>
      </c>
      <c r="H22" s="28" t="str">
        <f>IF(A22&lt;('Output by Grade Span'!$C$4+1),"X","")</f>
        <v/>
      </c>
      <c r="I22" s="29">
        <f>IF('School Data'!$B22="Middle/JH",IF('School Data'!G22="","",'School Data'!G22),"")</f>
        <v>5940000</v>
      </c>
      <c r="J22" s="29">
        <f t="shared" si="1"/>
        <v>6600</v>
      </c>
      <c r="K22" s="29">
        <f>IF('School Data'!$B22="Middle/JH",IF('School Data'!H22="","",'School Data'!H22),"")</f>
        <v>5895000</v>
      </c>
      <c r="L22" s="29">
        <f t="shared" si="2"/>
        <v>6550</v>
      </c>
      <c r="M22" s="29">
        <f t="shared" si="3"/>
        <v>-50</v>
      </c>
      <c r="N22" s="28" t="str">
        <f>IF(H22="X",IF(M22&gt;'Output, All Schools'!$C$8,"N","Y"),"")</f>
        <v/>
      </c>
      <c r="O22" s="30">
        <f>IF('School Data'!$B22="Middle/JH",IF('School Data'!I22="","",'School Data'!I22),"")</f>
        <v>5715000</v>
      </c>
      <c r="P22" s="30">
        <f t="shared" si="4"/>
        <v>6350</v>
      </c>
      <c r="Q22" s="29">
        <f t="shared" si="5"/>
        <v>-200</v>
      </c>
      <c r="R22" s="31" t="str">
        <f>IF(H22="X",IF(Q22&gt;'Output, All Schools'!$C$9,"N","Y"),"")</f>
        <v/>
      </c>
      <c r="S22" s="32">
        <f>IF('School Data'!$B22="Middle/JH",IF('School Data'!J22="","",'School Data'!J22),"")</f>
        <v>90</v>
      </c>
      <c r="T22" s="49">
        <f t="shared" si="6"/>
        <v>0.1</v>
      </c>
      <c r="U22" s="32">
        <f>IF('School Data'!$B22="Middle/JH",IF('School Data'!K22="","",'School Data'!K22),"")</f>
        <v>81.818181818181813</v>
      </c>
      <c r="V22" s="49">
        <f t="shared" si="7"/>
        <v>0.09</v>
      </c>
      <c r="W22" s="54">
        <f t="shared" si="8"/>
        <v>-0.01</v>
      </c>
      <c r="X22" s="28" t="str">
        <f>IF(H22="X",IF(W22&lt;'Output, All Schools'!$C$14,"N","Y"),"")</f>
        <v/>
      </c>
      <c r="Y22" s="32">
        <f>IF('School Data'!$B22="Middle/JH",IF('School Data'!L22="","",'School Data'!L22),"")</f>
        <v>75</v>
      </c>
      <c r="Z22" s="49">
        <f t="shared" si="9"/>
        <v>0.08</v>
      </c>
      <c r="AA22" s="55">
        <f t="shared" si="10"/>
        <v>-0.01</v>
      </c>
      <c r="AB22" s="31" t="str">
        <f>IF(H22="X",IF(AA22&lt;'Output, All Schools'!$C$15,"N","Y"),"")</f>
        <v/>
      </c>
    </row>
    <row r="23" spans="1:28" x14ac:dyDescent="0.25">
      <c r="A23" s="20">
        <f t="shared" si="0"/>
        <v>7</v>
      </c>
      <c r="B23" s="20" t="str">
        <f>IF('School Data'!$B23="Middle/JH",IF('School Data'!A23="","",'School Data'!A23),"")</f>
        <v>School U</v>
      </c>
      <c r="C23" s="20" t="str">
        <f>IF('School Data'!$B23="Middle/JH",IF('School Data'!B23="","",'School Data'!B23),"")</f>
        <v>Middle/JH</v>
      </c>
      <c r="D23" s="20">
        <f>IF('School Data'!$B23="Middle/JH",IF('School Data'!C23="","",'School Data'!C23),"")</f>
        <v>700</v>
      </c>
      <c r="E23" s="20">
        <f>IF('School Data'!$B23="Middle/JH",IF('School Data'!D23="","",'School Data'!D23),"")</f>
        <v>700</v>
      </c>
      <c r="F23" s="20">
        <f>IF('School Data'!$B23="Middle/JH",IF('School Data'!E23="","",'School Data'!E23),"")</f>
        <v>700</v>
      </c>
      <c r="G23" s="31">
        <f>IF('School Data'!$B23="Middle/JH",IF('School Data'!F23="","",'School Data'!F23),"")</f>
        <v>0.43</v>
      </c>
      <c r="H23" s="28" t="str">
        <f>IF(A23&lt;('Output by Grade Span'!$C$4+1),"X","")</f>
        <v/>
      </c>
      <c r="I23" s="29">
        <f>IF('School Data'!$B23="Middle/JH",IF('School Data'!G23="","",'School Data'!G23),"")</f>
        <v>4550000</v>
      </c>
      <c r="J23" s="29">
        <f t="shared" si="1"/>
        <v>6500</v>
      </c>
      <c r="K23" s="29">
        <f>IF('School Data'!$B23="Middle/JH",IF('School Data'!H23="","",'School Data'!H23),"")</f>
        <v>4515000</v>
      </c>
      <c r="L23" s="29">
        <f t="shared" si="2"/>
        <v>6450</v>
      </c>
      <c r="M23" s="29">
        <f t="shared" si="3"/>
        <v>-50</v>
      </c>
      <c r="N23" s="28" t="str">
        <f>IF(H23="X",IF(M23&gt;'Output, All Schools'!$C$8,"N","Y"),"")</f>
        <v/>
      </c>
      <c r="O23" s="30">
        <f>IF('School Data'!$B23="Middle/JH",IF('School Data'!I23="","",'School Data'!I23),"")</f>
        <v>4375000</v>
      </c>
      <c r="P23" s="30">
        <f t="shared" si="4"/>
        <v>6250</v>
      </c>
      <c r="Q23" s="29">
        <f t="shared" si="5"/>
        <v>-200</v>
      </c>
      <c r="R23" s="31" t="str">
        <f>IF(H23="X",IF(Q23&gt;'Output, All Schools'!$C$9,"N","Y"),"")</f>
        <v/>
      </c>
      <c r="S23" s="32">
        <f>IF('School Data'!$B23="Middle/JH",IF('School Data'!J23="","",'School Data'!J23),"")</f>
        <v>70</v>
      </c>
      <c r="T23" s="49">
        <f t="shared" si="6"/>
        <v>0.1</v>
      </c>
      <c r="U23" s="32">
        <f>IF('School Data'!$B23="Middle/JH",IF('School Data'!K23="","",'School Data'!K23),"")</f>
        <v>63.636363636363633</v>
      </c>
      <c r="V23" s="49">
        <f t="shared" si="7"/>
        <v>0.09</v>
      </c>
      <c r="W23" s="54">
        <f t="shared" si="8"/>
        <v>-0.01</v>
      </c>
      <c r="X23" s="28" t="str">
        <f>IF(H23="X",IF(W23&lt;'Output, All Schools'!$C$14,"N","Y"),"")</f>
        <v/>
      </c>
      <c r="Y23" s="32">
        <f>IF('School Data'!$B23="Middle/JH",IF('School Data'!L23="","",'School Data'!L23),"")</f>
        <v>58.333333333333336</v>
      </c>
      <c r="Z23" s="49">
        <f t="shared" si="9"/>
        <v>0.08</v>
      </c>
      <c r="AA23" s="55">
        <f t="shared" si="10"/>
        <v>-0.01</v>
      </c>
      <c r="AB23" s="31" t="str">
        <f>IF(H23="X",IF(AA23&lt;'Output, All Schools'!$C$15,"N","Y"),"")</f>
        <v/>
      </c>
    </row>
    <row r="24" spans="1:28" x14ac:dyDescent="0.25">
      <c r="A24" s="20" t="str">
        <f t="shared" si="0"/>
        <v/>
      </c>
      <c r="B24" s="20" t="str">
        <f>IF('School Data'!$B24="Middle/JH",IF('School Data'!A24="","",'School Data'!A24),"")</f>
        <v/>
      </c>
      <c r="C24" s="20" t="str">
        <f>IF('School Data'!$B24="Middle/JH",IF('School Data'!B24="","",'School Data'!B24),"")</f>
        <v/>
      </c>
      <c r="D24" s="20" t="str">
        <f>IF('School Data'!$B24="Middle/JH",IF('School Data'!C24="","",'School Data'!C24),"")</f>
        <v/>
      </c>
      <c r="E24" s="20" t="str">
        <f>IF('School Data'!$B24="Middle/JH",IF('School Data'!D24="","",'School Data'!D24),"")</f>
        <v/>
      </c>
      <c r="F24" s="20" t="str">
        <f>IF('School Data'!$B24="Middle/JH",IF('School Data'!E24="","",'School Data'!E24),"")</f>
        <v/>
      </c>
      <c r="G24" s="31" t="str">
        <f>IF('School Data'!$B24="Middle/JH",IF('School Data'!F24="","",'School Data'!F24),"")</f>
        <v/>
      </c>
      <c r="H24" s="28" t="str">
        <f>IF(A24&lt;('Output by Grade Span'!$C$4+1),"X","")</f>
        <v/>
      </c>
      <c r="I24" s="29" t="str">
        <f>IF('School Data'!$B24="Middle/JH",IF('School Data'!G24="","",'School Data'!G24),"")</f>
        <v/>
      </c>
      <c r="J24" s="29" t="str">
        <f t="shared" si="1"/>
        <v/>
      </c>
      <c r="K24" s="29" t="str">
        <f>IF('School Data'!$B24="Middle/JH",IF('School Data'!H24="","",'School Data'!H24),"")</f>
        <v/>
      </c>
      <c r="L24" s="29" t="str">
        <f t="shared" si="2"/>
        <v/>
      </c>
      <c r="M24" s="29" t="str">
        <f t="shared" si="3"/>
        <v/>
      </c>
      <c r="N24" s="28" t="str">
        <f>IF(H24="X",IF(M24&gt;'Output, All Schools'!$C$8,"N","Y"),"")</f>
        <v/>
      </c>
      <c r="O24" s="30" t="str">
        <f>IF('School Data'!$B24="Middle/JH",IF('School Data'!I24="","",'School Data'!I24),"")</f>
        <v/>
      </c>
      <c r="P24" s="30" t="str">
        <f t="shared" si="4"/>
        <v/>
      </c>
      <c r="Q24" s="29" t="str">
        <f t="shared" si="5"/>
        <v/>
      </c>
      <c r="R24" s="31" t="str">
        <f>IF(H24="X",IF(Q24&gt;'Output, All Schools'!$C$9,"N","Y"),"")</f>
        <v/>
      </c>
      <c r="S24" s="32" t="str">
        <f>IF('School Data'!$B24="Middle/JH",IF('School Data'!J24="","",'School Data'!J24),"")</f>
        <v/>
      </c>
      <c r="T24" s="49" t="str">
        <f t="shared" si="6"/>
        <v/>
      </c>
      <c r="U24" s="32" t="str">
        <f>IF('School Data'!$B24="Middle/JH",IF('School Data'!K24="","",'School Data'!K24),"")</f>
        <v/>
      </c>
      <c r="V24" s="49" t="str">
        <f t="shared" si="7"/>
        <v/>
      </c>
      <c r="W24" s="54" t="str">
        <f t="shared" si="8"/>
        <v/>
      </c>
      <c r="X24" s="28" t="str">
        <f>IF(H24="X",IF(W24&lt;'Output, All Schools'!$C$14,"N","Y"),"")</f>
        <v/>
      </c>
      <c r="Y24" s="32" t="str">
        <f>IF('School Data'!$B24="Middle/JH",IF('School Data'!L24="","",'School Data'!L24),"")</f>
        <v/>
      </c>
      <c r="Z24" s="49" t="str">
        <f t="shared" si="9"/>
        <v/>
      </c>
      <c r="AA24" s="55" t="str">
        <f t="shared" si="10"/>
        <v/>
      </c>
      <c r="AB24" s="31" t="str">
        <f>IF(H24="X",IF(AA24&lt;'Output, All Schools'!$C$15,"N","Y"),"")</f>
        <v/>
      </c>
    </row>
    <row r="25" spans="1:28" x14ac:dyDescent="0.25">
      <c r="A25" s="20" t="str">
        <f t="shared" si="0"/>
        <v/>
      </c>
      <c r="B25" s="20" t="str">
        <f>IF('School Data'!$B25="Middle/JH",IF('School Data'!A25="","",'School Data'!A25),"")</f>
        <v/>
      </c>
      <c r="C25" s="20" t="str">
        <f>IF('School Data'!$B25="Middle/JH",IF('School Data'!B25="","",'School Data'!B25),"")</f>
        <v/>
      </c>
      <c r="D25" s="20" t="str">
        <f>IF('School Data'!$B25="Middle/JH",IF('School Data'!C25="","",'School Data'!C25),"")</f>
        <v/>
      </c>
      <c r="E25" s="20" t="str">
        <f>IF('School Data'!$B25="Middle/JH",IF('School Data'!D25="","",'School Data'!D25),"")</f>
        <v/>
      </c>
      <c r="F25" s="20" t="str">
        <f>IF('School Data'!$B25="Middle/JH",IF('School Data'!E25="","",'School Data'!E25),"")</f>
        <v/>
      </c>
      <c r="G25" s="31" t="str">
        <f>IF('School Data'!$B25="Middle/JH",IF('School Data'!F25="","",'School Data'!F25),"")</f>
        <v/>
      </c>
      <c r="H25" s="28" t="str">
        <f>IF(A25&lt;('Output by Grade Span'!$C$4+1),"X","")</f>
        <v/>
      </c>
      <c r="I25" s="29" t="str">
        <f>IF('School Data'!$B25="Middle/JH",IF('School Data'!G25="","",'School Data'!G25),"")</f>
        <v/>
      </c>
      <c r="J25" s="29" t="str">
        <f t="shared" si="1"/>
        <v/>
      </c>
      <c r="K25" s="29" t="str">
        <f>IF('School Data'!$B25="Middle/JH",IF('School Data'!H25="","",'School Data'!H25),"")</f>
        <v/>
      </c>
      <c r="L25" s="29" t="str">
        <f t="shared" si="2"/>
        <v/>
      </c>
      <c r="M25" s="29" t="str">
        <f t="shared" si="3"/>
        <v/>
      </c>
      <c r="N25" s="28" t="str">
        <f>IF(H25="X",IF(M25&gt;'Output, All Schools'!$C$8,"N","Y"),"")</f>
        <v/>
      </c>
      <c r="O25" s="30" t="str">
        <f>IF('School Data'!$B25="Middle/JH",IF('School Data'!I25="","",'School Data'!I25),"")</f>
        <v/>
      </c>
      <c r="P25" s="30" t="str">
        <f t="shared" si="4"/>
        <v/>
      </c>
      <c r="Q25" s="29" t="str">
        <f t="shared" si="5"/>
        <v/>
      </c>
      <c r="R25" s="31" t="str">
        <f>IF(H25="X",IF(Q25&gt;'Output, All Schools'!$C$9,"N","Y"),"")</f>
        <v/>
      </c>
      <c r="S25" s="32" t="str">
        <f>IF('School Data'!$B25="Middle/JH",IF('School Data'!J25="","",'School Data'!J25),"")</f>
        <v/>
      </c>
      <c r="T25" s="49" t="str">
        <f t="shared" si="6"/>
        <v/>
      </c>
      <c r="U25" s="32" t="str">
        <f>IF('School Data'!$B25="Middle/JH",IF('School Data'!K25="","",'School Data'!K25),"")</f>
        <v/>
      </c>
      <c r="V25" s="49" t="str">
        <f t="shared" si="7"/>
        <v/>
      </c>
      <c r="W25" s="54" t="str">
        <f t="shared" si="8"/>
        <v/>
      </c>
      <c r="X25" s="28" t="str">
        <f>IF(H25="X",IF(W25&lt;'Output, All Schools'!$C$14,"N","Y"),"")</f>
        <v/>
      </c>
      <c r="Y25" s="32" t="str">
        <f>IF('School Data'!$B25="Middle/JH",IF('School Data'!L25="","",'School Data'!L25),"")</f>
        <v/>
      </c>
      <c r="Z25" s="49" t="str">
        <f t="shared" si="9"/>
        <v/>
      </c>
      <c r="AA25" s="55" t="str">
        <f t="shared" si="10"/>
        <v/>
      </c>
      <c r="AB25" s="31" t="str">
        <f>IF(H25="X",IF(AA25&lt;'Output, All Schools'!$C$15,"N","Y"),"")</f>
        <v/>
      </c>
    </row>
    <row r="26" spans="1:28" x14ac:dyDescent="0.25">
      <c r="A26" s="20" t="str">
        <f t="shared" si="0"/>
        <v/>
      </c>
      <c r="B26" s="20" t="str">
        <f>IF('School Data'!$B26="Middle/JH",IF('School Data'!A26="","",'School Data'!A26),"")</f>
        <v/>
      </c>
      <c r="C26" s="20" t="str">
        <f>IF('School Data'!$B26="Middle/JH",IF('School Data'!B26="","",'School Data'!B26),"")</f>
        <v/>
      </c>
      <c r="D26" s="20" t="str">
        <f>IF('School Data'!$B26="Middle/JH",IF('School Data'!C26="","",'School Data'!C26),"")</f>
        <v/>
      </c>
      <c r="E26" s="20" t="str">
        <f>IF('School Data'!$B26="Middle/JH",IF('School Data'!D26="","",'School Data'!D26),"")</f>
        <v/>
      </c>
      <c r="F26" s="20" t="str">
        <f>IF('School Data'!$B26="Middle/JH",IF('School Data'!E26="","",'School Data'!E26),"")</f>
        <v/>
      </c>
      <c r="G26" s="31" t="str">
        <f>IF('School Data'!$B26="Middle/JH",IF('School Data'!F26="","",'School Data'!F26),"")</f>
        <v/>
      </c>
      <c r="H26" s="28" t="str">
        <f>IF(A26&lt;('Output by Grade Span'!$C$4+1),"X","")</f>
        <v/>
      </c>
      <c r="I26" s="29" t="str">
        <f>IF('School Data'!$B26="Middle/JH",IF('School Data'!G26="","",'School Data'!G26),"")</f>
        <v/>
      </c>
      <c r="J26" s="29" t="str">
        <f t="shared" si="1"/>
        <v/>
      </c>
      <c r="K26" s="29" t="str">
        <f>IF('School Data'!$B26="Middle/JH",IF('School Data'!H26="","",'School Data'!H26),"")</f>
        <v/>
      </c>
      <c r="L26" s="29" t="str">
        <f t="shared" si="2"/>
        <v/>
      </c>
      <c r="M26" s="29" t="str">
        <f t="shared" si="3"/>
        <v/>
      </c>
      <c r="N26" s="28" t="str">
        <f>IF(H26="X",IF(M26&gt;'Output, All Schools'!$C$8,"N","Y"),"")</f>
        <v/>
      </c>
      <c r="O26" s="30" t="str">
        <f>IF('School Data'!$B26="Middle/JH",IF('School Data'!I26="","",'School Data'!I26),"")</f>
        <v/>
      </c>
      <c r="P26" s="30" t="str">
        <f t="shared" si="4"/>
        <v/>
      </c>
      <c r="Q26" s="29" t="str">
        <f t="shared" si="5"/>
        <v/>
      </c>
      <c r="R26" s="31" t="str">
        <f>IF(H26="X",IF(Q26&gt;'Output, All Schools'!$C$9,"N","Y"),"")</f>
        <v/>
      </c>
      <c r="S26" s="32" t="str">
        <f>IF('School Data'!$B26="Middle/JH",IF('School Data'!J26="","",'School Data'!J26),"")</f>
        <v/>
      </c>
      <c r="T26" s="49" t="str">
        <f t="shared" si="6"/>
        <v/>
      </c>
      <c r="U26" s="32" t="str">
        <f>IF('School Data'!$B26="Middle/JH",IF('School Data'!K26="","",'School Data'!K26),"")</f>
        <v/>
      </c>
      <c r="V26" s="49" t="str">
        <f t="shared" si="7"/>
        <v/>
      </c>
      <c r="W26" s="54" t="str">
        <f t="shared" si="8"/>
        <v/>
      </c>
      <c r="X26" s="28" t="str">
        <f>IF(H26="X",IF(W26&lt;'Output, All Schools'!$C$14,"N","Y"),"")</f>
        <v/>
      </c>
      <c r="Y26" s="32" t="str">
        <f>IF('School Data'!$B26="Middle/JH",IF('School Data'!L26="","",'School Data'!L26),"")</f>
        <v/>
      </c>
      <c r="Z26" s="49" t="str">
        <f t="shared" si="9"/>
        <v/>
      </c>
      <c r="AA26" s="55" t="str">
        <f t="shared" si="10"/>
        <v/>
      </c>
      <c r="AB26" s="31" t="str">
        <f>IF(H26="X",IF(AA26&lt;'Output, All Schools'!$C$15,"N","Y"),"")</f>
        <v/>
      </c>
    </row>
    <row r="27" spans="1:28" x14ac:dyDescent="0.25">
      <c r="A27" s="20" t="str">
        <f t="shared" si="0"/>
        <v/>
      </c>
      <c r="B27" s="20" t="str">
        <f>IF('School Data'!$B27="Middle/JH",IF('School Data'!A27="","",'School Data'!A27),"")</f>
        <v/>
      </c>
      <c r="C27" s="20" t="str">
        <f>IF('School Data'!$B27="Middle/JH",IF('School Data'!B27="","",'School Data'!B27),"")</f>
        <v/>
      </c>
      <c r="D27" s="20" t="str">
        <f>IF('School Data'!$B27="Middle/JH",IF('School Data'!C27="","",'School Data'!C27),"")</f>
        <v/>
      </c>
      <c r="E27" s="20" t="str">
        <f>IF('School Data'!$B27="Middle/JH",IF('School Data'!D27="","",'School Data'!D27),"")</f>
        <v/>
      </c>
      <c r="F27" s="20" t="str">
        <f>IF('School Data'!$B27="Middle/JH",IF('School Data'!E27="","",'School Data'!E27),"")</f>
        <v/>
      </c>
      <c r="G27" s="31" t="str">
        <f>IF('School Data'!$B27="Middle/JH",IF('School Data'!F27="","",'School Data'!F27),"")</f>
        <v/>
      </c>
      <c r="H27" s="28" t="str">
        <f>IF(A27&lt;('Output by Grade Span'!$C$4+1),"X","")</f>
        <v/>
      </c>
      <c r="I27" s="29" t="str">
        <f>IF('School Data'!$B27="Middle/JH",IF('School Data'!G27="","",'School Data'!G27),"")</f>
        <v/>
      </c>
      <c r="J27" s="29" t="str">
        <f t="shared" si="1"/>
        <v/>
      </c>
      <c r="K27" s="29" t="str">
        <f>IF('School Data'!$B27="Middle/JH",IF('School Data'!H27="","",'School Data'!H27),"")</f>
        <v/>
      </c>
      <c r="L27" s="29" t="str">
        <f t="shared" si="2"/>
        <v/>
      </c>
      <c r="M27" s="29" t="str">
        <f t="shared" si="3"/>
        <v/>
      </c>
      <c r="N27" s="28" t="str">
        <f>IF(H27="X",IF(M27&gt;'Output, All Schools'!$C$8,"N","Y"),"")</f>
        <v/>
      </c>
      <c r="O27" s="30" t="str">
        <f>IF('School Data'!$B27="Middle/JH",IF('School Data'!I27="","",'School Data'!I27),"")</f>
        <v/>
      </c>
      <c r="P27" s="30" t="str">
        <f t="shared" si="4"/>
        <v/>
      </c>
      <c r="Q27" s="29" t="str">
        <f t="shared" si="5"/>
        <v/>
      </c>
      <c r="R27" s="31" t="str">
        <f>IF(H27="X",IF(Q27&gt;'Output, All Schools'!$C$9,"N","Y"),"")</f>
        <v/>
      </c>
      <c r="S27" s="32" t="str">
        <f>IF('School Data'!$B27="Middle/JH",IF('School Data'!J27="","",'School Data'!J27),"")</f>
        <v/>
      </c>
      <c r="T27" s="49" t="str">
        <f t="shared" si="6"/>
        <v/>
      </c>
      <c r="U27" s="32" t="str">
        <f>IF('School Data'!$B27="Middle/JH",IF('School Data'!K27="","",'School Data'!K27),"")</f>
        <v/>
      </c>
      <c r="V27" s="49" t="str">
        <f t="shared" si="7"/>
        <v/>
      </c>
      <c r="W27" s="54" t="str">
        <f t="shared" si="8"/>
        <v/>
      </c>
      <c r="X27" s="28" t="str">
        <f>IF(H27="X",IF(W27&lt;'Output, All Schools'!$C$14,"N","Y"),"")</f>
        <v/>
      </c>
      <c r="Y27" s="32" t="str">
        <f>IF('School Data'!$B27="Middle/JH",IF('School Data'!L27="","",'School Data'!L27),"")</f>
        <v/>
      </c>
      <c r="Z27" s="49" t="str">
        <f t="shared" si="9"/>
        <v/>
      </c>
      <c r="AA27" s="55" t="str">
        <f t="shared" si="10"/>
        <v/>
      </c>
      <c r="AB27" s="31" t="str">
        <f>IF(H27="X",IF(AA27&lt;'Output, All Schools'!$C$15,"N","Y"),"")</f>
        <v/>
      </c>
    </row>
    <row r="28" spans="1:28" x14ac:dyDescent="0.25">
      <c r="A28" s="20" t="str">
        <f t="shared" si="0"/>
        <v/>
      </c>
      <c r="B28" s="20" t="str">
        <f>IF('School Data'!$B28="Middle/JH",IF('School Data'!A28="","",'School Data'!A28),"")</f>
        <v/>
      </c>
      <c r="C28" s="20" t="str">
        <f>IF('School Data'!$B28="Middle/JH",IF('School Data'!B28="","",'School Data'!B28),"")</f>
        <v/>
      </c>
      <c r="D28" s="20" t="str">
        <f>IF('School Data'!$B28="Middle/JH",IF('School Data'!C28="","",'School Data'!C28),"")</f>
        <v/>
      </c>
      <c r="E28" s="20" t="str">
        <f>IF('School Data'!$B28="Middle/JH",IF('School Data'!D28="","",'School Data'!D28),"")</f>
        <v/>
      </c>
      <c r="F28" s="20" t="str">
        <f>IF('School Data'!$B28="Middle/JH",IF('School Data'!E28="","",'School Data'!E28),"")</f>
        <v/>
      </c>
      <c r="G28" s="31" t="str">
        <f>IF('School Data'!$B28="Middle/JH",IF('School Data'!F28="","",'School Data'!F28),"")</f>
        <v/>
      </c>
      <c r="H28" s="28" t="str">
        <f>IF(A28&lt;('Output by Grade Span'!$C$4+1),"X","")</f>
        <v/>
      </c>
      <c r="I28" s="29" t="str">
        <f>IF('School Data'!$B28="Middle/JH",IF('School Data'!G28="","",'School Data'!G28),"")</f>
        <v/>
      </c>
      <c r="J28" s="29" t="str">
        <f t="shared" si="1"/>
        <v/>
      </c>
      <c r="K28" s="29" t="str">
        <f>IF('School Data'!$B28="Middle/JH",IF('School Data'!H28="","",'School Data'!H28),"")</f>
        <v/>
      </c>
      <c r="L28" s="29" t="str">
        <f t="shared" si="2"/>
        <v/>
      </c>
      <c r="M28" s="29" t="str">
        <f t="shared" si="3"/>
        <v/>
      </c>
      <c r="N28" s="28" t="str">
        <f>IF(H28="X",IF(M28&gt;'Output, All Schools'!$C$8,"N","Y"),"")</f>
        <v/>
      </c>
      <c r="O28" s="30" t="str">
        <f>IF('School Data'!$B28="Middle/JH",IF('School Data'!I28="","",'School Data'!I28),"")</f>
        <v/>
      </c>
      <c r="P28" s="30" t="str">
        <f t="shared" si="4"/>
        <v/>
      </c>
      <c r="Q28" s="29" t="str">
        <f t="shared" si="5"/>
        <v/>
      </c>
      <c r="R28" s="31" t="str">
        <f>IF(H28="X",IF(Q28&gt;'Output, All Schools'!$C$9,"N","Y"),"")</f>
        <v/>
      </c>
      <c r="S28" s="32" t="str">
        <f>IF('School Data'!$B28="Middle/JH",IF('School Data'!J28="","",'School Data'!J28),"")</f>
        <v/>
      </c>
      <c r="T28" s="49" t="str">
        <f t="shared" si="6"/>
        <v/>
      </c>
      <c r="U28" s="32" t="str">
        <f>IF('School Data'!$B28="Middle/JH",IF('School Data'!K28="","",'School Data'!K28),"")</f>
        <v/>
      </c>
      <c r="V28" s="49" t="str">
        <f t="shared" si="7"/>
        <v/>
      </c>
      <c r="W28" s="54" t="str">
        <f t="shared" si="8"/>
        <v/>
      </c>
      <c r="X28" s="28" t="str">
        <f>IF(H28="X",IF(W28&lt;'Output, All Schools'!$C$14,"N","Y"),"")</f>
        <v/>
      </c>
      <c r="Y28" s="32" t="str">
        <f>IF('School Data'!$B28="Middle/JH",IF('School Data'!L28="","",'School Data'!L28),"")</f>
        <v/>
      </c>
      <c r="Z28" s="49" t="str">
        <f t="shared" si="9"/>
        <v/>
      </c>
      <c r="AA28" s="55" t="str">
        <f t="shared" si="10"/>
        <v/>
      </c>
      <c r="AB28" s="31" t="str">
        <f>IF(H28="X",IF(AA28&lt;'Output, All Schools'!$C$15,"N","Y"),"")</f>
        <v/>
      </c>
    </row>
    <row r="29" spans="1:28" x14ac:dyDescent="0.25">
      <c r="A29" s="20" t="str">
        <f t="shared" si="0"/>
        <v/>
      </c>
      <c r="B29" s="20" t="str">
        <f>IF('School Data'!$B29="Middle/JH",IF('School Data'!A29="","",'School Data'!A29),"")</f>
        <v/>
      </c>
      <c r="C29" s="20" t="str">
        <f>IF('School Data'!$B29="Middle/JH",IF('School Data'!B29="","",'School Data'!B29),"")</f>
        <v/>
      </c>
      <c r="D29" s="20" t="str">
        <f>IF('School Data'!$B29="Middle/JH",IF('School Data'!C29="","",'School Data'!C29),"")</f>
        <v/>
      </c>
      <c r="E29" s="20" t="str">
        <f>IF('School Data'!$B29="Middle/JH",IF('School Data'!D29="","",'School Data'!D29),"")</f>
        <v/>
      </c>
      <c r="F29" s="20" t="str">
        <f>IF('School Data'!$B29="Middle/JH",IF('School Data'!E29="","",'School Data'!E29),"")</f>
        <v/>
      </c>
      <c r="G29" s="31" t="str">
        <f>IF('School Data'!$B29="Middle/JH",IF('School Data'!F29="","",'School Data'!F29),"")</f>
        <v/>
      </c>
      <c r="H29" s="28" t="str">
        <f>IF(A29&lt;('Output by Grade Span'!$C$4+1),"X","")</f>
        <v/>
      </c>
      <c r="I29" s="29" t="str">
        <f>IF('School Data'!$B29="Middle/JH",IF('School Data'!G29="","",'School Data'!G29),"")</f>
        <v/>
      </c>
      <c r="J29" s="29" t="str">
        <f t="shared" si="1"/>
        <v/>
      </c>
      <c r="K29" s="29" t="str">
        <f>IF('School Data'!$B29="Middle/JH",IF('School Data'!H29="","",'School Data'!H29),"")</f>
        <v/>
      </c>
      <c r="L29" s="29" t="str">
        <f t="shared" si="2"/>
        <v/>
      </c>
      <c r="M29" s="29" t="str">
        <f t="shared" si="3"/>
        <v/>
      </c>
      <c r="N29" s="28" t="str">
        <f>IF(H29="X",IF(M29&gt;'Output, All Schools'!$C$8,"N","Y"),"")</f>
        <v/>
      </c>
      <c r="O29" s="30" t="str">
        <f>IF('School Data'!$B29="Middle/JH",IF('School Data'!I29="","",'School Data'!I29),"")</f>
        <v/>
      </c>
      <c r="P29" s="30" t="str">
        <f t="shared" si="4"/>
        <v/>
      </c>
      <c r="Q29" s="29" t="str">
        <f t="shared" si="5"/>
        <v/>
      </c>
      <c r="R29" s="31" t="str">
        <f>IF(H29="X",IF(Q29&gt;'Output, All Schools'!$C$9,"N","Y"),"")</f>
        <v/>
      </c>
      <c r="S29" s="32" t="str">
        <f>IF('School Data'!$B29="Middle/JH",IF('School Data'!J29="","",'School Data'!J29),"")</f>
        <v/>
      </c>
      <c r="T29" s="49" t="str">
        <f t="shared" si="6"/>
        <v/>
      </c>
      <c r="U29" s="32" t="str">
        <f>IF('School Data'!$B29="Middle/JH",IF('School Data'!K29="","",'School Data'!K29),"")</f>
        <v/>
      </c>
      <c r="V29" s="49" t="str">
        <f t="shared" si="7"/>
        <v/>
      </c>
      <c r="W29" s="54" t="str">
        <f t="shared" si="8"/>
        <v/>
      </c>
      <c r="X29" s="28" t="str">
        <f>IF(H29="X",IF(W29&lt;'Output, All Schools'!$C$14,"N","Y"),"")</f>
        <v/>
      </c>
      <c r="Y29" s="32" t="str">
        <f>IF('School Data'!$B29="Middle/JH",IF('School Data'!L29="","",'School Data'!L29),"")</f>
        <v/>
      </c>
      <c r="Z29" s="49" t="str">
        <f t="shared" si="9"/>
        <v/>
      </c>
      <c r="AA29" s="55" t="str">
        <f t="shared" si="10"/>
        <v/>
      </c>
      <c r="AB29" s="31" t="str">
        <f>IF(H29="X",IF(AA29&lt;'Output, All Schools'!$C$15,"N","Y"),"")</f>
        <v/>
      </c>
    </row>
    <row r="30" spans="1:28" x14ac:dyDescent="0.25">
      <c r="A30" s="20" t="str">
        <f t="shared" si="0"/>
        <v/>
      </c>
      <c r="B30" s="20" t="str">
        <f>IF('School Data'!$B30="Middle/JH",IF('School Data'!A30="","",'School Data'!A30),"")</f>
        <v/>
      </c>
      <c r="C30" s="20" t="str">
        <f>IF('School Data'!$B30="Middle/JH",IF('School Data'!B30="","",'School Data'!B30),"")</f>
        <v/>
      </c>
      <c r="D30" s="20" t="str">
        <f>IF('School Data'!$B30="Middle/JH",IF('School Data'!C30="","",'School Data'!C30),"")</f>
        <v/>
      </c>
      <c r="E30" s="20" t="str">
        <f>IF('School Data'!$B30="Middle/JH",IF('School Data'!D30="","",'School Data'!D30),"")</f>
        <v/>
      </c>
      <c r="F30" s="20" t="str">
        <f>IF('School Data'!$B30="Middle/JH",IF('School Data'!E30="","",'School Data'!E30),"")</f>
        <v/>
      </c>
      <c r="G30" s="31" t="str">
        <f>IF('School Data'!$B30="Middle/JH",IF('School Data'!F30="","",'School Data'!F30),"")</f>
        <v/>
      </c>
      <c r="H30" s="28" t="str">
        <f>IF(A30&lt;('Output by Grade Span'!$C$4+1),"X","")</f>
        <v/>
      </c>
      <c r="I30" s="29" t="str">
        <f>IF('School Data'!$B30="Middle/JH",IF('School Data'!G30="","",'School Data'!G30),"")</f>
        <v/>
      </c>
      <c r="J30" s="29" t="str">
        <f t="shared" si="1"/>
        <v/>
      </c>
      <c r="K30" s="29" t="str">
        <f>IF('School Data'!$B30="Middle/JH",IF('School Data'!H30="","",'School Data'!H30),"")</f>
        <v/>
      </c>
      <c r="L30" s="29" t="str">
        <f t="shared" si="2"/>
        <v/>
      </c>
      <c r="M30" s="29" t="str">
        <f t="shared" si="3"/>
        <v/>
      </c>
      <c r="N30" s="28" t="str">
        <f>IF(H30="X",IF(M30&gt;'Output, All Schools'!$C$8,"N","Y"),"")</f>
        <v/>
      </c>
      <c r="O30" s="30" t="str">
        <f>IF('School Data'!$B30="Middle/JH",IF('School Data'!I30="","",'School Data'!I30),"")</f>
        <v/>
      </c>
      <c r="P30" s="30" t="str">
        <f t="shared" si="4"/>
        <v/>
      </c>
      <c r="Q30" s="29" t="str">
        <f t="shared" si="5"/>
        <v/>
      </c>
      <c r="R30" s="31" t="str">
        <f>IF(H30="X",IF(Q30&gt;'Output, All Schools'!$C$9,"N","Y"),"")</f>
        <v/>
      </c>
      <c r="S30" s="32" t="str">
        <f>IF('School Data'!$B30="Middle/JH",IF('School Data'!J30="","",'School Data'!J30),"")</f>
        <v/>
      </c>
      <c r="T30" s="49" t="str">
        <f t="shared" si="6"/>
        <v/>
      </c>
      <c r="U30" s="32" t="str">
        <f>IF('School Data'!$B30="Middle/JH",IF('School Data'!K30="","",'School Data'!K30),"")</f>
        <v/>
      </c>
      <c r="V30" s="49" t="str">
        <f t="shared" si="7"/>
        <v/>
      </c>
      <c r="W30" s="54" t="str">
        <f t="shared" si="8"/>
        <v/>
      </c>
      <c r="X30" s="28" t="str">
        <f>IF(H30="X",IF(W30&lt;'Output, All Schools'!$C$14,"N","Y"),"")</f>
        <v/>
      </c>
      <c r="Y30" s="32" t="str">
        <f>IF('School Data'!$B30="Middle/JH",IF('School Data'!L30="","",'School Data'!L30),"")</f>
        <v/>
      </c>
      <c r="Z30" s="49" t="str">
        <f t="shared" si="9"/>
        <v/>
      </c>
      <c r="AA30" s="55" t="str">
        <f t="shared" si="10"/>
        <v/>
      </c>
      <c r="AB30" s="31" t="str">
        <f>IF(H30="X",IF(AA30&lt;'Output, All Schools'!$C$15,"N","Y"),"")</f>
        <v/>
      </c>
    </row>
    <row r="31" spans="1:28" x14ac:dyDescent="0.25">
      <c r="A31" s="20" t="str">
        <f t="shared" si="0"/>
        <v/>
      </c>
      <c r="B31" s="20" t="str">
        <f>IF('School Data'!$B31="Middle/JH",IF('School Data'!A31="","",'School Data'!A31),"")</f>
        <v/>
      </c>
      <c r="C31" s="20" t="str">
        <f>IF('School Data'!$B31="Middle/JH",IF('School Data'!B31="","",'School Data'!B31),"")</f>
        <v/>
      </c>
      <c r="D31" s="20" t="str">
        <f>IF('School Data'!$B31="Middle/JH",IF('School Data'!C31="","",'School Data'!C31),"")</f>
        <v/>
      </c>
      <c r="E31" s="20" t="str">
        <f>IF('School Data'!$B31="Middle/JH",IF('School Data'!D31="","",'School Data'!D31),"")</f>
        <v/>
      </c>
      <c r="F31" s="20" t="str">
        <f>IF('School Data'!$B31="Middle/JH",IF('School Data'!E31="","",'School Data'!E31),"")</f>
        <v/>
      </c>
      <c r="G31" s="31" t="str">
        <f>IF('School Data'!$B31="Middle/JH",IF('School Data'!F31="","",'School Data'!F31),"")</f>
        <v/>
      </c>
      <c r="H31" s="28" t="str">
        <f>IF(A31&lt;('Output by Grade Span'!$C$4+1),"X","")</f>
        <v/>
      </c>
      <c r="I31" s="29" t="str">
        <f>IF('School Data'!$B31="Middle/JH",IF('School Data'!G31="","",'School Data'!G31),"")</f>
        <v/>
      </c>
      <c r="J31" s="29" t="str">
        <f t="shared" si="1"/>
        <v/>
      </c>
      <c r="K31" s="29" t="str">
        <f>IF('School Data'!$B31="Middle/JH",IF('School Data'!H31="","",'School Data'!H31),"")</f>
        <v/>
      </c>
      <c r="L31" s="29" t="str">
        <f t="shared" si="2"/>
        <v/>
      </c>
      <c r="M31" s="29" t="str">
        <f t="shared" si="3"/>
        <v/>
      </c>
      <c r="N31" s="28" t="str">
        <f>IF(H31="X",IF(M31&gt;'Output, All Schools'!$C$8,"N","Y"),"")</f>
        <v/>
      </c>
      <c r="O31" s="30" t="str">
        <f>IF('School Data'!$B31="Middle/JH",IF('School Data'!I31="","",'School Data'!I31),"")</f>
        <v/>
      </c>
      <c r="P31" s="30" t="str">
        <f t="shared" si="4"/>
        <v/>
      </c>
      <c r="Q31" s="29" t="str">
        <f t="shared" si="5"/>
        <v/>
      </c>
      <c r="R31" s="31" t="str">
        <f>IF(H31="X",IF(Q31&gt;'Output, All Schools'!$C$9,"N","Y"),"")</f>
        <v/>
      </c>
      <c r="S31" s="32" t="str">
        <f>IF('School Data'!$B31="Middle/JH",IF('School Data'!J31="","",'School Data'!J31),"")</f>
        <v/>
      </c>
      <c r="T31" s="49" t="str">
        <f t="shared" si="6"/>
        <v/>
      </c>
      <c r="U31" s="32" t="str">
        <f>IF('School Data'!$B31="Middle/JH",IF('School Data'!K31="","",'School Data'!K31),"")</f>
        <v/>
      </c>
      <c r="V31" s="49" t="str">
        <f t="shared" si="7"/>
        <v/>
      </c>
      <c r="W31" s="54" t="str">
        <f t="shared" si="8"/>
        <v/>
      </c>
      <c r="X31" s="28" t="str">
        <f>IF(H31="X",IF(W31&lt;'Output, All Schools'!$C$14,"N","Y"),"")</f>
        <v/>
      </c>
      <c r="Y31" s="32" t="str">
        <f>IF('School Data'!$B31="Middle/JH",IF('School Data'!L31="","",'School Data'!L31),"")</f>
        <v/>
      </c>
      <c r="Z31" s="49" t="str">
        <f t="shared" si="9"/>
        <v/>
      </c>
      <c r="AA31" s="55" t="str">
        <f t="shared" si="10"/>
        <v/>
      </c>
      <c r="AB31" s="31" t="str">
        <f>IF(H31="X",IF(AA31&lt;'Output, All Schools'!$C$15,"N","Y"),"")</f>
        <v/>
      </c>
    </row>
    <row r="32" spans="1:28" x14ac:dyDescent="0.25">
      <c r="A32" s="20" t="str">
        <f t="shared" si="0"/>
        <v/>
      </c>
      <c r="B32" s="20" t="str">
        <f>IF('School Data'!$B32="Middle/JH",IF('School Data'!A32="","",'School Data'!A32),"")</f>
        <v/>
      </c>
      <c r="C32" s="20" t="str">
        <f>IF('School Data'!$B32="Middle/JH",IF('School Data'!B32="","",'School Data'!B32),"")</f>
        <v/>
      </c>
      <c r="D32" s="20" t="str">
        <f>IF('School Data'!$B32="Middle/JH",IF('School Data'!C32="","",'School Data'!C32),"")</f>
        <v/>
      </c>
      <c r="E32" s="20" t="str">
        <f>IF('School Data'!$B32="Middle/JH",IF('School Data'!D32="","",'School Data'!D32),"")</f>
        <v/>
      </c>
      <c r="F32" s="20" t="str">
        <f>IF('School Data'!$B32="Middle/JH",IF('School Data'!E32="","",'School Data'!E32),"")</f>
        <v/>
      </c>
      <c r="G32" s="31" t="str">
        <f>IF('School Data'!$B32="Middle/JH",IF('School Data'!F32="","",'School Data'!F32),"")</f>
        <v/>
      </c>
      <c r="H32" s="28" t="str">
        <f>IF(A32&lt;('Output by Grade Span'!$C$4+1),"X","")</f>
        <v/>
      </c>
      <c r="I32" s="29" t="str">
        <f>IF('School Data'!$B32="Middle/JH",IF('School Data'!G32="","",'School Data'!G32),"")</f>
        <v/>
      </c>
      <c r="J32" s="29" t="str">
        <f t="shared" si="1"/>
        <v/>
      </c>
      <c r="K32" s="29" t="str">
        <f>IF('School Data'!$B32="Middle/JH",IF('School Data'!H32="","",'School Data'!H32),"")</f>
        <v/>
      </c>
      <c r="L32" s="29" t="str">
        <f t="shared" si="2"/>
        <v/>
      </c>
      <c r="M32" s="29" t="str">
        <f t="shared" si="3"/>
        <v/>
      </c>
      <c r="N32" s="28" t="str">
        <f>IF(H32="X",IF(M32&gt;'Output, All Schools'!$C$8,"N","Y"),"")</f>
        <v/>
      </c>
      <c r="O32" s="30" t="str">
        <f>IF('School Data'!$B32="Middle/JH",IF('School Data'!I32="","",'School Data'!I32),"")</f>
        <v/>
      </c>
      <c r="P32" s="30" t="str">
        <f t="shared" si="4"/>
        <v/>
      </c>
      <c r="Q32" s="29" t="str">
        <f t="shared" si="5"/>
        <v/>
      </c>
      <c r="R32" s="31" t="str">
        <f>IF(H32="X",IF(Q32&gt;'Output, All Schools'!$C$9,"N","Y"),"")</f>
        <v/>
      </c>
      <c r="S32" s="32" t="str">
        <f>IF('School Data'!$B32="Middle/JH",IF('School Data'!J32="","",'School Data'!J32),"")</f>
        <v/>
      </c>
      <c r="T32" s="49" t="str">
        <f t="shared" si="6"/>
        <v/>
      </c>
      <c r="U32" s="32" t="str">
        <f>IF('School Data'!$B32="Middle/JH",IF('School Data'!K32="","",'School Data'!K32),"")</f>
        <v/>
      </c>
      <c r="V32" s="49" t="str">
        <f t="shared" si="7"/>
        <v/>
      </c>
      <c r="W32" s="54" t="str">
        <f t="shared" si="8"/>
        <v/>
      </c>
      <c r="X32" s="28" t="str">
        <f>IF(H32="X",IF(W32&lt;'Output, All Schools'!$C$14,"N","Y"),"")</f>
        <v/>
      </c>
      <c r="Y32" s="32" t="str">
        <f>IF('School Data'!$B32="Middle/JH",IF('School Data'!L32="","",'School Data'!L32),"")</f>
        <v/>
      </c>
      <c r="Z32" s="49" t="str">
        <f t="shared" si="9"/>
        <v/>
      </c>
      <c r="AA32" s="55" t="str">
        <f t="shared" si="10"/>
        <v/>
      </c>
      <c r="AB32" s="31" t="str">
        <f>IF(H32="X",IF(AA32&lt;'Output, All Schools'!$C$15,"N","Y"),"")</f>
        <v/>
      </c>
    </row>
    <row r="33" spans="1:28" x14ac:dyDescent="0.25">
      <c r="A33" s="20" t="str">
        <f t="shared" si="0"/>
        <v/>
      </c>
      <c r="B33" s="20" t="str">
        <f>IF('School Data'!$B33="Middle/JH",IF('School Data'!A33="","",'School Data'!A33),"")</f>
        <v/>
      </c>
      <c r="C33" s="20" t="str">
        <f>IF('School Data'!$B33="Middle/JH",IF('School Data'!B33="","",'School Data'!B33),"")</f>
        <v/>
      </c>
      <c r="D33" s="20" t="str">
        <f>IF('School Data'!$B33="Middle/JH",IF('School Data'!C33="","",'School Data'!C33),"")</f>
        <v/>
      </c>
      <c r="E33" s="20" t="str">
        <f>IF('School Data'!$B33="Middle/JH",IF('School Data'!D33="","",'School Data'!D33),"")</f>
        <v/>
      </c>
      <c r="F33" s="20" t="str">
        <f>IF('School Data'!$B33="Middle/JH",IF('School Data'!E33="","",'School Data'!E33),"")</f>
        <v/>
      </c>
      <c r="G33" s="31" t="str">
        <f>IF('School Data'!$B33="Middle/JH",IF('School Data'!F33="","",'School Data'!F33),"")</f>
        <v/>
      </c>
      <c r="H33" s="28" t="str">
        <f>IF(A33&lt;('Output by Grade Span'!$C$4+1),"X","")</f>
        <v/>
      </c>
      <c r="I33" s="29" t="str">
        <f>IF('School Data'!$B33="Middle/JH",IF('School Data'!G33="","",'School Data'!G33),"")</f>
        <v/>
      </c>
      <c r="J33" s="29" t="str">
        <f t="shared" si="1"/>
        <v/>
      </c>
      <c r="K33" s="29" t="str">
        <f>IF('School Data'!$B33="Middle/JH",IF('School Data'!H33="","",'School Data'!H33),"")</f>
        <v/>
      </c>
      <c r="L33" s="29" t="str">
        <f t="shared" si="2"/>
        <v/>
      </c>
      <c r="M33" s="29" t="str">
        <f t="shared" si="3"/>
        <v/>
      </c>
      <c r="N33" s="28" t="str">
        <f>IF(H33="X",IF(M33&gt;'Output, All Schools'!$C$8,"N","Y"),"")</f>
        <v/>
      </c>
      <c r="O33" s="30" t="str">
        <f>IF('School Data'!$B33="Middle/JH",IF('School Data'!I33="","",'School Data'!I33),"")</f>
        <v/>
      </c>
      <c r="P33" s="30" t="str">
        <f t="shared" si="4"/>
        <v/>
      </c>
      <c r="Q33" s="29" t="str">
        <f t="shared" si="5"/>
        <v/>
      </c>
      <c r="R33" s="31" t="str">
        <f>IF(H33="X",IF(Q33&gt;'Output, All Schools'!$C$9,"N","Y"),"")</f>
        <v/>
      </c>
      <c r="S33" s="32" t="str">
        <f>IF('School Data'!$B33="Middle/JH",IF('School Data'!J33="","",'School Data'!J33),"")</f>
        <v/>
      </c>
      <c r="T33" s="49" t="str">
        <f t="shared" si="6"/>
        <v/>
      </c>
      <c r="U33" s="32" t="str">
        <f>IF('School Data'!$B33="Middle/JH",IF('School Data'!K33="","",'School Data'!K33),"")</f>
        <v/>
      </c>
      <c r="V33" s="49" t="str">
        <f t="shared" si="7"/>
        <v/>
      </c>
      <c r="W33" s="54" t="str">
        <f t="shared" si="8"/>
        <v/>
      </c>
      <c r="X33" s="28" t="str">
        <f>IF(H33="X",IF(W33&lt;'Output, All Schools'!$C$14,"N","Y"),"")</f>
        <v/>
      </c>
      <c r="Y33" s="32" t="str">
        <f>IF('School Data'!$B33="Middle/JH",IF('School Data'!L33="","",'School Data'!L33),"")</f>
        <v/>
      </c>
      <c r="Z33" s="49" t="str">
        <f t="shared" si="9"/>
        <v/>
      </c>
      <c r="AA33" s="55" t="str">
        <f t="shared" si="10"/>
        <v/>
      </c>
      <c r="AB33" s="31" t="str">
        <f>IF(H33="X",IF(AA33&lt;'Output, All Schools'!$C$15,"N","Y"),"")</f>
        <v/>
      </c>
    </row>
    <row r="34" spans="1:28" x14ac:dyDescent="0.25">
      <c r="A34" s="20" t="str">
        <f t="shared" si="0"/>
        <v/>
      </c>
      <c r="B34" s="20" t="str">
        <f>IF('School Data'!$B34="Middle/JH",IF('School Data'!A34="","",'School Data'!A34),"")</f>
        <v/>
      </c>
      <c r="C34" s="20" t="str">
        <f>IF('School Data'!$B34="Middle/JH",IF('School Data'!B34="","",'School Data'!B34),"")</f>
        <v/>
      </c>
      <c r="D34" s="20" t="str">
        <f>IF('School Data'!$B34="Middle/JH",IF('School Data'!C34="","",'School Data'!C34),"")</f>
        <v/>
      </c>
      <c r="E34" s="20" t="str">
        <f>IF('School Data'!$B34="Middle/JH",IF('School Data'!D34="","",'School Data'!D34),"")</f>
        <v/>
      </c>
      <c r="F34" s="20" t="str">
        <f>IF('School Data'!$B34="Middle/JH",IF('School Data'!E34="","",'School Data'!E34),"")</f>
        <v/>
      </c>
      <c r="G34" s="31" t="str">
        <f>IF('School Data'!$B34="Middle/JH",IF('School Data'!F34="","",'School Data'!F34),"")</f>
        <v/>
      </c>
      <c r="H34" s="28" t="str">
        <f>IF(A34&lt;('Output by Grade Span'!$C$4+1),"X","")</f>
        <v/>
      </c>
      <c r="I34" s="29" t="str">
        <f>IF('School Data'!$B34="Middle/JH",IF('School Data'!G34="","",'School Data'!G34),"")</f>
        <v/>
      </c>
      <c r="J34" s="29" t="str">
        <f t="shared" si="1"/>
        <v/>
      </c>
      <c r="K34" s="29" t="str">
        <f>IF('School Data'!$B34="Middle/JH",IF('School Data'!H34="","",'School Data'!H34),"")</f>
        <v/>
      </c>
      <c r="L34" s="29" t="str">
        <f t="shared" si="2"/>
        <v/>
      </c>
      <c r="M34" s="29" t="str">
        <f t="shared" si="3"/>
        <v/>
      </c>
      <c r="N34" s="28" t="str">
        <f>IF(H34="X",IF(M34&gt;'Output, All Schools'!$C$8,"N","Y"),"")</f>
        <v/>
      </c>
      <c r="O34" s="30" t="str">
        <f>IF('School Data'!$B34="Middle/JH",IF('School Data'!I34="","",'School Data'!I34),"")</f>
        <v/>
      </c>
      <c r="P34" s="30" t="str">
        <f t="shared" si="4"/>
        <v/>
      </c>
      <c r="Q34" s="29" t="str">
        <f t="shared" si="5"/>
        <v/>
      </c>
      <c r="R34" s="31" t="str">
        <f>IF(H34="X",IF(Q34&gt;'Output, All Schools'!$C$9,"N","Y"),"")</f>
        <v/>
      </c>
      <c r="S34" s="32" t="str">
        <f>IF('School Data'!$B34="Middle/JH",IF('School Data'!J34="","",'School Data'!J34),"")</f>
        <v/>
      </c>
      <c r="T34" s="49" t="str">
        <f t="shared" si="6"/>
        <v/>
      </c>
      <c r="U34" s="32" t="str">
        <f>IF('School Data'!$B34="Middle/JH",IF('School Data'!K34="","",'School Data'!K34),"")</f>
        <v/>
      </c>
      <c r="V34" s="49" t="str">
        <f t="shared" si="7"/>
        <v/>
      </c>
      <c r="W34" s="54" t="str">
        <f t="shared" si="8"/>
        <v/>
      </c>
      <c r="X34" s="28" t="str">
        <f>IF(H34="X",IF(W34&lt;'Output, All Schools'!$C$14,"N","Y"),"")</f>
        <v/>
      </c>
      <c r="Y34" s="32" t="str">
        <f>IF('School Data'!$B34="Middle/JH",IF('School Data'!L34="","",'School Data'!L34),"")</f>
        <v/>
      </c>
      <c r="Z34" s="49" t="str">
        <f t="shared" si="9"/>
        <v/>
      </c>
      <c r="AA34" s="55" t="str">
        <f t="shared" si="10"/>
        <v/>
      </c>
      <c r="AB34" s="31" t="str">
        <f>IF(H34="X",IF(AA34&lt;'Output, All Schools'!$C$15,"N","Y"),"")</f>
        <v/>
      </c>
    </row>
    <row r="35" spans="1:28" x14ac:dyDescent="0.25">
      <c r="A35" s="20" t="str">
        <f t="shared" si="0"/>
        <v/>
      </c>
      <c r="B35" s="20" t="str">
        <f>IF('School Data'!$B35="Middle/JH",IF('School Data'!A35="","",'School Data'!A35),"")</f>
        <v/>
      </c>
      <c r="C35" s="20" t="str">
        <f>IF('School Data'!$B35="Middle/JH",IF('School Data'!B35="","",'School Data'!B35),"")</f>
        <v/>
      </c>
      <c r="D35" s="20" t="str">
        <f>IF('School Data'!$B35="Middle/JH",IF('School Data'!C35="","",'School Data'!C35),"")</f>
        <v/>
      </c>
      <c r="E35" s="20" t="str">
        <f>IF('School Data'!$B35="Middle/JH",IF('School Data'!D35="","",'School Data'!D35),"")</f>
        <v/>
      </c>
      <c r="F35" s="20" t="str">
        <f>IF('School Data'!$B35="Middle/JH",IF('School Data'!E35="","",'School Data'!E35),"")</f>
        <v/>
      </c>
      <c r="G35" s="31" t="str">
        <f>IF('School Data'!$B35="Middle/JH",IF('School Data'!F35="","",'School Data'!F35),"")</f>
        <v/>
      </c>
      <c r="H35" s="28" t="str">
        <f>IF(A35&lt;('Output by Grade Span'!$C$4+1),"X","")</f>
        <v/>
      </c>
      <c r="I35" s="29" t="str">
        <f>IF('School Data'!$B35="Middle/JH",IF('School Data'!G35="","",'School Data'!G35),"")</f>
        <v/>
      </c>
      <c r="J35" s="29" t="str">
        <f t="shared" si="1"/>
        <v/>
      </c>
      <c r="K35" s="29" t="str">
        <f>IF('School Data'!$B35="Middle/JH",IF('School Data'!H35="","",'School Data'!H35),"")</f>
        <v/>
      </c>
      <c r="L35" s="29" t="str">
        <f t="shared" si="2"/>
        <v/>
      </c>
      <c r="M35" s="29" t="str">
        <f t="shared" si="3"/>
        <v/>
      </c>
      <c r="N35" s="28" t="str">
        <f>IF(H35="X",IF(M35&gt;'Output, All Schools'!$C$8,"N","Y"),"")</f>
        <v/>
      </c>
      <c r="O35" s="30" t="str">
        <f>IF('School Data'!$B35="Middle/JH",IF('School Data'!I35="","",'School Data'!I35),"")</f>
        <v/>
      </c>
      <c r="P35" s="30" t="str">
        <f t="shared" si="4"/>
        <v/>
      </c>
      <c r="Q35" s="29" t="str">
        <f t="shared" si="5"/>
        <v/>
      </c>
      <c r="R35" s="31" t="str">
        <f>IF(H35="X",IF(Q35&gt;'Output, All Schools'!$C$9,"N","Y"),"")</f>
        <v/>
      </c>
      <c r="S35" s="32" t="str">
        <f>IF('School Data'!$B35="Middle/JH",IF('School Data'!J35="","",'School Data'!J35),"")</f>
        <v/>
      </c>
      <c r="T35" s="49" t="str">
        <f t="shared" si="6"/>
        <v/>
      </c>
      <c r="U35" s="32" t="str">
        <f>IF('School Data'!$B35="Middle/JH",IF('School Data'!K35="","",'School Data'!K35),"")</f>
        <v/>
      </c>
      <c r="V35" s="49" t="str">
        <f t="shared" si="7"/>
        <v/>
      </c>
      <c r="W35" s="54" t="str">
        <f t="shared" si="8"/>
        <v/>
      </c>
      <c r="X35" s="28" t="str">
        <f>IF(H35="X",IF(W35&lt;'Output, All Schools'!$C$14,"N","Y"),"")</f>
        <v/>
      </c>
      <c r="Y35" s="32" t="str">
        <f>IF('School Data'!$B35="Middle/JH",IF('School Data'!L35="","",'School Data'!L35),"")</f>
        <v/>
      </c>
      <c r="Z35" s="49" t="str">
        <f t="shared" si="9"/>
        <v/>
      </c>
      <c r="AA35" s="55" t="str">
        <f t="shared" si="10"/>
        <v/>
      </c>
      <c r="AB35" s="31" t="str">
        <f>IF(H35="X",IF(AA35&lt;'Output, All Schools'!$C$15,"N","Y"),"")</f>
        <v/>
      </c>
    </row>
    <row r="36" spans="1:28" x14ac:dyDescent="0.25">
      <c r="A36" s="20" t="str">
        <f t="shared" si="0"/>
        <v/>
      </c>
      <c r="B36" s="20" t="str">
        <f>IF('School Data'!$B36="Middle/JH",IF('School Data'!A36="","",'School Data'!A36),"")</f>
        <v/>
      </c>
      <c r="C36" s="20" t="str">
        <f>IF('School Data'!$B36="Middle/JH",IF('School Data'!B36="","",'School Data'!B36),"")</f>
        <v/>
      </c>
      <c r="D36" s="20" t="str">
        <f>IF('School Data'!$B36="Middle/JH",IF('School Data'!C36="","",'School Data'!C36),"")</f>
        <v/>
      </c>
      <c r="E36" s="20" t="str">
        <f>IF('School Data'!$B36="Middle/JH",IF('School Data'!D36="","",'School Data'!D36),"")</f>
        <v/>
      </c>
      <c r="F36" s="20" t="str">
        <f>IF('School Data'!$B36="Middle/JH",IF('School Data'!E36="","",'School Data'!E36),"")</f>
        <v/>
      </c>
      <c r="G36" s="31" t="str">
        <f>IF('School Data'!$B36="Middle/JH",IF('School Data'!F36="","",'School Data'!F36),"")</f>
        <v/>
      </c>
      <c r="H36" s="28" t="str">
        <f>IF(A36&lt;('Output by Grade Span'!$C$4+1),"X","")</f>
        <v/>
      </c>
      <c r="I36" s="29" t="str">
        <f>IF('School Data'!$B36="Middle/JH",IF('School Data'!G36="","",'School Data'!G36),"")</f>
        <v/>
      </c>
      <c r="J36" s="29" t="str">
        <f t="shared" si="1"/>
        <v/>
      </c>
      <c r="K36" s="29" t="str">
        <f>IF('School Data'!$B36="Middle/JH",IF('School Data'!H36="","",'School Data'!H36),"")</f>
        <v/>
      </c>
      <c r="L36" s="29" t="str">
        <f t="shared" si="2"/>
        <v/>
      </c>
      <c r="M36" s="29" t="str">
        <f t="shared" si="3"/>
        <v/>
      </c>
      <c r="N36" s="28" t="str">
        <f>IF(H36="X",IF(M36&gt;'Output, All Schools'!$C$8,"N","Y"),"")</f>
        <v/>
      </c>
      <c r="O36" s="30" t="str">
        <f>IF('School Data'!$B36="Middle/JH",IF('School Data'!I36="","",'School Data'!I36),"")</f>
        <v/>
      </c>
      <c r="P36" s="30" t="str">
        <f t="shared" si="4"/>
        <v/>
      </c>
      <c r="Q36" s="29" t="str">
        <f t="shared" si="5"/>
        <v/>
      </c>
      <c r="R36" s="31" t="str">
        <f>IF(H36="X",IF(Q36&gt;'Output, All Schools'!$C$9,"N","Y"),"")</f>
        <v/>
      </c>
      <c r="S36" s="32" t="str">
        <f>IF('School Data'!$B36="Middle/JH",IF('School Data'!J36="","",'School Data'!J36),"")</f>
        <v/>
      </c>
      <c r="T36" s="49" t="str">
        <f t="shared" si="6"/>
        <v/>
      </c>
      <c r="U36" s="32" t="str">
        <f>IF('School Data'!$B36="Middle/JH",IF('School Data'!K36="","",'School Data'!K36),"")</f>
        <v/>
      </c>
      <c r="V36" s="49" t="str">
        <f t="shared" si="7"/>
        <v/>
      </c>
      <c r="W36" s="54" t="str">
        <f t="shared" si="8"/>
        <v/>
      </c>
      <c r="X36" s="28" t="str">
        <f>IF(H36="X",IF(W36&lt;'Output, All Schools'!$C$14,"N","Y"),"")</f>
        <v/>
      </c>
      <c r="Y36" s="32" t="str">
        <f>IF('School Data'!$B36="Middle/JH",IF('School Data'!L36="","",'School Data'!L36),"")</f>
        <v/>
      </c>
      <c r="Z36" s="49" t="str">
        <f t="shared" si="9"/>
        <v/>
      </c>
      <c r="AA36" s="55" t="str">
        <f t="shared" si="10"/>
        <v/>
      </c>
      <c r="AB36" s="31" t="str">
        <f>IF(H36="X",IF(AA36&lt;'Output, All Schools'!$C$15,"N","Y"),"")</f>
        <v/>
      </c>
    </row>
    <row r="37" spans="1:28" x14ac:dyDescent="0.25">
      <c r="A37" s="20" t="str">
        <f t="shared" si="0"/>
        <v/>
      </c>
      <c r="B37" s="20" t="str">
        <f>IF('School Data'!$B37="Middle/JH",IF('School Data'!A37="","",'School Data'!A37),"")</f>
        <v/>
      </c>
      <c r="C37" s="20" t="str">
        <f>IF('School Data'!$B37="Middle/JH",IF('School Data'!B37="","",'School Data'!B37),"")</f>
        <v/>
      </c>
      <c r="D37" s="20" t="str">
        <f>IF('School Data'!$B37="Middle/JH",IF('School Data'!C37="","",'School Data'!C37),"")</f>
        <v/>
      </c>
      <c r="E37" s="20" t="str">
        <f>IF('School Data'!$B37="Middle/JH",IF('School Data'!D37="","",'School Data'!D37),"")</f>
        <v/>
      </c>
      <c r="F37" s="20" t="str">
        <f>IF('School Data'!$B37="Middle/JH",IF('School Data'!E37="","",'School Data'!E37),"")</f>
        <v/>
      </c>
      <c r="G37" s="31" t="str">
        <f>IF('School Data'!$B37="Middle/JH",IF('School Data'!F37="","",'School Data'!F37),"")</f>
        <v/>
      </c>
      <c r="H37" s="28" t="str">
        <f>IF(A37&lt;('Output by Grade Span'!$C$4+1),"X","")</f>
        <v/>
      </c>
      <c r="I37" s="29" t="str">
        <f>IF('School Data'!$B37="Middle/JH",IF('School Data'!G37="","",'School Data'!G37),"")</f>
        <v/>
      </c>
      <c r="J37" s="29" t="str">
        <f t="shared" si="1"/>
        <v/>
      </c>
      <c r="K37" s="29" t="str">
        <f>IF('School Data'!$B37="Middle/JH",IF('School Data'!H37="","",'School Data'!H37),"")</f>
        <v/>
      </c>
      <c r="L37" s="29" t="str">
        <f t="shared" si="2"/>
        <v/>
      </c>
      <c r="M37" s="29" t="str">
        <f t="shared" si="3"/>
        <v/>
      </c>
      <c r="N37" s="28" t="str">
        <f>IF(H37="X",IF(M37&gt;'Output, All Schools'!$C$8,"N","Y"),"")</f>
        <v/>
      </c>
      <c r="O37" s="30" t="str">
        <f>IF('School Data'!$B37="Middle/JH",IF('School Data'!I37="","",'School Data'!I37),"")</f>
        <v/>
      </c>
      <c r="P37" s="30" t="str">
        <f t="shared" si="4"/>
        <v/>
      </c>
      <c r="Q37" s="29" t="str">
        <f t="shared" si="5"/>
        <v/>
      </c>
      <c r="R37" s="31" t="str">
        <f>IF(H37="X",IF(Q37&gt;'Output, All Schools'!$C$9,"N","Y"),"")</f>
        <v/>
      </c>
      <c r="S37" s="32" t="str">
        <f>IF('School Data'!$B37="Middle/JH",IF('School Data'!J37="","",'School Data'!J37),"")</f>
        <v/>
      </c>
      <c r="T37" s="49" t="str">
        <f t="shared" si="6"/>
        <v/>
      </c>
      <c r="U37" s="32" t="str">
        <f>IF('School Data'!$B37="Middle/JH",IF('School Data'!K37="","",'School Data'!K37),"")</f>
        <v/>
      </c>
      <c r="V37" s="49" t="str">
        <f t="shared" si="7"/>
        <v/>
      </c>
      <c r="W37" s="54" t="str">
        <f t="shared" si="8"/>
        <v/>
      </c>
      <c r="X37" s="28" t="str">
        <f>IF(H37="X",IF(W37&lt;'Output, All Schools'!$C$14,"N","Y"),"")</f>
        <v/>
      </c>
      <c r="Y37" s="32" t="str">
        <f>IF('School Data'!$B37="Middle/JH",IF('School Data'!L37="","",'School Data'!L37),"")</f>
        <v/>
      </c>
      <c r="Z37" s="49" t="str">
        <f t="shared" si="9"/>
        <v/>
      </c>
      <c r="AA37" s="55" t="str">
        <f t="shared" si="10"/>
        <v/>
      </c>
      <c r="AB37" s="31" t="str">
        <f>IF(H37="X",IF(AA37&lt;'Output, All Schools'!$C$15,"N","Y"),"")</f>
        <v/>
      </c>
    </row>
    <row r="38" spans="1:28" x14ac:dyDescent="0.25">
      <c r="A38" s="20" t="str">
        <f t="shared" si="0"/>
        <v/>
      </c>
      <c r="B38" s="20" t="str">
        <f>IF('School Data'!$B38="Middle/JH",IF('School Data'!A38="","",'School Data'!A38),"")</f>
        <v/>
      </c>
      <c r="C38" s="20" t="str">
        <f>IF('School Data'!$B38="Middle/JH",IF('School Data'!B38="","",'School Data'!B38),"")</f>
        <v/>
      </c>
      <c r="D38" s="20" t="str">
        <f>IF('School Data'!$B38="Middle/JH",IF('School Data'!C38="","",'School Data'!C38),"")</f>
        <v/>
      </c>
      <c r="E38" s="20" t="str">
        <f>IF('School Data'!$B38="Middle/JH",IF('School Data'!D38="","",'School Data'!D38),"")</f>
        <v/>
      </c>
      <c r="F38" s="20" t="str">
        <f>IF('School Data'!$B38="Middle/JH",IF('School Data'!E38="","",'School Data'!E38),"")</f>
        <v/>
      </c>
      <c r="G38" s="31" t="str">
        <f>IF('School Data'!$B38="Middle/JH",IF('School Data'!F38="","",'School Data'!F38),"")</f>
        <v/>
      </c>
      <c r="H38" s="28" t="str">
        <f>IF(A38&lt;('Output by Grade Span'!$C$4+1),"X","")</f>
        <v/>
      </c>
      <c r="I38" s="29" t="str">
        <f>IF('School Data'!$B38="Middle/JH",IF('School Data'!G38="","",'School Data'!G38),"")</f>
        <v/>
      </c>
      <c r="J38" s="29" t="str">
        <f t="shared" si="1"/>
        <v/>
      </c>
      <c r="K38" s="29" t="str">
        <f>IF('School Data'!$B38="Middle/JH",IF('School Data'!H38="","",'School Data'!H38),"")</f>
        <v/>
      </c>
      <c r="L38" s="29" t="str">
        <f t="shared" si="2"/>
        <v/>
      </c>
      <c r="M38" s="29" t="str">
        <f t="shared" si="3"/>
        <v/>
      </c>
      <c r="N38" s="28" t="str">
        <f>IF(H38="X",IF(M38&gt;'Output, All Schools'!$C$8,"N","Y"),"")</f>
        <v/>
      </c>
      <c r="O38" s="30" t="str">
        <f>IF('School Data'!$B38="Middle/JH",IF('School Data'!I38="","",'School Data'!I38),"")</f>
        <v/>
      </c>
      <c r="P38" s="30" t="str">
        <f t="shared" si="4"/>
        <v/>
      </c>
      <c r="Q38" s="29" t="str">
        <f t="shared" si="5"/>
        <v/>
      </c>
      <c r="R38" s="31" t="str">
        <f>IF(H38="X",IF(Q38&gt;'Output, All Schools'!$C$9,"N","Y"),"")</f>
        <v/>
      </c>
      <c r="S38" s="32" t="str">
        <f>IF('School Data'!$B38="Middle/JH",IF('School Data'!J38="","",'School Data'!J38),"")</f>
        <v/>
      </c>
      <c r="T38" s="49" t="str">
        <f t="shared" si="6"/>
        <v/>
      </c>
      <c r="U38" s="32" t="str">
        <f>IF('School Data'!$B38="Middle/JH",IF('School Data'!K38="","",'School Data'!K38),"")</f>
        <v/>
      </c>
      <c r="V38" s="49" t="str">
        <f t="shared" si="7"/>
        <v/>
      </c>
      <c r="W38" s="54" t="str">
        <f t="shared" si="8"/>
        <v/>
      </c>
      <c r="X38" s="28" t="str">
        <f>IF(H38="X",IF(W38&lt;'Output, All Schools'!$C$14,"N","Y"),"")</f>
        <v/>
      </c>
      <c r="Y38" s="32" t="str">
        <f>IF('School Data'!$B38="Middle/JH",IF('School Data'!L38="","",'School Data'!L38),"")</f>
        <v/>
      </c>
      <c r="Z38" s="49" t="str">
        <f t="shared" si="9"/>
        <v/>
      </c>
      <c r="AA38" s="55" t="str">
        <f t="shared" si="10"/>
        <v/>
      </c>
      <c r="AB38" s="31" t="str">
        <f>IF(H38="X",IF(AA38&lt;'Output, All Schools'!$C$15,"N","Y"),"")</f>
        <v/>
      </c>
    </row>
    <row r="39" spans="1:28" x14ac:dyDescent="0.25">
      <c r="A39" s="20" t="str">
        <f t="shared" si="0"/>
        <v/>
      </c>
      <c r="B39" s="20" t="str">
        <f>IF('School Data'!$B39="Middle/JH",IF('School Data'!A39="","",'School Data'!A39),"")</f>
        <v/>
      </c>
      <c r="C39" s="20" t="str">
        <f>IF('School Data'!$B39="Middle/JH",IF('School Data'!B39="","",'School Data'!B39),"")</f>
        <v/>
      </c>
      <c r="D39" s="20" t="str">
        <f>IF('School Data'!$B39="Middle/JH",IF('School Data'!C39="","",'School Data'!C39),"")</f>
        <v/>
      </c>
      <c r="E39" s="20" t="str">
        <f>IF('School Data'!$B39="Middle/JH",IF('School Data'!D39="","",'School Data'!D39),"")</f>
        <v/>
      </c>
      <c r="F39" s="20" t="str">
        <f>IF('School Data'!$B39="Middle/JH",IF('School Data'!E39="","",'School Data'!E39),"")</f>
        <v/>
      </c>
      <c r="G39" s="31" t="str">
        <f>IF('School Data'!$B39="Middle/JH",IF('School Data'!F39="","",'School Data'!F39),"")</f>
        <v/>
      </c>
      <c r="H39" s="28" t="str">
        <f>IF(A39&lt;('Output by Grade Span'!$C$4+1),"X","")</f>
        <v/>
      </c>
      <c r="I39" s="29" t="str">
        <f>IF('School Data'!$B39="Middle/JH",IF('School Data'!G39="","",'School Data'!G39),"")</f>
        <v/>
      </c>
      <c r="J39" s="29" t="str">
        <f t="shared" si="1"/>
        <v/>
      </c>
      <c r="K39" s="29" t="str">
        <f>IF('School Data'!$B39="Middle/JH",IF('School Data'!H39="","",'School Data'!H39),"")</f>
        <v/>
      </c>
      <c r="L39" s="29" t="str">
        <f t="shared" si="2"/>
        <v/>
      </c>
      <c r="M39" s="29" t="str">
        <f t="shared" si="3"/>
        <v/>
      </c>
      <c r="N39" s="28" t="str">
        <f>IF(H39="X",IF(M39&gt;'Output, All Schools'!$C$8,"N","Y"),"")</f>
        <v/>
      </c>
      <c r="O39" s="30" t="str">
        <f>IF('School Data'!$B39="Middle/JH",IF('School Data'!I39="","",'School Data'!I39),"")</f>
        <v/>
      </c>
      <c r="P39" s="30" t="str">
        <f t="shared" si="4"/>
        <v/>
      </c>
      <c r="Q39" s="29" t="str">
        <f t="shared" si="5"/>
        <v/>
      </c>
      <c r="R39" s="31" t="str">
        <f>IF(H39="X",IF(Q39&gt;'Output, All Schools'!$C$9,"N","Y"),"")</f>
        <v/>
      </c>
      <c r="S39" s="32" t="str">
        <f>IF('School Data'!$B39="Middle/JH",IF('School Data'!J39="","",'School Data'!J39),"")</f>
        <v/>
      </c>
      <c r="T39" s="49" t="str">
        <f t="shared" si="6"/>
        <v/>
      </c>
      <c r="U39" s="32" t="str">
        <f>IF('School Data'!$B39="Middle/JH",IF('School Data'!K39="","",'School Data'!K39),"")</f>
        <v/>
      </c>
      <c r="V39" s="49" t="str">
        <f t="shared" si="7"/>
        <v/>
      </c>
      <c r="W39" s="54" t="str">
        <f t="shared" si="8"/>
        <v/>
      </c>
      <c r="X39" s="28" t="str">
        <f>IF(H39="X",IF(W39&lt;'Output, All Schools'!$C$14,"N","Y"),"")</f>
        <v/>
      </c>
      <c r="Y39" s="32" t="str">
        <f>IF('School Data'!$B39="Middle/JH",IF('School Data'!L39="","",'School Data'!L39),"")</f>
        <v/>
      </c>
      <c r="Z39" s="49" t="str">
        <f t="shared" si="9"/>
        <v/>
      </c>
      <c r="AA39" s="55" t="str">
        <f t="shared" si="10"/>
        <v/>
      </c>
      <c r="AB39" s="31" t="str">
        <f>IF(H39="X",IF(AA39&lt;'Output, All Schools'!$C$15,"N","Y"),"")</f>
        <v/>
      </c>
    </row>
    <row r="40" spans="1:28" x14ac:dyDescent="0.25">
      <c r="A40" s="20" t="str">
        <f t="shared" si="0"/>
        <v/>
      </c>
      <c r="B40" s="20" t="str">
        <f>IF('School Data'!$B40="Middle/JH",IF('School Data'!A40="","",'School Data'!A40),"")</f>
        <v/>
      </c>
      <c r="C40" s="20" t="str">
        <f>IF('School Data'!$B40="Middle/JH",IF('School Data'!B40="","",'School Data'!B40),"")</f>
        <v/>
      </c>
      <c r="D40" s="20" t="str">
        <f>IF('School Data'!$B40="Middle/JH",IF('School Data'!C40="","",'School Data'!C40),"")</f>
        <v/>
      </c>
      <c r="E40" s="20" t="str">
        <f>IF('School Data'!$B40="Middle/JH",IF('School Data'!D40="","",'School Data'!D40),"")</f>
        <v/>
      </c>
      <c r="F40" s="20" t="str">
        <f>IF('School Data'!$B40="Middle/JH",IF('School Data'!E40="","",'School Data'!E40),"")</f>
        <v/>
      </c>
      <c r="G40" s="31" t="str">
        <f>IF('School Data'!$B40="Middle/JH",IF('School Data'!F40="","",'School Data'!F40),"")</f>
        <v/>
      </c>
      <c r="H40" s="28" t="str">
        <f>IF(A40&lt;('Output by Grade Span'!$C$4+1),"X","")</f>
        <v/>
      </c>
      <c r="I40" s="29" t="str">
        <f>IF('School Data'!$B40="Middle/JH",IF('School Data'!G40="","",'School Data'!G40),"")</f>
        <v/>
      </c>
      <c r="J40" s="29" t="str">
        <f t="shared" si="1"/>
        <v/>
      </c>
      <c r="K40" s="29" t="str">
        <f>IF('School Data'!$B40="Middle/JH",IF('School Data'!H40="","",'School Data'!H40),"")</f>
        <v/>
      </c>
      <c r="L40" s="29" t="str">
        <f t="shared" si="2"/>
        <v/>
      </c>
      <c r="M40" s="29" t="str">
        <f t="shared" si="3"/>
        <v/>
      </c>
      <c r="N40" s="28" t="str">
        <f>IF(H40="X",IF(M40&gt;'Output, All Schools'!$C$8,"N","Y"),"")</f>
        <v/>
      </c>
      <c r="O40" s="30" t="str">
        <f>IF('School Data'!$B40="Middle/JH",IF('School Data'!I40="","",'School Data'!I40),"")</f>
        <v/>
      </c>
      <c r="P40" s="30" t="str">
        <f t="shared" si="4"/>
        <v/>
      </c>
      <c r="Q40" s="29" t="str">
        <f t="shared" si="5"/>
        <v/>
      </c>
      <c r="R40" s="31" t="str">
        <f>IF(H40="X",IF(Q40&gt;'Output, All Schools'!$C$9,"N","Y"),"")</f>
        <v/>
      </c>
      <c r="S40" s="32" t="str">
        <f>IF('School Data'!$B40="Middle/JH",IF('School Data'!J40="","",'School Data'!J40),"")</f>
        <v/>
      </c>
      <c r="T40" s="49" t="str">
        <f t="shared" si="6"/>
        <v/>
      </c>
      <c r="U40" s="32" t="str">
        <f>IF('School Data'!$B40="Middle/JH",IF('School Data'!K40="","",'School Data'!K40),"")</f>
        <v/>
      </c>
      <c r="V40" s="49" t="str">
        <f t="shared" si="7"/>
        <v/>
      </c>
      <c r="W40" s="54" t="str">
        <f t="shared" si="8"/>
        <v/>
      </c>
      <c r="X40" s="28" t="str">
        <f>IF(H40="X",IF(W40&lt;'Output, All Schools'!$C$14,"N","Y"),"")</f>
        <v/>
      </c>
      <c r="Y40" s="32" t="str">
        <f>IF('School Data'!$B40="Middle/JH",IF('School Data'!L40="","",'School Data'!L40),"")</f>
        <v/>
      </c>
      <c r="Z40" s="49" t="str">
        <f t="shared" si="9"/>
        <v/>
      </c>
      <c r="AA40" s="55" t="str">
        <f t="shared" si="10"/>
        <v/>
      </c>
      <c r="AB40" s="31" t="str">
        <f>IF(H40="X",IF(AA40&lt;'Output, All Schools'!$C$15,"N","Y"),"")</f>
        <v/>
      </c>
    </row>
    <row r="41" spans="1:28" x14ac:dyDescent="0.25">
      <c r="A41" s="20" t="str">
        <f t="shared" si="0"/>
        <v/>
      </c>
      <c r="B41" s="20" t="str">
        <f>IF('School Data'!$B41="Middle/JH",IF('School Data'!A41="","",'School Data'!A41),"")</f>
        <v/>
      </c>
      <c r="C41" s="20" t="str">
        <f>IF('School Data'!$B41="Middle/JH",IF('School Data'!B41="","",'School Data'!B41),"")</f>
        <v/>
      </c>
      <c r="D41" s="20" t="str">
        <f>IF('School Data'!$B41="Middle/JH",IF('School Data'!C41="","",'School Data'!C41),"")</f>
        <v/>
      </c>
      <c r="E41" s="20" t="str">
        <f>IF('School Data'!$B41="Middle/JH",IF('School Data'!D41="","",'School Data'!D41),"")</f>
        <v/>
      </c>
      <c r="F41" s="20" t="str">
        <f>IF('School Data'!$B41="Middle/JH",IF('School Data'!E41="","",'School Data'!E41),"")</f>
        <v/>
      </c>
      <c r="G41" s="31" t="str">
        <f>IF('School Data'!$B41="Middle/JH",IF('School Data'!F41="","",'School Data'!F41),"")</f>
        <v/>
      </c>
      <c r="H41" s="28" t="str">
        <f>IF(A41&lt;('Output by Grade Span'!$C$4+1),"X","")</f>
        <v/>
      </c>
      <c r="I41" s="29" t="str">
        <f>IF('School Data'!$B41="Middle/JH",IF('School Data'!G41="","",'School Data'!G41),"")</f>
        <v/>
      </c>
      <c r="J41" s="29" t="str">
        <f t="shared" si="1"/>
        <v/>
      </c>
      <c r="K41" s="29" t="str">
        <f>IF('School Data'!$B41="Middle/JH",IF('School Data'!H41="","",'School Data'!H41),"")</f>
        <v/>
      </c>
      <c r="L41" s="29" t="str">
        <f t="shared" si="2"/>
        <v/>
      </c>
      <c r="M41" s="29" t="str">
        <f t="shared" si="3"/>
        <v/>
      </c>
      <c r="N41" s="28" t="str">
        <f>IF(H41="X",IF(M41&gt;'Output, All Schools'!$C$8,"N","Y"),"")</f>
        <v/>
      </c>
      <c r="O41" s="30" t="str">
        <f>IF('School Data'!$B41="Middle/JH",IF('School Data'!I41="","",'School Data'!I41),"")</f>
        <v/>
      </c>
      <c r="P41" s="30" t="str">
        <f t="shared" si="4"/>
        <v/>
      </c>
      <c r="Q41" s="29" t="str">
        <f t="shared" si="5"/>
        <v/>
      </c>
      <c r="R41" s="31" t="str">
        <f>IF(H41="X",IF(Q41&gt;'Output, All Schools'!$C$9,"N","Y"),"")</f>
        <v/>
      </c>
      <c r="S41" s="32" t="str">
        <f>IF('School Data'!$B41="Middle/JH",IF('School Data'!J41="","",'School Data'!J41),"")</f>
        <v/>
      </c>
      <c r="T41" s="49" t="str">
        <f t="shared" si="6"/>
        <v/>
      </c>
      <c r="U41" s="32" t="str">
        <f>IF('School Data'!$B41="Middle/JH",IF('School Data'!K41="","",'School Data'!K41),"")</f>
        <v/>
      </c>
      <c r="V41" s="49" t="str">
        <f t="shared" si="7"/>
        <v/>
      </c>
      <c r="W41" s="54" t="str">
        <f t="shared" si="8"/>
        <v/>
      </c>
      <c r="X41" s="28" t="str">
        <f>IF(H41="X",IF(W41&lt;'Output, All Schools'!$C$14,"N","Y"),"")</f>
        <v/>
      </c>
      <c r="Y41" s="32" t="str">
        <f>IF('School Data'!$B41="Middle/JH",IF('School Data'!L41="","",'School Data'!L41),"")</f>
        <v/>
      </c>
      <c r="Z41" s="49" t="str">
        <f t="shared" si="9"/>
        <v/>
      </c>
      <c r="AA41" s="55" t="str">
        <f t="shared" si="10"/>
        <v/>
      </c>
      <c r="AB41" s="31" t="str">
        <f>IF(H41="X",IF(AA41&lt;'Output, All Schools'!$C$15,"N","Y"),"")</f>
        <v/>
      </c>
    </row>
    <row r="42" spans="1:28" x14ac:dyDescent="0.25">
      <c r="A42" s="20" t="str">
        <f t="shared" si="0"/>
        <v/>
      </c>
      <c r="B42" s="20" t="str">
        <f>IF('School Data'!$B42="Middle/JH",IF('School Data'!A42="","",'School Data'!A42),"")</f>
        <v/>
      </c>
      <c r="C42" s="20" t="str">
        <f>IF('School Data'!$B42="Middle/JH",IF('School Data'!B42="","",'School Data'!B42),"")</f>
        <v/>
      </c>
      <c r="D42" s="20" t="str">
        <f>IF('School Data'!$B42="Middle/JH",IF('School Data'!C42="","",'School Data'!C42),"")</f>
        <v/>
      </c>
      <c r="E42" s="20" t="str">
        <f>IF('School Data'!$B42="Middle/JH",IF('School Data'!D42="","",'School Data'!D42),"")</f>
        <v/>
      </c>
      <c r="F42" s="20" t="str">
        <f>IF('School Data'!$B42="Middle/JH",IF('School Data'!E42="","",'School Data'!E42),"")</f>
        <v/>
      </c>
      <c r="G42" s="31" t="str">
        <f>IF('School Data'!$B42="Middle/JH",IF('School Data'!F42="","",'School Data'!F42),"")</f>
        <v/>
      </c>
      <c r="H42" s="28" t="str">
        <f>IF(A42&lt;('Output by Grade Span'!$C$4+1),"X","")</f>
        <v/>
      </c>
      <c r="I42" s="29" t="str">
        <f>IF('School Data'!$B42="Middle/JH",IF('School Data'!G42="","",'School Data'!G42),"")</f>
        <v/>
      </c>
      <c r="J42" s="29" t="str">
        <f t="shared" si="1"/>
        <v/>
      </c>
      <c r="K42" s="29" t="str">
        <f>IF('School Data'!$B42="Middle/JH",IF('School Data'!H42="","",'School Data'!H42),"")</f>
        <v/>
      </c>
      <c r="L42" s="29" t="str">
        <f t="shared" si="2"/>
        <v/>
      </c>
      <c r="M42" s="29" t="str">
        <f t="shared" si="3"/>
        <v/>
      </c>
      <c r="N42" s="28" t="str">
        <f>IF(H42="X",IF(M42&gt;'Output, All Schools'!$C$8,"N","Y"),"")</f>
        <v/>
      </c>
      <c r="O42" s="30" t="str">
        <f>IF('School Data'!$B42="Middle/JH",IF('School Data'!I42="","",'School Data'!I42),"")</f>
        <v/>
      </c>
      <c r="P42" s="30" t="str">
        <f t="shared" si="4"/>
        <v/>
      </c>
      <c r="Q42" s="29" t="str">
        <f t="shared" si="5"/>
        <v/>
      </c>
      <c r="R42" s="31" t="str">
        <f>IF(H42="X",IF(Q42&gt;'Output, All Schools'!$C$9,"N","Y"),"")</f>
        <v/>
      </c>
      <c r="S42" s="32" t="str">
        <f>IF('School Data'!$B42="Middle/JH",IF('School Data'!J42="","",'School Data'!J42),"")</f>
        <v/>
      </c>
      <c r="T42" s="49" t="str">
        <f t="shared" si="6"/>
        <v/>
      </c>
      <c r="U42" s="32" t="str">
        <f>IF('School Data'!$B42="Middle/JH",IF('School Data'!K42="","",'School Data'!K42),"")</f>
        <v/>
      </c>
      <c r="V42" s="49" t="str">
        <f t="shared" si="7"/>
        <v/>
      </c>
      <c r="W42" s="54" t="str">
        <f t="shared" si="8"/>
        <v/>
      </c>
      <c r="X42" s="28" t="str">
        <f>IF(H42="X",IF(W42&lt;'Output, All Schools'!$C$14,"N","Y"),"")</f>
        <v/>
      </c>
      <c r="Y42" s="32" t="str">
        <f>IF('School Data'!$B42="Middle/JH",IF('School Data'!L42="","",'School Data'!L42),"")</f>
        <v/>
      </c>
      <c r="Z42" s="49" t="str">
        <f t="shared" si="9"/>
        <v/>
      </c>
      <c r="AA42" s="55" t="str">
        <f t="shared" si="10"/>
        <v/>
      </c>
      <c r="AB42" s="31" t="str">
        <f>IF(H42="X",IF(AA42&lt;'Output, All Schools'!$C$15,"N","Y"),"")</f>
        <v/>
      </c>
    </row>
    <row r="43" spans="1:28" x14ac:dyDescent="0.25">
      <c r="A43" s="20" t="str">
        <f t="shared" si="0"/>
        <v/>
      </c>
      <c r="B43" s="20" t="str">
        <f>IF('School Data'!$B43="Middle/JH",IF('School Data'!A43="","",'School Data'!A43),"")</f>
        <v/>
      </c>
      <c r="C43" s="20" t="str">
        <f>IF('School Data'!$B43="Middle/JH",IF('School Data'!B43="","",'School Data'!B43),"")</f>
        <v/>
      </c>
      <c r="D43" s="20" t="str">
        <f>IF('School Data'!$B43="Middle/JH",IF('School Data'!C43="","",'School Data'!C43),"")</f>
        <v/>
      </c>
      <c r="E43" s="20" t="str">
        <f>IF('School Data'!$B43="Middle/JH",IF('School Data'!D43="","",'School Data'!D43),"")</f>
        <v/>
      </c>
      <c r="F43" s="20" t="str">
        <f>IF('School Data'!$B43="Middle/JH",IF('School Data'!E43="","",'School Data'!E43),"")</f>
        <v/>
      </c>
      <c r="G43" s="31" t="str">
        <f>IF('School Data'!$B43="Middle/JH",IF('School Data'!F43="","",'School Data'!F43),"")</f>
        <v/>
      </c>
      <c r="H43" s="28" t="str">
        <f>IF(A43&lt;('Output by Grade Span'!$C$4+1),"X","")</f>
        <v/>
      </c>
      <c r="I43" s="29" t="str">
        <f>IF('School Data'!$B43="Middle/JH",IF('School Data'!G43="","",'School Data'!G43),"")</f>
        <v/>
      </c>
      <c r="J43" s="29" t="str">
        <f t="shared" si="1"/>
        <v/>
      </c>
      <c r="K43" s="29" t="str">
        <f>IF('School Data'!$B43="Middle/JH",IF('School Data'!H43="","",'School Data'!H43),"")</f>
        <v/>
      </c>
      <c r="L43" s="29" t="str">
        <f t="shared" si="2"/>
        <v/>
      </c>
      <c r="M43" s="29" t="str">
        <f t="shared" si="3"/>
        <v/>
      </c>
      <c r="N43" s="28" t="str">
        <f>IF(H43="X",IF(M43&gt;'Output, All Schools'!$C$8,"N","Y"),"")</f>
        <v/>
      </c>
      <c r="O43" s="30" t="str">
        <f>IF('School Data'!$B43="Middle/JH",IF('School Data'!I43="","",'School Data'!I43),"")</f>
        <v/>
      </c>
      <c r="P43" s="30" t="str">
        <f t="shared" si="4"/>
        <v/>
      </c>
      <c r="Q43" s="29" t="str">
        <f t="shared" si="5"/>
        <v/>
      </c>
      <c r="R43" s="31" t="str">
        <f>IF(H43="X",IF(Q43&gt;'Output, All Schools'!$C$9,"N","Y"),"")</f>
        <v/>
      </c>
      <c r="S43" s="32" t="str">
        <f>IF('School Data'!$B43="Middle/JH",IF('School Data'!J43="","",'School Data'!J43),"")</f>
        <v/>
      </c>
      <c r="T43" s="49" t="str">
        <f t="shared" si="6"/>
        <v/>
      </c>
      <c r="U43" s="32" t="str">
        <f>IF('School Data'!$B43="Middle/JH",IF('School Data'!K43="","",'School Data'!K43),"")</f>
        <v/>
      </c>
      <c r="V43" s="49" t="str">
        <f t="shared" si="7"/>
        <v/>
      </c>
      <c r="W43" s="54" t="str">
        <f t="shared" si="8"/>
        <v/>
      </c>
      <c r="X43" s="28" t="str">
        <f>IF(H43="X",IF(W43&lt;'Output, All Schools'!$C$14,"N","Y"),"")</f>
        <v/>
      </c>
      <c r="Y43" s="32" t="str">
        <f>IF('School Data'!$B43="Middle/JH",IF('School Data'!L43="","",'School Data'!L43),"")</f>
        <v/>
      </c>
      <c r="Z43" s="49" t="str">
        <f t="shared" si="9"/>
        <v/>
      </c>
      <c r="AA43" s="55" t="str">
        <f t="shared" si="10"/>
        <v/>
      </c>
      <c r="AB43" s="31" t="str">
        <f>IF(H43="X",IF(AA43&lt;'Output, All Schools'!$C$15,"N","Y"),"")</f>
        <v/>
      </c>
    </row>
    <row r="44" spans="1:28" x14ac:dyDescent="0.25">
      <c r="A44" s="20" t="str">
        <f t="shared" si="0"/>
        <v/>
      </c>
      <c r="B44" s="20" t="str">
        <f>IF('School Data'!$B44="Middle/JH",IF('School Data'!A44="","",'School Data'!A44),"")</f>
        <v/>
      </c>
      <c r="C44" s="20" t="str">
        <f>IF('School Data'!$B44="Middle/JH",IF('School Data'!B44="","",'School Data'!B44),"")</f>
        <v/>
      </c>
      <c r="D44" s="20" t="str">
        <f>IF('School Data'!$B44="Middle/JH",IF('School Data'!C44="","",'School Data'!C44),"")</f>
        <v/>
      </c>
      <c r="E44" s="20" t="str">
        <f>IF('School Data'!$B44="Middle/JH",IF('School Data'!D44="","",'School Data'!D44),"")</f>
        <v/>
      </c>
      <c r="F44" s="20" t="str">
        <f>IF('School Data'!$B44="Middle/JH",IF('School Data'!E44="","",'School Data'!E44),"")</f>
        <v/>
      </c>
      <c r="G44" s="31" t="str">
        <f>IF('School Data'!$B44="Middle/JH",IF('School Data'!F44="","",'School Data'!F44),"")</f>
        <v/>
      </c>
      <c r="H44" s="28" t="str">
        <f>IF(A44&lt;('Output by Grade Span'!$C$4+1),"X","")</f>
        <v/>
      </c>
      <c r="I44" s="29" t="str">
        <f>IF('School Data'!$B44="Middle/JH",IF('School Data'!G44="","",'School Data'!G44),"")</f>
        <v/>
      </c>
      <c r="J44" s="29" t="str">
        <f t="shared" si="1"/>
        <v/>
      </c>
      <c r="K44" s="29" t="str">
        <f>IF('School Data'!$B44="Middle/JH",IF('School Data'!H44="","",'School Data'!H44),"")</f>
        <v/>
      </c>
      <c r="L44" s="29" t="str">
        <f t="shared" si="2"/>
        <v/>
      </c>
      <c r="M44" s="29" t="str">
        <f t="shared" si="3"/>
        <v/>
      </c>
      <c r="N44" s="28" t="str">
        <f>IF(H44="X",IF(M44&gt;'Output, All Schools'!$C$8,"N","Y"),"")</f>
        <v/>
      </c>
      <c r="O44" s="30" t="str">
        <f>IF('School Data'!$B44="Middle/JH",IF('School Data'!I44="","",'School Data'!I44),"")</f>
        <v/>
      </c>
      <c r="P44" s="30" t="str">
        <f t="shared" si="4"/>
        <v/>
      </c>
      <c r="Q44" s="29" t="str">
        <f t="shared" si="5"/>
        <v/>
      </c>
      <c r="R44" s="31" t="str">
        <f>IF(H44="X",IF(Q44&gt;'Output, All Schools'!$C$9,"N","Y"),"")</f>
        <v/>
      </c>
      <c r="S44" s="32" t="str">
        <f>IF('School Data'!$B44="Middle/JH",IF('School Data'!J44="","",'School Data'!J44),"")</f>
        <v/>
      </c>
      <c r="T44" s="49" t="str">
        <f t="shared" si="6"/>
        <v/>
      </c>
      <c r="U44" s="32" t="str">
        <f>IF('School Data'!$B44="Middle/JH",IF('School Data'!K44="","",'School Data'!K44),"")</f>
        <v/>
      </c>
      <c r="V44" s="49" t="str">
        <f t="shared" si="7"/>
        <v/>
      </c>
      <c r="W44" s="54" t="str">
        <f t="shared" si="8"/>
        <v/>
      </c>
      <c r="X44" s="28" t="str">
        <f>IF(H44="X",IF(W44&lt;'Output, All Schools'!$C$14,"N","Y"),"")</f>
        <v/>
      </c>
      <c r="Y44" s="32" t="str">
        <f>IF('School Data'!$B44="Middle/JH",IF('School Data'!L44="","",'School Data'!L44),"")</f>
        <v/>
      </c>
      <c r="Z44" s="49" t="str">
        <f t="shared" si="9"/>
        <v/>
      </c>
      <c r="AA44" s="55" t="str">
        <f t="shared" si="10"/>
        <v/>
      </c>
      <c r="AB44" s="31" t="str">
        <f>IF(H44="X",IF(AA44&lt;'Output, All Schools'!$C$15,"N","Y"),"")</f>
        <v/>
      </c>
    </row>
    <row r="45" spans="1:28" x14ac:dyDescent="0.25">
      <c r="A45" s="20" t="str">
        <f t="shared" si="0"/>
        <v/>
      </c>
      <c r="B45" s="20" t="str">
        <f>IF('School Data'!$B45="Middle/JH",IF('School Data'!A45="","",'School Data'!A45),"")</f>
        <v/>
      </c>
      <c r="C45" s="20" t="str">
        <f>IF('School Data'!$B45="Middle/JH",IF('School Data'!B45="","",'School Data'!B45),"")</f>
        <v/>
      </c>
      <c r="D45" s="20" t="str">
        <f>IF('School Data'!$B45="Middle/JH",IF('School Data'!C45="","",'School Data'!C45),"")</f>
        <v/>
      </c>
      <c r="E45" s="20" t="str">
        <f>IF('School Data'!$B45="Middle/JH",IF('School Data'!D45="","",'School Data'!D45),"")</f>
        <v/>
      </c>
      <c r="F45" s="20" t="str">
        <f>IF('School Data'!$B45="Middle/JH",IF('School Data'!E45="","",'School Data'!E45),"")</f>
        <v/>
      </c>
      <c r="G45" s="31" t="str">
        <f>IF('School Data'!$B45="Middle/JH",IF('School Data'!F45="","",'School Data'!F45),"")</f>
        <v/>
      </c>
      <c r="H45" s="28" t="str">
        <f>IF(A45&lt;('Output by Grade Span'!$C$4+1),"X","")</f>
        <v/>
      </c>
      <c r="I45" s="29" t="str">
        <f>IF('School Data'!$B45="Middle/JH",IF('School Data'!G45="","",'School Data'!G45),"")</f>
        <v/>
      </c>
      <c r="J45" s="29" t="str">
        <f t="shared" si="1"/>
        <v/>
      </c>
      <c r="K45" s="29" t="str">
        <f>IF('School Data'!$B45="Middle/JH",IF('School Data'!H45="","",'School Data'!H45),"")</f>
        <v/>
      </c>
      <c r="L45" s="29" t="str">
        <f t="shared" si="2"/>
        <v/>
      </c>
      <c r="M45" s="29" t="str">
        <f t="shared" si="3"/>
        <v/>
      </c>
      <c r="N45" s="28" t="str">
        <f>IF(H45="X",IF(M45&gt;'Output, All Schools'!$C$8,"N","Y"),"")</f>
        <v/>
      </c>
      <c r="O45" s="30" t="str">
        <f>IF('School Data'!$B45="Middle/JH",IF('School Data'!I45="","",'School Data'!I45),"")</f>
        <v/>
      </c>
      <c r="P45" s="30" t="str">
        <f t="shared" si="4"/>
        <v/>
      </c>
      <c r="Q45" s="29" t="str">
        <f t="shared" si="5"/>
        <v/>
      </c>
      <c r="R45" s="31" t="str">
        <f>IF(H45="X",IF(Q45&gt;'Output, All Schools'!$C$9,"N","Y"),"")</f>
        <v/>
      </c>
      <c r="S45" s="32" t="str">
        <f>IF('School Data'!$B45="Middle/JH",IF('School Data'!J45="","",'School Data'!J45),"")</f>
        <v/>
      </c>
      <c r="T45" s="49" t="str">
        <f t="shared" si="6"/>
        <v/>
      </c>
      <c r="U45" s="32" t="str">
        <f>IF('School Data'!$B45="Middle/JH",IF('School Data'!K45="","",'School Data'!K45),"")</f>
        <v/>
      </c>
      <c r="V45" s="49" t="str">
        <f t="shared" si="7"/>
        <v/>
      </c>
      <c r="W45" s="54" t="str">
        <f t="shared" si="8"/>
        <v/>
      </c>
      <c r="X45" s="28" t="str">
        <f>IF(H45="X",IF(W45&lt;'Output, All Schools'!$C$14,"N","Y"),"")</f>
        <v/>
      </c>
      <c r="Y45" s="32" t="str">
        <f>IF('School Data'!$B45="Middle/JH",IF('School Data'!L45="","",'School Data'!L45),"")</f>
        <v/>
      </c>
      <c r="Z45" s="49" t="str">
        <f t="shared" si="9"/>
        <v/>
      </c>
      <c r="AA45" s="55" t="str">
        <f t="shared" si="10"/>
        <v/>
      </c>
      <c r="AB45" s="31" t="str">
        <f>IF(H45="X",IF(AA45&lt;'Output, All Schools'!$C$15,"N","Y"),"")</f>
        <v/>
      </c>
    </row>
    <row r="46" spans="1:28" x14ac:dyDescent="0.25">
      <c r="A46" s="20" t="str">
        <f t="shared" si="0"/>
        <v/>
      </c>
      <c r="B46" s="20" t="str">
        <f>IF('School Data'!$B46="Middle/JH",IF('School Data'!A46="","",'School Data'!A46),"")</f>
        <v/>
      </c>
      <c r="C46" s="20" t="str">
        <f>IF('School Data'!$B46="Middle/JH",IF('School Data'!B46="","",'School Data'!B46),"")</f>
        <v/>
      </c>
      <c r="D46" s="20" t="str">
        <f>IF('School Data'!$B46="Middle/JH",IF('School Data'!C46="","",'School Data'!C46),"")</f>
        <v/>
      </c>
      <c r="E46" s="20" t="str">
        <f>IF('School Data'!$B46="Middle/JH",IF('School Data'!D46="","",'School Data'!D46),"")</f>
        <v/>
      </c>
      <c r="F46" s="20" t="str">
        <f>IF('School Data'!$B46="Middle/JH",IF('School Data'!E46="","",'School Data'!E46),"")</f>
        <v/>
      </c>
      <c r="G46" s="31" t="str">
        <f>IF('School Data'!$B46="Middle/JH",IF('School Data'!F46="","",'School Data'!F46),"")</f>
        <v/>
      </c>
      <c r="H46" s="28" t="str">
        <f>IF(A46&lt;('Output by Grade Span'!$C$4+1),"X","")</f>
        <v/>
      </c>
      <c r="I46" s="29" t="str">
        <f>IF('School Data'!$B46="Middle/JH",IF('School Data'!G46="","",'School Data'!G46),"")</f>
        <v/>
      </c>
      <c r="J46" s="29" t="str">
        <f t="shared" si="1"/>
        <v/>
      </c>
      <c r="K46" s="29" t="str">
        <f>IF('School Data'!$B46="Middle/JH",IF('School Data'!H46="","",'School Data'!H46),"")</f>
        <v/>
      </c>
      <c r="L46" s="29" t="str">
        <f t="shared" si="2"/>
        <v/>
      </c>
      <c r="M46" s="29" t="str">
        <f t="shared" si="3"/>
        <v/>
      </c>
      <c r="N46" s="28" t="str">
        <f>IF(H46="X",IF(M46&gt;'Output, All Schools'!$C$8,"N","Y"),"")</f>
        <v/>
      </c>
      <c r="O46" s="30" t="str">
        <f>IF('School Data'!$B46="Middle/JH",IF('School Data'!I46="","",'School Data'!I46),"")</f>
        <v/>
      </c>
      <c r="P46" s="30" t="str">
        <f t="shared" si="4"/>
        <v/>
      </c>
      <c r="Q46" s="29" t="str">
        <f t="shared" si="5"/>
        <v/>
      </c>
      <c r="R46" s="31" t="str">
        <f>IF(H46="X",IF(Q46&gt;'Output, All Schools'!$C$9,"N","Y"),"")</f>
        <v/>
      </c>
      <c r="S46" s="32" t="str">
        <f>IF('School Data'!$B46="Middle/JH",IF('School Data'!J46="","",'School Data'!J46),"")</f>
        <v/>
      </c>
      <c r="T46" s="49" t="str">
        <f t="shared" si="6"/>
        <v/>
      </c>
      <c r="U46" s="32" t="str">
        <f>IF('School Data'!$B46="Middle/JH",IF('School Data'!K46="","",'School Data'!K46),"")</f>
        <v/>
      </c>
      <c r="V46" s="49" t="str">
        <f t="shared" si="7"/>
        <v/>
      </c>
      <c r="W46" s="54" t="str">
        <f t="shared" si="8"/>
        <v/>
      </c>
      <c r="X46" s="28" t="str">
        <f>IF(H46="X",IF(W46&lt;'Output, All Schools'!$C$14,"N","Y"),"")</f>
        <v/>
      </c>
      <c r="Y46" s="32" t="str">
        <f>IF('School Data'!$B46="Middle/JH",IF('School Data'!L46="","",'School Data'!L46),"")</f>
        <v/>
      </c>
      <c r="Z46" s="49" t="str">
        <f t="shared" si="9"/>
        <v/>
      </c>
      <c r="AA46" s="55" t="str">
        <f t="shared" si="10"/>
        <v/>
      </c>
      <c r="AB46" s="31" t="str">
        <f>IF(H46="X",IF(AA46&lt;'Output, All Schools'!$C$15,"N","Y"),"")</f>
        <v/>
      </c>
    </row>
    <row r="47" spans="1:28" x14ac:dyDescent="0.25">
      <c r="A47" s="20" t="str">
        <f t="shared" si="0"/>
        <v/>
      </c>
      <c r="B47" s="20" t="str">
        <f>IF('School Data'!$B47="Middle/JH",IF('School Data'!A47="","",'School Data'!A47),"")</f>
        <v/>
      </c>
      <c r="C47" s="20" t="str">
        <f>IF('School Data'!$B47="Middle/JH",IF('School Data'!B47="","",'School Data'!B47),"")</f>
        <v/>
      </c>
      <c r="D47" s="20" t="str">
        <f>IF('School Data'!$B47="Middle/JH",IF('School Data'!C47="","",'School Data'!C47),"")</f>
        <v/>
      </c>
      <c r="E47" s="20" t="str">
        <f>IF('School Data'!$B47="Middle/JH",IF('School Data'!D47="","",'School Data'!D47),"")</f>
        <v/>
      </c>
      <c r="F47" s="20" t="str">
        <f>IF('School Data'!$B47="Middle/JH",IF('School Data'!E47="","",'School Data'!E47),"")</f>
        <v/>
      </c>
      <c r="G47" s="31" t="str">
        <f>IF('School Data'!$B47="Middle/JH",IF('School Data'!F47="","",'School Data'!F47),"")</f>
        <v/>
      </c>
      <c r="H47" s="28" t="str">
        <f>IF(A47&lt;('Output by Grade Span'!$C$4+1),"X","")</f>
        <v/>
      </c>
      <c r="I47" s="29" t="str">
        <f>IF('School Data'!$B47="Middle/JH",IF('School Data'!G47="","",'School Data'!G47),"")</f>
        <v/>
      </c>
      <c r="J47" s="29" t="str">
        <f t="shared" si="1"/>
        <v/>
      </c>
      <c r="K47" s="29" t="str">
        <f>IF('School Data'!$B47="Middle/JH",IF('School Data'!H47="","",'School Data'!H47),"")</f>
        <v/>
      </c>
      <c r="L47" s="29" t="str">
        <f t="shared" si="2"/>
        <v/>
      </c>
      <c r="M47" s="29" t="str">
        <f t="shared" si="3"/>
        <v/>
      </c>
      <c r="N47" s="28" t="str">
        <f>IF(H47="X",IF(M47&gt;'Output, All Schools'!$C$8,"N","Y"),"")</f>
        <v/>
      </c>
      <c r="O47" s="30" t="str">
        <f>IF('School Data'!$B47="Middle/JH",IF('School Data'!I47="","",'School Data'!I47),"")</f>
        <v/>
      </c>
      <c r="P47" s="30" t="str">
        <f t="shared" si="4"/>
        <v/>
      </c>
      <c r="Q47" s="29" t="str">
        <f t="shared" si="5"/>
        <v/>
      </c>
      <c r="R47" s="31" t="str">
        <f>IF(H47="X",IF(Q47&gt;'Output, All Schools'!$C$9,"N","Y"),"")</f>
        <v/>
      </c>
      <c r="S47" s="32" t="str">
        <f>IF('School Data'!$B47="Middle/JH",IF('School Data'!J47="","",'School Data'!J47),"")</f>
        <v/>
      </c>
      <c r="T47" s="49" t="str">
        <f t="shared" si="6"/>
        <v/>
      </c>
      <c r="U47" s="32" t="str">
        <f>IF('School Data'!$B47="Middle/JH",IF('School Data'!K47="","",'School Data'!K47),"")</f>
        <v/>
      </c>
      <c r="V47" s="49" t="str">
        <f t="shared" si="7"/>
        <v/>
      </c>
      <c r="W47" s="54" t="str">
        <f t="shared" si="8"/>
        <v/>
      </c>
      <c r="X47" s="28" t="str">
        <f>IF(H47="X",IF(W47&lt;'Output, All Schools'!$C$14,"N","Y"),"")</f>
        <v/>
      </c>
      <c r="Y47" s="32" t="str">
        <f>IF('School Data'!$B47="Middle/JH",IF('School Data'!L47="","",'School Data'!L47),"")</f>
        <v/>
      </c>
      <c r="Z47" s="49" t="str">
        <f t="shared" si="9"/>
        <v/>
      </c>
      <c r="AA47" s="55" t="str">
        <f t="shared" si="10"/>
        <v/>
      </c>
      <c r="AB47" s="31" t="str">
        <f>IF(H47="X",IF(AA47&lt;'Output, All Schools'!$C$15,"N","Y"),"")</f>
        <v/>
      </c>
    </row>
    <row r="48" spans="1:28" x14ac:dyDescent="0.25">
      <c r="A48" s="20" t="str">
        <f t="shared" si="0"/>
        <v/>
      </c>
      <c r="B48" s="20" t="str">
        <f>IF('School Data'!$B48="Middle/JH",IF('School Data'!A48="","",'School Data'!A48),"")</f>
        <v/>
      </c>
      <c r="C48" s="20" t="str">
        <f>IF('School Data'!$B48="Middle/JH",IF('School Data'!B48="","",'School Data'!B48),"")</f>
        <v/>
      </c>
      <c r="D48" s="20" t="str">
        <f>IF('School Data'!$B48="Middle/JH",IF('School Data'!C48="","",'School Data'!C48),"")</f>
        <v/>
      </c>
      <c r="E48" s="20" t="str">
        <f>IF('School Data'!$B48="Middle/JH",IF('School Data'!D48="","",'School Data'!D48),"")</f>
        <v/>
      </c>
      <c r="F48" s="20" t="str">
        <f>IF('School Data'!$B48="Middle/JH",IF('School Data'!E48="","",'School Data'!E48),"")</f>
        <v/>
      </c>
      <c r="G48" s="31" t="str">
        <f>IF('School Data'!$B48="Middle/JH",IF('School Data'!F48="","",'School Data'!F48),"")</f>
        <v/>
      </c>
      <c r="H48" s="28" t="str">
        <f>IF(A48&lt;('Output by Grade Span'!$C$4+1),"X","")</f>
        <v/>
      </c>
      <c r="I48" s="29" t="str">
        <f>IF('School Data'!$B48="Middle/JH",IF('School Data'!G48="","",'School Data'!G48),"")</f>
        <v/>
      </c>
      <c r="J48" s="29" t="str">
        <f t="shared" si="1"/>
        <v/>
      </c>
      <c r="K48" s="29" t="str">
        <f>IF('School Data'!$B48="Middle/JH",IF('School Data'!H48="","",'School Data'!H48),"")</f>
        <v/>
      </c>
      <c r="L48" s="29" t="str">
        <f t="shared" si="2"/>
        <v/>
      </c>
      <c r="M48" s="29" t="str">
        <f t="shared" si="3"/>
        <v/>
      </c>
      <c r="N48" s="28" t="str">
        <f>IF(H48="X",IF(M48&gt;'Output, All Schools'!$C$8,"N","Y"),"")</f>
        <v/>
      </c>
      <c r="O48" s="30" t="str">
        <f>IF('School Data'!$B48="Middle/JH",IF('School Data'!I48="","",'School Data'!I48),"")</f>
        <v/>
      </c>
      <c r="P48" s="30" t="str">
        <f t="shared" si="4"/>
        <v/>
      </c>
      <c r="Q48" s="29" t="str">
        <f t="shared" si="5"/>
        <v/>
      </c>
      <c r="R48" s="31" t="str">
        <f>IF(H48="X",IF(Q48&gt;'Output, All Schools'!$C$9,"N","Y"),"")</f>
        <v/>
      </c>
      <c r="S48" s="32" t="str">
        <f>IF('School Data'!$B48="Middle/JH",IF('School Data'!J48="","",'School Data'!J48),"")</f>
        <v/>
      </c>
      <c r="T48" s="49" t="str">
        <f t="shared" si="6"/>
        <v/>
      </c>
      <c r="U48" s="32" t="str">
        <f>IF('School Data'!$B48="Middle/JH",IF('School Data'!K48="","",'School Data'!K48),"")</f>
        <v/>
      </c>
      <c r="V48" s="49" t="str">
        <f t="shared" si="7"/>
        <v/>
      </c>
      <c r="W48" s="54" t="str">
        <f t="shared" si="8"/>
        <v/>
      </c>
      <c r="X48" s="28" t="str">
        <f>IF(H48="X",IF(W48&lt;'Output, All Schools'!$C$14,"N","Y"),"")</f>
        <v/>
      </c>
      <c r="Y48" s="32" t="str">
        <f>IF('School Data'!$B48="Middle/JH",IF('School Data'!L48="","",'School Data'!L48),"")</f>
        <v/>
      </c>
      <c r="Z48" s="49" t="str">
        <f t="shared" si="9"/>
        <v/>
      </c>
      <c r="AA48" s="55" t="str">
        <f t="shared" si="10"/>
        <v/>
      </c>
      <c r="AB48" s="31" t="str">
        <f>IF(H48="X",IF(AA48&lt;'Output, All Schools'!$C$15,"N","Y"),"")</f>
        <v/>
      </c>
    </row>
    <row r="49" spans="1:28" x14ac:dyDescent="0.25">
      <c r="A49" s="20" t="str">
        <f t="shared" si="0"/>
        <v/>
      </c>
      <c r="B49" s="20" t="str">
        <f>IF('School Data'!$B49="Middle/JH",IF('School Data'!A49="","",'School Data'!A49),"")</f>
        <v/>
      </c>
      <c r="C49" s="20" t="str">
        <f>IF('School Data'!$B49="Middle/JH",IF('School Data'!B49="","",'School Data'!B49),"")</f>
        <v/>
      </c>
      <c r="D49" s="20" t="str">
        <f>IF('School Data'!$B49="Middle/JH",IF('School Data'!C49="","",'School Data'!C49),"")</f>
        <v/>
      </c>
      <c r="E49" s="20" t="str">
        <f>IF('School Data'!$B49="Middle/JH",IF('School Data'!D49="","",'School Data'!D49),"")</f>
        <v/>
      </c>
      <c r="F49" s="20" t="str">
        <f>IF('School Data'!$B49="Middle/JH",IF('School Data'!E49="","",'School Data'!E49),"")</f>
        <v/>
      </c>
      <c r="G49" s="31" t="str">
        <f>IF('School Data'!$B49="Middle/JH",IF('School Data'!F49="","",'School Data'!F49),"")</f>
        <v/>
      </c>
      <c r="H49" s="28" t="str">
        <f>IF(A49&lt;('Output by Grade Span'!$C$4+1),"X","")</f>
        <v/>
      </c>
      <c r="I49" s="29" t="str">
        <f>IF('School Data'!$B49="Middle/JH",IF('School Data'!G49="","",'School Data'!G49),"")</f>
        <v/>
      </c>
      <c r="J49" s="29" t="str">
        <f t="shared" si="1"/>
        <v/>
      </c>
      <c r="K49" s="29" t="str">
        <f>IF('School Data'!$B49="Middle/JH",IF('School Data'!H49="","",'School Data'!H49),"")</f>
        <v/>
      </c>
      <c r="L49" s="29" t="str">
        <f t="shared" si="2"/>
        <v/>
      </c>
      <c r="M49" s="29" t="str">
        <f t="shared" si="3"/>
        <v/>
      </c>
      <c r="N49" s="28" t="str">
        <f>IF(H49="X",IF(M49&gt;'Output, All Schools'!$C$8,"N","Y"),"")</f>
        <v/>
      </c>
      <c r="O49" s="30" t="str">
        <f>IF('School Data'!$B49="Middle/JH",IF('School Data'!I49="","",'School Data'!I49),"")</f>
        <v/>
      </c>
      <c r="P49" s="30" t="str">
        <f t="shared" si="4"/>
        <v/>
      </c>
      <c r="Q49" s="29" t="str">
        <f t="shared" si="5"/>
        <v/>
      </c>
      <c r="R49" s="31" t="str">
        <f>IF(H49="X",IF(Q49&gt;'Output, All Schools'!$C$9,"N","Y"),"")</f>
        <v/>
      </c>
      <c r="S49" s="32" t="str">
        <f>IF('School Data'!$B49="Middle/JH",IF('School Data'!J49="","",'School Data'!J49),"")</f>
        <v/>
      </c>
      <c r="T49" s="49" t="str">
        <f t="shared" si="6"/>
        <v/>
      </c>
      <c r="U49" s="32" t="str">
        <f>IF('School Data'!$B49="Middle/JH",IF('School Data'!K49="","",'School Data'!K49),"")</f>
        <v/>
      </c>
      <c r="V49" s="49" t="str">
        <f t="shared" si="7"/>
        <v/>
      </c>
      <c r="W49" s="54" t="str">
        <f t="shared" si="8"/>
        <v/>
      </c>
      <c r="X49" s="28" t="str">
        <f>IF(H49="X",IF(W49&lt;'Output, All Schools'!$C$14,"N","Y"),"")</f>
        <v/>
      </c>
      <c r="Y49" s="32" t="str">
        <f>IF('School Data'!$B49="Middle/JH",IF('School Data'!L49="","",'School Data'!L49),"")</f>
        <v/>
      </c>
      <c r="Z49" s="49" t="str">
        <f t="shared" si="9"/>
        <v/>
      </c>
      <c r="AA49" s="55" t="str">
        <f t="shared" si="10"/>
        <v/>
      </c>
      <c r="AB49" s="31" t="str">
        <f>IF(H49="X",IF(AA49&lt;'Output, All Schools'!$C$15,"N","Y"),"")</f>
        <v/>
      </c>
    </row>
    <row r="50" spans="1:28" x14ac:dyDescent="0.25">
      <c r="A50" s="20" t="str">
        <f t="shared" si="0"/>
        <v/>
      </c>
      <c r="B50" s="20" t="str">
        <f>IF('School Data'!$B50="Middle/JH",IF('School Data'!A50="","",'School Data'!A50),"")</f>
        <v/>
      </c>
      <c r="C50" s="20" t="str">
        <f>IF('School Data'!$B50="Middle/JH",IF('School Data'!B50="","",'School Data'!B50),"")</f>
        <v/>
      </c>
      <c r="D50" s="20" t="str">
        <f>IF('School Data'!$B50="Middle/JH",IF('School Data'!C50="","",'School Data'!C50),"")</f>
        <v/>
      </c>
      <c r="E50" s="20" t="str">
        <f>IF('School Data'!$B50="Middle/JH",IF('School Data'!D50="","",'School Data'!D50),"")</f>
        <v/>
      </c>
      <c r="F50" s="20" t="str">
        <f>IF('School Data'!$B50="Middle/JH",IF('School Data'!E50="","",'School Data'!E50),"")</f>
        <v/>
      </c>
      <c r="G50" s="31" t="str">
        <f>IF('School Data'!$B50="Middle/JH",IF('School Data'!F50="","",'School Data'!F50),"")</f>
        <v/>
      </c>
      <c r="H50" s="28" t="str">
        <f>IF(A50&lt;('Output by Grade Span'!$C$4+1),"X","")</f>
        <v/>
      </c>
      <c r="I50" s="29" t="str">
        <f>IF('School Data'!$B50="Middle/JH",IF('School Data'!G50="","",'School Data'!G50),"")</f>
        <v/>
      </c>
      <c r="J50" s="29" t="str">
        <f t="shared" si="1"/>
        <v/>
      </c>
      <c r="K50" s="29" t="str">
        <f>IF('School Data'!$B50="Middle/JH",IF('School Data'!H50="","",'School Data'!H50),"")</f>
        <v/>
      </c>
      <c r="L50" s="29" t="str">
        <f t="shared" si="2"/>
        <v/>
      </c>
      <c r="M50" s="29" t="str">
        <f t="shared" si="3"/>
        <v/>
      </c>
      <c r="N50" s="28" t="str">
        <f>IF(H50="X",IF(M50&gt;'Output, All Schools'!$C$8,"N","Y"),"")</f>
        <v/>
      </c>
      <c r="O50" s="30" t="str">
        <f>IF('School Data'!$B50="Middle/JH",IF('School Data'!I50="","",'School Data'!I50),"")</f>
        <v/>
      </c>
      <c r="P50" s="30" t="str">
        <f t="shared" si="4"/>
        <v/>
      </c>
      <c r="Q50" s="29" t="str">
        <f t="shared" si="5"/>
        <v/>
      </c>
      <c r="R50" s="31" t="str">
        <f>IF(H50="X",IF(Q50&gt;'Output, All Schools'!$C$9,"N","Y"),"")</f>
        <v/>
      </c>
      <c r="S50" s="32" t="str">
        <f>IF('School Data'!$B50="Middle/JH",IF('School Data'!J50="","",'School Data'!J50),"")</f>
        <v/>
      </c>
      <c r="T50" s="49" t="str">
        <f t="shared" si="6"/>
        <v/>
      </c>
      <c r="U50" s="32" t="str">
        <f>IF('School Data'!$B50="Middle/JH",IF('School Data'!K50="","",'School Data'!K50),"")</f>
        <v/>
      </c>
      <c r="V50" s="49" t="str">
        <f t="shared" si="7"/>
        <v/>
      </c>
      <c r="W50" s="54" t="str">
        <f t="shared" si="8"/>
        <v/>
      </c>
      <c r="X50" s="28" t="str">
        <f>IF(H50="X",IF(W50&lt;'Output, All Schools'!$C$14,"N","Y"),"")</f>
        <v/>
      </c>
      <c r="Y50" s="32" t="str">
        <f>IF('School Data'!$B50="Middle/JH",IF('School Data'!L50="","",'School Data'!L50),"")</f>
        <v/>
      </c>
      <c r="Z50" s="49" t="str">
        <f t="shared" si="9"/>
        <v/>
      </c>
      <c r="AA50" s="55" t="str">
        <f t="shared" si="10"/>
        <v/>
      </c>
      <c r="AB50" s="31" t="str">
        <f>IF(H50="X",IF(AA50&lt;'Output, All Schools'!$C$15,"N","Y"),"")</f>
        <v/>
      </c>
    </row>
    <row r="51" spans="1:28" x14ac:dyDescent="0.25">
      <c r="A51" s="20" t="str">
        <f t="shared" si="0"/>
        <v/>
      </c>
      <c r="B51" s="20" t="str">
        <f>IF('School Data'!$B51="Middle/JH",IF('School Data'!A51="","",'School Data'!A51),"")</f>
        <v/>
      </c>
      <c r="C51" s="20" t="str">
        <f>IF('School Data'!$B51="Middle/JH",IF('School Data'!B51="","",'School Data'!B51),"")</f>
        <v/>
      </c>
      <c r="D51" s="20" t="str">
        <f>IF('School Data'!$B51="Middle/JH",IF('School Data'!C51="","",'School Data'!C51),"")</f>
        <v/>
      </c>
      <c r="E51" s="20" t="str">
        <f>IF('School Data'!$B51="Middle/JH",IF('School Data'!D51="","",'School Data'!D51),"")</f>
        <v/>
      </c>
      <c r="F51" s="20" t="str">
        <f>IF('School Data'!$B51="Middle/JH",IF('School Data'!E51="","",'School Data'!E51),"")</f>
        <v/>
      </c>
      <c r="G51" s="31" t="str">
        <f>IF('School Data'!$B51="Middle/JH",IF('School Data'!F51="","",'School Data'!F51),"")</f>
        <v/>
      </c>
      <c r="H51" s="28" t="str">
        <f>IF(A51&lt;('Output by Grade Span'!$C$4+1),"X","")</f>
        <v/>
      </c>
      <c r="I51" s="29" t="str">
        <f>IF('School Data'!$B51="Middle/JH",IF('School Data'!G51="","",'School Data'!G51),"")</f>
        <v/>
      </c>
      <c r="J51" s="29" t="str">
        <f t="shared" si="1"/>
        <v/>
      </c>
      <c r="K51" s="29" t="str">
        <f>IF('School Data'!$B51="Middle/JH",IF('School Data'!H51="","",'School Data'!H51),"")</f>
        <v/>
      </c>
      <c r="L51" s="29" t="str">
        <f t="shared" si="2"/>
        <v/>
      </c>
      <c r="M51" s="29" t="str">
        <f t="shared" si="3"/>
        <v/>
      </c>
      <c r="N51" s="28" t="str">
        <f>IF(H51="X",IF(M51&gt;'Output, All Schools'!$C$8,"N","Y"),"")</f>
        <v/>
      </c>
      <c r="O51" s="30" t="str">
        <f>IF('School Data'!$B51="Middle/JH",IF('School Data'!I51="","",'School Data'!I51),"")</f>
        <v/>
      </c>
      <c r="P51" s="30" t="str">
        <f t="shared" si="4"/>
        <v/>
      </c>
      <c r="Q51" s="29" t="str">
        <f t="shared" si="5"/>
        <v/>
      </c>
      <c r="R51" s="31" t="str">
        <f>IF(H51="X",IF(Q51&gt;'Output, All Schools'!$C$9,"N","Y"),"")</f>
        <v/>
      </c>
      <c r="S51" s="32" t="str">
        <f>IF('School Data'!$B51="Middle/JH",IF('School Data'!J51="","",'School Data'!J51),"")</f>
        <v/>
      </c>
      <c r="T51" s="49" t="str">
        <f t="shared" si="6"/>
        <v/>
      </c>
      <c r="U51" s="32" t="str">
        <f>IF('School Data'!$B51="Middle/JH",IF('School Data'!K51="","",'School Data'!K51),"")</f>
        <v/>
      </c>
      <c r="V51" s="49" t="str">
        <f t="shared" si="7"/>
        <v/>
      </c>
      <c r="W51" s="54" t="str">
        <f t="shared" si="8"/>
        <v/>
      </c>
      <c r="X51" s="28" t="str">
        <f>IF(H51="X",IF(W51&lt;'Output, All Schools'!$C$14,"N","Y"),"")</f>
        <v/>
      </c>
      <c r="Y51" s="32" t="str">
        <f>IF('School Data'!$B51="Middle/JH",IF('School Data'!L51="","",'School Data'!L51),"")</f>
        <v/>
      </c>
      <c r="Z51" s="49" t="str">
        <f t="shared" si="9"/>
        <v/>
      </c>
      <c r="AA51" s="55" t="str">
        <f t="shared" si="10"/>
        <v/>
      </c>
      <c r="AB51" s="31" t="str">
        <f>IF(H51="X",IF(AA51&lt;'Output, All Schools'!$C$15,"N","Y"),"")</f>
        <v/>
      </c>
    </row>
    <row r="52" spans="1:28" x14ac:dyDescent="0.25">
      <c r="A52" s="20" t="str">
        <f t="shared" si="0"/>
        <v/>
      </c>
      <c r="B52" s="20" t="str">
        <f>IF('School Data'!$B52="Middle/JH",IF('School Data'!A52="","",'School Data'!A52),"")</f>
        <v/>
      </c>
      <c r="C52" s="20" t="str">
        <f>IF('School Data'!$B52="Middle/JH",IF('School Data'!B52="","",'School Data'!B52),"")</f>
        <v/>
      </c>
      <c r="D52" s="20" t="str">
        <f>IF('School Data'!$B52="Middle/JH",IF('School Data'!C52="","",'School Data'!C52),"")</f>
        <v/>
      </c>
      <c r="E52" s="20" t="str">
        <f>IF('School Data'!$B52="Middle/JH",IF('School Data'!D52="","",'School Data'!D52),"")</f>
        <v/>
      </c>
      <c r="F52" s="20" t="str">
        <f>IF('School Data'!$B52="Middle/JH",IF('School Data'!E52="","",'School Data'!E52),"")</f>
        <v/>
      </c>
      <c r="G52" s="31" t="str">
        <f>IF('School Data'!$B52="Middle/JH",IF('School Data'!F52="","",'School Data'!F52),"")</f>
        <v/>
      </c>
      <c r="H52" s="28" t="str">
        <f>IF(A52&lt;('Output by Grade Span'!$C$4+1),"X","")</f>
        <v/>
      </c>
      <c r="I52" s="29" t="str">
        <f>IF('School Data'!$B52="Middle/JH",IF('School Data'!G52="","",'School Data'!G52),"")</f>
        <v/>
      </c>
      <c r="J52" s="29" t="str">
        <f t="shared" si="1"/>
        <v/>
      </c>
      <c r="K52" s="29" t="str">
        <f>IF('School Data'!$B52="Middle/JH",IF('School Data'!H52="","",'School Data'!H52),"")</f>
        <v/>
      </c>
      <c r="L52" s="29" t="str">
        <f t="shared" si="2"/>
        <v/>
      </c>
      <c r="M52" s="29" t="str">
        <f t="shared" si="3"/>
        <v/>
      </c>
      <c r="N52" s="28" t="str">
        <f>IF(H52="X",IF(M52&gt;'Output, All Schools'!$C$8,"N","Y"),"")</f>
        <v/>
      </c>
      <c r="O52" s="30" t="str">
        <f>IF('School Data'!$B52="Middle/JH",IF('School Data'!I52="","",'School Data'!I52),"")</f>
        <v/>
      </c>
      <c r="P52" s="30" t="str">
        <f t="shared" si="4"/>
        <v/>
      </c>
      <c r="Q52" s="29" t="str">
        <f t="shared" si="5"/>
        <v/>
      </c>
      <c r="R52" s="31" t="str">
        <f>IF(H52="X",IF(Q52&gt;'Output, All Schools'!$C$9,"N","Y"),"")</f>
        <v/>
      </c>
      <c r="S52" s="32" t="str">
        <f>IF('School Data'!$B52="Middle/JH",IF('School Data'!J52="","",'School Data'!J52),"")</f>
        <v/>
      </c>
      <c r="T52" s="49" t="str">
        <f t="shared" si="6"/>
        <v/>
      </c>
      <c r="U52" s="32" t="str">
        <f>IF('School Data'!$B52="Middle/JH",IF('School Data'!K52="","",'School Data'!K52),"")</f>
        <v/>
      </c>
      <c r="V52" s="49" t="str">
        <f t="shared" si="7"/>
        <v/>
      </c>
      <c r="W52" s="54" t="str">
        <f t="shared" si="8"/>
        <v/>
      </c>
      <c r="X52" s="28" t="str">
        <f>IF(H52="X",IF(W52&lt;'Output, All Schools'!$C$14,"N","Y"),"")</f>
        <v/>
      </c>
      <c r="Y52" s="32" t="str">
        <f>IF('School Data'!$B52="Middle/JH",IF('School Data'!L52="","",'School Data'!L52),"")</f>
        <v/>
      </c>
      <c r="Z52" s="49" t="str">
        <f t="shared" si="9"/>
        <v/>
      </c>
      <c r="AA52" s="55" t="str">
        <f t="shared" si="10"/>
        <v/>
      </c>
      <c r="AB52" s="31" t="str">
        <f>IF(H52="X",IF(AA52&lt;'Output, All Schools'!$C$15,"N","Y"),"")</f>
        <v/>
      </c>
    </row>
    <row r="53" spans="1:28" x14ac:dyDescent="0.25">
      <c r="A53" s="20" t="str">
        <f t="shared" si="0"/>
        <v/>
      </c>
      <c r="B53" s="20" t="str">
        <f>IF('School Data'!$B53="Middle/JH",IF('School Data'!A53="","",'School Data'!A53),"")</f>
        <v/>
      </c>
      <c r="C53" s="20" t="str">
        <f>IF('School Data'!$B53="Middle/JH",IF('School Data'!B53="","",'School Data'!B53),"")</f>
        <v/>
      </c>
      <c r="D53" s="20" t="str">
        <f>IF('School Data'!$B53="Middle/JH",IF('School Data'!C53="","",'School Data'!C53),"")</f>
        <v/>
      </c>
      <c r="E53" s="20" t="str">
        <f>IF('School Data'!$B53="Middle/JH",IF('School Data'!D53="","",'School Data'!D53),"")</f>
        <v/>
      </c>
      <c r="F53" s="20" t="str">
        <f>IF('School Data'!$B53="Middle/JH",IF('School Data'!E53="","",'School Data'!E53),"")</f>
        <v/>
      </c>
      <c r="G53" s="31" t="str">
        <f>IF('School Data'!$B53="Middle/JH",IF('School Data'!F53="","",'School Data'!F53),"")</f>
        <v/>
      </c>
      <c r="H53" s="28" t="str">
        <f>IF(A53&lt;('Output by Grade Span'!$C$4+1),"X","")</f>
        <v/>
      </c>
      <c r="I53" s="29" t="str">
        <f>IF('School Data'!$B53="Middle/JH",IF('School Data'!G53="","",'School Data'!G53),"")</f>
        <v/>
      </c>
      <c r="J53" s="29" t="str">
        <f t="shared" si="1"/>
        <v/>
      </c>
      <c r="K53" s="29" t="str">
        <f>IF('School Data'!$B53="Middle/JH",IF('School Data'!H53="","",'School Data'!H53),"")</f>
        <v/>
      </c>
      <c r="L53" s="29" t="str">
        <f t="shared" si="2"/>
        <v/>
      </c>
      <c r="M53" s="29" t="str">
        <f t="shared" si="3"/>
        <v/>
      </c>
      <c r="N53" s="28" t="str">
        <f>IF(H53="X",IF(M53&gt;'Output, All Schools'!$C$8,"N","Y"),"")</f>
        <v/>
      </c>
      <c r="O53" s="30" t="str">
        <f>IF('School Data'!$B53="Middle/JH",IF('School Data'!I53="","",'School Data'!I53),"")</f>
        <v/>
      </c>
      <c r="P53" s="30" t="str">
        <f t="shared" si="4"/>
        <v/>
      </c>
      <c r="Q53" s="29" t="str">
        <f t="shared" si="5"/>
        <v/>
      </c>
      <c r="R53" s="31" t="str">
        <f>IF(H53="X",IF(Q53&gt;'Output, All Schools'!$C$9,"N","Y"),"")</f>
        <v/>
      </c>
      <c r="S53" s="32" t="str">
        <f>IF('School Data'!$B53="Middle/JH",IF('School Data'!J53="","",'School Data'!J53),"")</f>
        <v/>
      </c>
      <c r="T53" s="49" t="str">
        <f t="shared" si="6"/>
        <v/>
      </c>
      <c r="U53" s="32" t="str">
        <f>IF('School Data'!$B53="Middle/JH",IF('School Data'!K53="","",'School Data'!K53),"")</f>
        <v/>
      </c>
      <c r="V53" s="49" t="str">
        <f t="shared" si="7"/>
        <v/>
      </c>
      <c r="W53" s="54" t="str">
        <f t="shared" si="8"/>
        <v/>
      </c>
      <c r="X53" s="28" t="str">
        <f>IF(H53="X",IF(W53&lt;'Output, All Schools'!$C$14,"N","Y"),"")</f>
        <v/>
      </c>
      <c r="Y53" s="32" t="str">
        <f>IF('School Data'!$B53="Middle/JH",IF('School Data'!L53="","",'School Data'!L53),"")</f>
        <v/>
      </c>
      <c r="Z53" s="49" t="str">
        <f t="shared" si="9"/>
        <v/>
      </c>
      <c r="AA53" s="55" t="str">
        <f t="shared" si="10"/>
        <v/>
      </c>
      <c r="AB53" s="31" t="str">
        <f>IF(H53="X",IF(AA53&lt;'Output, All Schools'!$C$15,"N","Y"),"")</f>
        <v/>
      </c>
    </row>
    <row r="54" spans="1:28" x14ac:dyDescent="0.25">
      <c r="A54" s="20" t="str">
        <f t="shared" si="0"/>
        <v/>
      </c>
      <c r="B54" s="20" t="str">
        <f>IF('School Data'!$B54="Middle/JH",IF('School Data'!A54="","",'School Data'!A54),"")</f>
        <v/>
      </c>
      <c r="C54" s="20" t="str">
        <f>IF('School Data'!$B54="Middle/JH",IF('School Data'!B54="","",'School Data'!B54),"")</f>
        <v/>
      </c>
      <c r="D54" s="20" t="str">
        <f>IF('School Data'!$B54="Middle/JH",IF('School Data'!C54="","",'School Data'!C54),"")</f>
        <v/>
      </c>
      <c r="E54" s="20" t="str">
        <f>IF('School Data'!$B54="Middle/JH",IF('School Data'!D54="","",'School Data'!D54),"")</f>
        <v/>
      </c>
      <c r="F54" s="20" t="str">
        <f>IF('School Data'!$B54="Middle/JH",IF('School Data'!E54="","",'School Data'!E54),"")</f>
        <v/>
      </c>
      <c r="G54" s="31" t="str">
        <f>IF('School Data'!$B54="Middle/JH",IF('School Data'!F54="","",'School Data'!F54),"")</f>
        <v/>
      </c>
      <c r="H54" s="28" t="str">
        <f>IF(A54&lt;('Output by Grade Span'!$C$4+1),"X","")</f>
        <v/>
      </c>
      <c r="I54" s="29" t="str">
        <f>IF('School Data'!$B54="Middle/JH",IF('School Data'!G54="","",'School Data'!G54),"")</f>
        <v/>
      </c>
      <c r="J54" s="29" t="str">
        <f t="shared" si="1"/>
        <v/>
      </c>
      <c r="K54" s="29" t="str">
        <f>IF('School Data'!$B54="Middle/JH",IF('School Data'!H54="","",'School Data'!H54),"")</f>
        <v/>
      </c>
      <c r="L54" s="29" t="str">
        <f t="shared" si="2"/>
        <v/>
      </c>
      <c r="M54" s="29" t="str">
        <f t="shared" si="3"/>
        <v/>
      </c>
      <c r="N54" s="28" t="str">
        <f>IF(H54="X",IF(M54&gt;'Output, All Schools'!$C$8,"N","Y"),"")</f>
        <v/>
      </c>
      <c r="O54" s="30" t="str">
        <f>IF('School Data'!$B54="Middle/JH",IF('School Data'!I54="","",'School Data'!I54),"")</f>
        <v/>
      </c>
      <c r="P54" s="30" t="str">
        <f t="shared" si="4"/>
        <v/>
      </c>
      <c r="Q54" s="29" t="str">
        <f t="shared" si="5"/>
        <v/>
      </c>
      <c r="R54" s="31" t="str">
        <f>IF(H54="X",IF(Q54&gt;'Output, All Schools'!$C$9,"N","Y"),"")</f>
        <v/>
      </c>
      <c r="S54" s="32" t="str">
        <f>IF('School Data'!$B54="Middle/JH",IF('School Data'!J54="","",'School Data'!J54),"")</f>
        <v/>
      </c>
      <c r="T54" s="49" t="str">
        <f t="shared" si="6"/>
        <v/>
      </c>
      <c r="U54" s="32" t="str">
        <f>IF('School Data'!$B54="Middle/JH",IF('School Data'!K54="","",'School Data'!K54),"")</f>
        <v/>
      </c>
      <c r="V54" s="49" t="str">
        <f t="shared" si="7"/>
        <v/>
      </c>
      <c r="W54" s="54" t="str">
        <f t="shared" si="8"/>
        <v/>
      </c>
      <c r="X54" s="28" t="str">
        <f>IF(H54="X",IF(W54&lt;'Output, All Schools'!$C$14,"N","Y"),"")</f>
        <v/>
      </c>
      <c r="Y54" s="32" t="str">
        <f>IF('School Data'!$B54="Middle/JH",IF('School Data'!L54="","",'School Data'!L54),"")</f>
        <v/>
      </c>
      <c r="Z54" s="49" t="str">
        <f t="shared" si="9"/>
        <v/>
      </c>
      <c r="AA54" s="55" t="str">
        <f t="shared" si="10"/>
        <v/>
      </c>
      <c r="AB54" s="31" t="str">
        <f>IF(H54="X",IF(AA54&lt;'Output, All Schools'!$C$15,"N","Y"),"")</f>
        <v/>
      </c>
    </row>
    <row r="55" spans="1:28" x14ac:dyDescent="0.25">
      <c r="A55" s="20" t="str">
        <f t="shared" si="0"/>
        <v/>
      </c>
      <c r="B55" s="20" t="str">
        <f>IF('School Data'!$B55="Middle/JH",IF('School Data'!A55="","",'School Data'!A55),"")</f>
        <v/>
      </c>
      <c r="C55" s="20" t="str">
        <f>IF('School Data'!$B55="Middle/JH",IF('School Data'!B55="","",'School Data'!B55),"")</f>
        <v/>
      </c>
      <c r="D55" s="20" t="str">
        <f>IF('School Data'!$B55="Middle/JH",IF('School Data'!C55="","",'School Data'!C55),"")</f>
        <v/>
      </c>
      <c r="E55" s="20" t="str">
        <f>IF('School Data'!$B55="Middle/JH",IF('School Data'!D55="","",'School Data'!D55),"")</f>
        <v/>
      </c>
      <c r="F55" s="20" t="str">
        <f>IF('School Data'!$B55="Middle/JH",IF('School Data'!E55="","",'School Data'!E55),"")</f>
        <v/>
      </c>
      <c r="G55" s="31" t="str">
        <f>IF('School Data'!$B55="Middle/JH",IF('School Data'!F55="","",'School Data'!F55),"")</f>
        <v/>
      </c>
      <c r="H55" s="28" t="str">
        <f>IF(A55&lt;('Output by Grade Span'!$C$4+1),"X","")</f>
        <v/>
      </c>
      <c r="I55" s="29" t="str">
        <f>IF('School Data'!$B55="Middle/JH",IF('School Data'!G55="","",'School Data'!G55),"")</f>
        <v/>
      </c>
      <c r="J55" s="29" t="str">
        <f t="shared" si="1"/>
        <v/>
      </c>
      <c r="K55" s="29" t="str">
        <f>IF('School Data'!$B55="Middle/JH",IF('School Data'!H55="","",'School Data'!H55),"")</f>
        <v/>
      </c>
      <c r="L55" s="29" t="str">
        <f t="shared" si="2"/>
        <v/>
      </c>
      <c r="M55" s="29" t="str">
        <f t="shared" si="3"/>
        <v/>
      </c>
      <c r="N55" s="28" t="str">
        <f>IF(H55="X",IF(M55&gt;'Output, All Schools'!$C$8,"N","Y"),"")</f>
        <v/>
      </c>
      <c r="O55" s="30" t="str">
        <f>IF('School Data'!$B55="Middle/JH",IF('School Data'!I55="","",'School Data'!I55),"")</f>
        <v/>
      </c>
      <c r="P55" s="30" t="str">
        <f t="shared" si="4"/>
        <v/>
      </c>
      <c r="Q55" s="29" t="str">
        <f t="shared" si="5"/>
        <v/>
      </c>
      <c r="R55" s="31" t="str">
        <f>IF(H55="X",IF(Q55&gt;'Output, All Schools'!$C$9,"N","Y"),"")</f>
        <v/>
      </c>
      <c r="S55" s="32" t="str">
        <f>IF('School Data'!$B55="Middle/JH",IF('School Data'!J55="","",'School Data'!J55),"")</f>
        <v/>
      </c>
      <c r="T55" s="49" t="str">
        <f t="shared" si="6"/>
        <v/>
      </c>
      <c r="U55" s="32" t="str">
        <f>IF('School Data'!$B55="Middle/JH",IF('School Data'!K55="","",'School Data'!K55),"")</f>
        <v/>
      </c>
      <c r="V55" s="49" t="str">
        <f t="shared" si="7"/>
        <v/>
      </c>
      <c r="W55" s="54" t="str">
        <f t="shared" si="8"/>
        <v/>
      </c>
      <c r="X55" s="28" t="str">
        <f>IF(H55="X",IF(W55&lt;'Output, All Schools'!$C$14,"N","Y"),"")</f>
        <v/>
      </c>
      <c r="Y55" s="32" t="str">
        <f>IF('School Data'!$B55="Middle/JH",IF('School Data'!L55="","",'School Data'!L55),"")</f>
        <v/>
      </c>
      <c r="Z55" s="49" t="str">
        <f t="shared" si="9"/>
        <v/>
      </c>
      <c r="AA55" s="55" t="str">
        <f t="shared" si="10"/>
        <v/>
      </c>
      <c r="AB55" s="31" t="str">
        <f>IF(H55="X",IF(AA55&lt;'Output, All Schools'!$C$15,"N","Y"),"")</f>
        <v/>
      </c>
    </row>
    <row r="56" spans="1:28" x14ac:dyDescent="0.25">
      <c r="A56" s="20" t="str">
        <f t="shared" si="0"/>
        <v/>
      </c>
      <c r="B56" s="20" t="str">
        <f>IF('School Data'!$B56="Middle/JH",IF('School Data'!A56="","",'School Data'!A56),"")</f>
        <v/>
      </c>
      <c r="C56" s="20" t="str">
        <f>IF('School Data'!$B56="Middle/JH",IF('School Data'!B56="","",'School Data'!B56),"")</f>
        <v/>
      </c>
      <c r="D56" s="20" t="str">
        <f>IF('School Data'!$B56="Middle/JH",IF('School Data'!C56="","",'School Data'!C56),"")</f>
        <v/>
      </c>
      <c r="E56" s="20" t="str">
        <f>IF('School Data'!$B56="Middle/JH",IF('School Data'!D56="","",'School Data'!D56),"")</f>
        <v/>
      </c>
      <c r="F56" s="20" t="str">
        <f>IF('School Data'!$B56="Middle/JH",IF('School Data'!E56="","",'School Data'!E56),"")</f>
        <v/>
      </c>
      <c r="G56" s="31" t="str">
        <f>IF('School Data'!$B56="Middle/JH",IF('School Data'!F56="","",'School Data'!F56),"")</f>
        <v/>
      </c>
      <c r="H56" s="28" t="str">
        <f>IF(A56&lt;('Output by Grade Span'!$C$4+1),"X","")</f>
        <v/>
      </c>
      <c r="I56" s="29" t="str">
        <f>IF('School Data'!$B56="Middle/JH",IF('School Data'!G56="","",'School Data'!G56),"")</f>
        <v/>
      </c>
      <c r="J56" s="29" t="str">
        <f t="shared" si="1"/>
        <v/>
      </c>
      <c r="K56" s="29" t="str">
        <f>IF('School Data'!$B56="Middle/JH",IF('School Data'!H56="","",'School Data'!H56),"")</f>
        <v/>
      </c>
      <c r="L56" s="29" t="str">
        <f t="shared" si="2"/>
        <v/>
      </c>
      <c r="M56" s="29" t="str">
        <f t="shared" si="3"/>
        <v/>
      </c>
      <c r="N56" s="28" t="str">
        <f>IF(H56="X",IF(M56&gt;'Output, All Schools'!$C$8,"N","Y"),"")</f>
        <v/>
      </c>
      <c r="O56" s="30" t="str">
        <f>IF('School Data'!$B56="Middle/JH",IF('School Data'!I56="","",'School Data'!I56),"")</f>
        <v/>
      </c>
      <c r="P56" s="30" t="str">
        <f t="shared" si="4"/>
        <v/>
      </c>
      <c r="Q56" s="29" t="str">
        <f t="shared" si="5"/>
        <v/>
      </c>
      <c r="R56" s="31" t="str">
        <f>IF(H56="X",IF(Q56&gt;'Output, All Schools'!$C$9,"N","Y"),"")</f>
        <v/>
      </c>
      <c r="S56" s="32" t="str">
        <f>IF('School Data'!$B56="Middle/JH",IF('School Data'!J56="","",'School Data'!J56),"")</f>
        <v/>
      </c>
      <c r="T56" s="49" t="str">
        <f t="shared" si="6"/>
        <v/>
      </c>
      <c r="U56" s="32" t="str">
        <f>IF('School Data'!$B56="Middle/JH",IF('School Data'!K56="","",'School Data'!K56),"")</f>
        <v/>
      </c>
      <c r="V56" s="49" t="str">
        <f t="shared" si="7"/>
        <v/>
      </c>
      <c r="W56" s="54" t="str">
        <f t="shared" si="8"/>
        <v/>
      </c>
      <c r="X56" s="28" t="str">
        <f>IF(H56="X",IF(W56&lt;'Output, All Schools'!$C$14,"N","Y"),"")</f>
        <v/>
      </c>
      <c r="Y56" s="32" t="str">
        <f>IF('School Data'!$B56="Middle/JH",IF('School Data'!L56="","",'School Data'!L56),"")</f>
        <v/>
      </c>
      <c r="Z56" s="49" t="str">
        <f t="shared" si="9"/>
        <v/>
      </c>
      <c r="AA56" s="55" t="str">
        <f t="shared" si="10"/>
        <v/>
      </c>
      <c r="AB56" s="31" t="str">
        <f>IF(H56="X",IF(AA56&lt;'Output, All Schools'!$C$15,"N","Y"),"")</f>
        <v/>
      </c>
    </row>
    <row r="57" spans="1:28" x14ac:dyDescent="0.25">
      <c r="A57" s="20" t="str">
        <f t="shared" si="0"/>
        <v/>
      </c>
      <c r="B57" s="20" t="str">
        <f>IF('School Data'!$B57="Middle/JH",IF('School Data'!A57="","",'School Data'!A57),"")</f>
        <v/>
      </c>
      <c r="C57" s="20" t="str">
        <f>IF('School Data'!$B57="Middle/JH",IF('School Data'!B57="","",'School Data'!B57),"")</f>
        <v/>
      </c>
      <c r="D57" s="20" t="str">
        <f>IF('School Data'!$B57="Middle/JH",IF('School Data'!C57="","",'School Data'!C57),"")</f>
        <v/>
      </c>
      <c r="E57" s="20" t="str">
        <f>IF('School Data'!$B57="Middle/JH",IF('School Data'!D57="","",'School Data'!D57),"")</f>
        <v/>
      </c>
      <c r="F57" s="20" t="str">
        <f>IF('School Data'!$B57="Middle/JH",IF('School Data'!E57="","",'School Data'!E57),"")</f>
        <v/>
      </c>
      <c r="G57" s="31" t="str">
        <f>IF('School Data'!$B57="Middle/JH",IF('School Data'!F57="","",'School Data'!F57),"")</f>
        <v/>
      </c>
      <c r="H57" s="28" t="str">
        <f>IF(A57&lt;('Output by Grade Span'!$C$4+1),"X","")</f>
        <v/>
      </c>
      <c r="I57" s="29" t="str">
        <f>IF('School Data'!$B57="Middle/JH",IF('School Data'!G57="","",'School Data'!G57),"")</f>
        <v/>
      </c>
      <c r="J57" s="29" t="str">
        <f t="shared" si="1"/>
        <v/>
      </c>
      <c r="K57" s="29" t="str">
        <f>IF('School Data'!$B57="Middle/JH",IF('School Data'!H57="","",'School Data'!H57),"")</f>
        <v/>
      </c>
      <c r="L57" s="29" t="str">
        <f t="shared" si="2"/>
        <v/>
      </c>
      <c r="M57" s="29" t="str">
        <f t="shared" si="3"/>
        <v/>
      </c>
      <c r="N57" s="28" t="str">
        <f>IF(H57="X",IF(M57&gt;'Output, All Schools'!$C$8,"N","Y"),"")</f>
        <v/>
      </c>
      <c r="O57" s="30" t="str">
        <f>IF('School Data'!$B57="Middle/JH",IF('School Data'!I57="","",'School Data'!I57),"")</f>
        <v/>
      </c>
      <c r="P57" s="30" t="str">
        <f t="shared" si="4"/>
        <v/>
      </c>
      <c r="Q57" s="29" t="str">
        <f t="shared" si="5"/>
        <v/>
      </c>
      <c r="R57" s="31" t="str">
        <f>IF(H57="X",IF(Q57&gt;'Output, All Schools'!$C$9,"N","Y"),"")</f>
        <v/>
      </c>
      <c r="S57" s="32" t="str">
        <f>IF('School Data'!$B57="Middle/JH",IF('School Data'!J57="","",'School Data'!J57),"")</f>
        <v/>
      </c>
      <c r="T57" s="49" t="str">
        <f t="shared" si="6"/>
        <v/>
      </c>
      <c r="U57" s="32" t="str">
        <f>IF('School Data'!$B57="Middle/JH",IF('School Data'!K57="","",'School Data'!K57),"")</f>
        <v/>
      </c>
      <c r="V57" s="49" t="str">
        <f t="shared" si="7"/>
        <v/>
      </c>
      <c r="W57" s="54" t="str">
        <f t="shared" si="8"/>
        <v/>
      </c>
      <c r="X57" s="28" t="str">
        <f>IF(H57="X",IF(W57&lt;'Output, All Schools'!$C$14,"N","Y"),"")</f>
        <v/>
      </c>
      <c r="Y57" s="32" t="str">
        <f>IF('School Data'!$B57="Middle/JH",IF('School Data'!L57="","",'School Data'!L57),"")</f>
        <v/>
      </c>
      <c r="Z57" s="49" t="str">
        <f t="shared" si="9"/>
        <v/>
      </c>
      <c r="AA57" s="55" t="str">
        <f t="shared" si="10"/>
        <v/>
      </c>
      <c r="AB57" s="31" t="str">
        <f>IF(H57="X",IF(AA57&lt;'Output, All Schools'!$C$15,"N","Y"),"")</f>
        <v/>
      </c>
    </row>
    <row r="58" spans="1:28" x14ac:dyDescent="0.25">
      <c r="A58" s="20" t="str">
        <f t="shared" si="0"/>
        <v/>
      </c>
      <c r="B58" s="20" t="str">
        <f>IF('School Data'!$B58="Middle/JH",IF('School Data'!A58="","",'School Data'!A58),"")</f>
        <v/>
      </c>
      <c r="C58" s="20" t="str">
        <f>IF('School Data'!$B58="Middle/JH",IF('School Data'!B58="","",'School Data'!B58),"")</f>
        <v/>
      </c>
      <c r="D58" s="20" t="str">
        <f>IF('School Data'!$B58="Middle/JH",IF('School Data'!C58="","",'School Data'!C58),"")</f>
        <v/>
      </c>
      <c r="E58" s="20" t="str">
        <f>IF('School Data'!$B58="Middle/JH",IF('School Data'!D58="","",'School Data'!D58),"")</f>
        <v/>
      </c>
      <c r="F58" s="20" t="str">
        <f>IF('School Data'!$B58="Middle/JH",IF('School Data'!E58="","",'School Data'!E58),"")</f>
        <v/>
      </c>
      <c r="G58" s="31" t="str">
        <f>IF('School Data'!$B58="Middle/JH",IF('School Data'!F58="","",'School Data'!F58),"")</f>
        <v/>
      </c>
      <c r="H58" s="28" t="str">
        <f>IF(A58&lt;('Output by Grade Span'!$C$4+1),"X","")</f>
        <v/>
      </c>
      <c r="I58" s="29" t="str">
        <f>IF('School Data'!$B58="Middle/JH",IF('School Data'!G58="","",'School Data'!G58),"")</f>
        <v/>
      </c>
      <c r="J58" s="29" t="str">
        <f t="shared" si="1"/>
        <v/>
      </c>
      <c r="K58" s="29" t="str">
        <f>IF('School Data'!$B58="Middle/JH",IF('School Data'!H58="","",'School Data'!H58),"")</f>
        <v/>
      </c>
      <c r="L58" s="29" t="str">
        <f t="shared" si="2"/>
        <v/>
      </c>
      <c r="M58" s="29" t="str">
        <f t="shared" si="3"/>
        <v/>
      </c>
      <c r="N58" s="28" t="str">
        <f>IF(H58="X",IF(M58&gt;'Output, All Schools'!$C$8,"N","Y"),"")</f>
        <v/>
      </c>
      <c r="O58" s="30" t="str">
        <f>IF('School Data'!$B58="Middle/JH",IF('School Data'!I58="","",'School Data'!I58),"")</f>
        <v/>
      </c>
      <c r="P58" s="30" t="str">
        <f t="shared" si="4"/>
        <v/>
      </c>
      <c r="Q58" s="29" t="str">
        <f t="shared" si="5"/>
        <v/>
      </c>
      <c r="R58" s="31" t="str">
        <f>IF(H58="X",IF(Q58&gt;'Output, All Schools'!$C$9,"N","Y"),"")</f>
        <v/>
      </c>
      <c r="S58" s="32" t="str">
        <f>IF('School Data'!$B58="Middle/JH",IF('School Data'!J58="","",'School Data'!J58),"")</f>
        <v/>
      </c>
      <c r="T58" s="49" t="str">
        <f t="shared" si="6"/>
        <v/>
      </c>
      <c r="U58" s="32" t="str">
        <f>IF('School Data'!$B58="Middle/JH",IF('School Data'!K58="","",'School Data'!K58),"")</f>
        <v/>
      </c>
      <c r="V58" s="49" t="str">
        <f t="shared" si="7"/>
        <v/>
      </c>
      <c r="W58" s="54" t="str">
        <f t="shared" si="8"/>
        <v/>
      </c>
      <c r="X58" s="28" t="str">
        <f>IF(H58="X",IF(W58&lt;'Output, All Schools'!$C$14,"N","Y"),"")</f>
        <v/>
      </c>
      <c r="Y58" s="32" t="str">
        <f>IF('School Data'!$B58="Middle/JH",IF('School Data'!L58="","",'School Data'!L58),"")</f>
        <v/>
      </c>
      <c r="Z58" s="49" t="str">
        <f t="shared" si="9"/>
        <v/>
      </c>
      <c r="AA58" s="55" t="str">
        <f t="shared" si="10"/>
        <v/>
      </c>
      <c r="AB58" s="31" t="str">
        <f>IF(H58="X",IF(AA58&lt;'Output, All Schools'!$C$15,"N","Y"),"")</f>
        <v/>
      </c>
    </row>
    <row r="59" spans="1:28" x14ac:dyDescent="0.25">
      <c r="A59" s="20" t="str">
        <f t="shared" si="0"/>
        <v/>
      </c>
      <c r="B59" s="20" t="str">
        <f>IF('School Data'!$B59="Middle/JH",IF('School Data'!A59="","",'School Data'!A59),"")</f>
        <v/>
      </c>
      <c r="C59" s="20" t="str">
        <f>IF('School Data'!$B59="Middle/JH",IF('School Data'!B59="","",'School Data'!B59),"")</f>
        <v/>
      </c>
      <c r="D59" s="20" t="str">
        <f>IF('School Data'!$B59="Middle/JH",IF('School Data'!C59="","",'School Data'!C59),"")</f>
        <v/>
      </c>
      <c r="E59" s="20" t="str">
        <f>IF('School Data'!$B59="Middle/JH",IF('School Data'!D59="","",'School Data'!D59),"")</f>
        <v/>
      </c>
      <c r="F59" s="20" t="str">
        <f>IF('School Data'!$B59="Middle/JH",IF('School Data'!E59="","",'School Data'!E59),"")</f>
        <v/>
      </c>
      <c r="G59" s="31" t="str">
        <f>IF('School Data'!$B59="Middle/JH",IF('School Data'!F59="","",'School Data'!F59),"")</f>
        <v/>
      </c>
      <c r="H59" s="28" t="str">
        <f>IF(A59&lt;('Output by Grade Span'!$C$4+1),"X","")</f>
        <v/>
      </c>
      <c r="I59" s="29" t="str">
        <f>IF('School Data'!$B59="Middle/JH",IF('School Data'!G59="","",'School Data'!G59),"")</f>
        <v/>
      </c>
      <c r="J59" s="29" t="str">
        <f t="shared" si="1"/>
        <v/>
      </c>
      <c r="K59" s="29" t="str">
        <f>IF('School Data'!$B59="Middle/JH",IF('School Data'!H59="","",'School Data'!H59),"")</f>
        <v/>
      </c>
      <c r="L59" s="29" t="str">
        <f t="shared" si="2"/>
        <v/>
      </c>
      <c r="M59" s="29" t="str">
        <f t="shared" si="3"/>
        <v/>
      </c>
      <c r="N59" s="28" t="str">
        <f>IF(H59="X",IF(M59&gt;'Output, All Schools'!$C$8,"N","Y"),"")</f>
        <v/>
      </c>
      <c r="O59" s="30" t="str">
        <f>IF('School Data'!$B59="Middle/JH",IF('School Data'!I59="","",'School Data'!I59),"")</f>
        <v/>
      </c>
      <c r="P59" s="30" t="str">
        <f t="shared" si="4"/>
        <v/>
      </c>
      <c r="Q59" s="29" t="str">
        <f t="shared" si="5"/>
        <v/>
      </c>
      <c r="R59" s="31" t="str">
        <f>IF(H59="X",IF(Q59&gt;'Output, All Schools'!$C$9,"N","Y"),"")</f>
        <v/>
      </c>
      <c r="S59" s="32" t="str">
        <f>IF('School Data'!$B59="Middle/JH",IF('School Data'!J59="","",'School Data'!J59),"")</f>
        <v/>
      </c>
      <c r="T59" s="49" t="str">
        <f t="shared" si="6"/>
        <v/>
      </c>
      <c r="U59" s="32" t="str">
        <f>IF('School Data'!$B59="Middle/JH",IF('School Data'!K59="","",'School Data'!K59),"")</f>
        <v/>
      </c>
      <c r="V59" s="49" t="str">
        <f t="shared" si="7"/>
        <v/>
      </c>
      <c r="W59" s="54" t="str">
        <f t="shared" si="8"/>
        <v/>
      </c>
      <c r="X59" s="28" t="str">
        <f>IF(H59="X",IF(W59&lt;'Output, All Schools'!$C$14,"N","Y"),"")</f>
        <v/>
      </c>
      <c r="Y59" s="32" t="str">
        <f>IF('School Data'!$B59="Middle/JH",IF('School Data'!L59="","",'School Data'!L59),"")</f>
        <v/>
      </c>
      <c r="Z59" s="49" t="str">
        <f t="shared" si="9"/>
        <v/>
      </c>
      <c r="AA59" s="55" t="str">
        <f t="shared" si="10"/>
        <v/>
      </c>
      <c r="AB59" s="31" t="str">
        <f>IF(H59="X",IF(AA59&lt;'Output, All Schools'!$C$15,"N","Y"),"")</f>
        <v/>
      </c>
    </row>
    <row r="60" spans="1:28" x14ac:dyDescent="0.25">
      <c r="A60" s="20" t="str">
        <f t="shared" si="0"/>
        <v/>
      </c>
      <c r="B60" s="20" t="str">
        <f>IF('School Data'!$B60="Middle/JH",IF('School Data'!A60="","",'School Data'!A60),"")</f>
        <v/>
      </c>
      <c r="C60" s="20" t="str">
        <f>IF('School Data'!$B60="Middle/JH",IF('School Data'!B60="","",'School Data'!B60),"")</f>
        <v/>
      </c>
      <c r="D60" s="20" t="str">
        <f>IF('School Data'!$B60="Middle/JH",IF('School Data'!C60="","",'School Data'!C60),"")</f>
        <v/>
      </c>
      <c r="E60" s="20" t="str">
        <f>IF('School Data'!$B60="Middle/JH",IF('School Data'!D60="","",'School Data'!D60),"")</f>
        <v/>
      </c>
      <c r="F60" s="20" t="str">
        <f>IF('School Data'!$B60="Middle/JH",IF('School Data'!E60="","",'School Data'!E60),"")</f>
        <v/>
      </c>
      <c r="G60" s="31" t="str">
        <f>IF('School Data'!$B60="Middle/JH",IF('School Data'!F60="","",'School Data'!F60),"")</f>
        <v/>
      </c>
      <c r="H60" s="28" t="str">
        <f>IF(A60&lt;('Output by Grade Span'!$C$4+1),"X","")</f>
        <v/>
      </c>
      <c r="I60" s="29" t="str">
        <f>IF('School Data'!$B60="Middle/JH",IF('School Data'!G60="","",'School Data'!G60),"")</f>
        <v/>
      </c>
      <c r="J60" s="29" t="str">
        <f t="shared" si="1"/>
        <v/>
      </c>
      <c r="K60" s="29" t="str">
        <f>IF('School Data'!$B60="Middle/JH",IF('School Data'!H60="","",'School Data'!H60),"")</f>
        <v/>
      </c>
      <c r="L60" s="29" t="str">
        <f t="shared" si="2"/>
        <v/>
      </c>
      <c r="M60" s="29" t="str">
        <f t="shared" si="3"/>
        <v/>
      </c>
      <c r="N60" s="28" t="str">
        <f>IF(H60="X",IF(M60&gt;'Output, All Schools'!$C$8,"N","Y"),"")</f>
        <v/>
      </c>
      <c r="O60" s="30" t="str">
        <f>IF('School Data'!$B60="Middle/JH",IF('School Data'!I60="","",'School Data'!I60),"")</f>
        <v/>
      </c>
      <c r="P60" s="30" t="str">
        <f t="shared" si="4"/>
        <v/>
      </c>
      <c r="Q60" s="29" t="str">
        <f t="shared" si="5"/>
        <v/>
      </c>
      <c r="R60" s="31" t="str">
        <f>IF(H60="X",IF(Q60&gt;'Output, All Schools'!$C$9,"N","Y"),"")</f>
        <v/>
      </c>
      <c r="S60" s="32" t="str">
        <f>IF('School Data'!$B60="Middle/JH",IF('School Data'!J60="","",'School Data'!J60),"")</f>
        <v/>
      </c>
      <c r="T60" s="49" t="str">
        <f t="shared" si="6"/>
        <v/>
      </c>
      <c r="U60" s="32" t="str">
        <f>IF('School Data'!$B60="Middle/JH",IF('School Data'!K60="","",'School Data'!K60),"")</f>
        <v/>
      </c>
      <c r="V60" s="49" t="str">
        <f t="shared" si="7"/>
        <v/>
      </c>
      <c r="W60" s="54" t="str">
        <f t="shared" si="8"/>
        <v/>
      </c>
      <c r="X60" s="28" t="str">
        <f>IF(H60="X",IF(W60&lt;'Output, All Schools'!$C$14,"N","Y"),"")</f>
        <v/>
      </c>
      <c r="Y60" s="32" t="str">
        <f>IF('School Data'!$B60="Middle/JH",IF('School Data'!L60="","",'School Data'!L60),"")</f>
        <v/>
      </c>
      <c r="Z60" s="49" t="str">
        <f t="shared" si="9"/>
        <v/>
      </c>
      <c r="AA60" s="55" t="str">
        <f t="shared" si="10"/>
        <v/>
      </c>
      <c r="AB60" s="31" t="str">
        <f>IF(H60="X",IF(AA60&lt;'Output, All Schools'!$C$15,"N","Y"),"")</f>
        <v/>
      </c>
    </row>
    <row r="61" spans="1:28" x14ac:dyDescent="0.25">
      <c r="A61" s="20" t="str">
        <f t="shared" si="0"/>
        <v/>
      </c>
      <c r="B61" s="20" t="str">
        <f>IF('School Data'!$B61="Middle/JH",IF('School Data'!A61="","",'School Data'!A61),"")</f>
        <v/>
      </c>
      <c r="C61" s="20" t="str">
        <f>IF('School Data'!$B61="Middle/JH",IF('School Data'!B61="","",'School Data'!B61),"")</f>
        <v/>
      </c>
      <c r="D61" s="20" t="str">
        <f>IF('School Data'!$B61="Middle/JH",IF('School Data'!C61="","",'School Data'!C61),"")</f>
        <v/>
      </c>
      <c r="E61" s="20" t="str">
        <f>IF('School Data'!$B61="Middle/JH",IF('School Data'!D61="","",'School Data'!D61),"")</f>
        <v/>
      </c>
      <c r="F61" s="20" t="str">
        <f>IF('School Data'!$B61="Middle/JH",IF('School Data'!E61="","",'School Data'!E61),"")</f>
        <v/>
      </c>
      <c r="G61" s="31" t="str">
        <f>IF('School Data'!$B61="Middle/JH",IF('School Data'!F61="","",'School Data'!F61),"")</f>
        <v/>
      </c>
      <c r="H61" s="28" t="str">
        <f>IF(A61&lt;('Output by Grade Span'!$C$4+1),"X","")</f>
        <v/>
      </c>
      <c r="I61" s="29" t="str">
        <f>IF('School Data'!$B61="Middle/JH",IF('School Data'!G61="","",'School Data'!G61),"")</f>
        <v/>
      </c>
      <c r="J61" s="29" t="str">
        <f t="shared" si="1"/>
        <v/>
      </c>
      <c r="K61" s="29" t="str">
        <f>IF('School Data'!$B61="Middle/JH",IF('School Data'!H61="","",'School Data'!H61),"")</f>
        <v/>
      </c>
      <c r="L61" s="29" t="str">
        <f t="shared" si="2"/>
        <v/>
      </c>
      <c r="M61" s="29" t="str">
        <f t="shared" si="3"/>
        <v/>
      </c>
      <c r="N61" s="28" t="str">
        <f>IF(H61="X",IF(M61&gt;'Output, All Schools'!$C$8,"N","Y"),"")</f>
        <v/>
      </c>
      <c r="O61" s="30" t="str">
        <f>IF('School Data'!$B61="Middle/JH",IF('School Data'!I61="","",'School Data'!I61),"")</f>
        <v/>
      </c>
      <c r="P61" s="30" t="str">
        <f t="shared" si="4"/>
        <v/>
      </c>
      <c r="Q61" s="29" t="str">
        <f t="shared" si="5"/>
        <v/>
      </c>
      <c r="R61" s="31" t="str">
        <f>IF(H61="X",IF(Q61&gt;'Output, All Schools'!$C$9,"N","Y"),"")</f>
        <v/>
      </c>
      <c r="S61" s="32" t="str">
        <f>IF('School Data'!$B61="Middle/JH",IF('School Data'!J61="","",'School Data'!J61),"")</f>
        <v/>
      </c>
      <c r="T61" s="49" t="str">
        <f t="shared" si="6"/>
        <v/>
      </c>
      <c r="U61" s="32" t="str">
        <f>IF('School Data'!$B61="Middle/JH",IF('School Data'!K61="","",'School Data'!K61),"")</f>
        <v/>
      </c>
      <c r="V61" s="49" t="str">
        <f t="shared" si="7"/>
        <v/>
      </c>
      <c r="W61" s="54" t="str">
        <f t="shared" si="8"/>
        <v/>
      </c>
      <c r="X61" s="28" t="str">
        <f>IF(H61="X",IF(W61&lt;'Output, All Schools'!$C$14,"N","Y"),"")</f>
        <v/>
      </c>
      <c r="Y61" s="32" t="str">
        <f>IF('School Data'!$B61="Middle/JH",IF('School Data'!L61="","",'School Data'!L61),"")</f>
        <v/>
      </c>
      <c r="Z61" s="49" t="str">
        <f t="shared" si="9"/>
        <v/>
      </c>
      <c r="AA61" s="55" t="str">
        <f t="shared" si="10"/>
        <v/>
      </c>
      <c r="AB61" s="31" t="str">
        <f>IF(H61="X",IF(AA61&lt;'Output, All Schools'!$C$15,"N","Y"),"")</f>
        <v/>
      </c>
    </row>
    <row r="62" spans="1:28" x14ac:dyDescent="0.25">
      <c r="A62" s="20" t="str">
        <f t="shared" si="0"/>
        <v/>
      </c>
      <c r="B62" s="20" t="str">
        <f>IF('School Data'!$B62="Middle/JH",IF('School Data'!A62="","",'School Data'!A62),"")</f>
        <v/>
      </c>
      <c r="C62" s="20" t="str">
        <f>IF('School Data'!$B62="Middle/JH",IF('School Data'!B62="","",'School Data'!B62),"")</f>
        <v/>
      </c>
      <c r="D62" s="20" t="str">
        <f>IF('School Data'!$B62="Middle/JH",IF('School Data'!C62="","",'School Data'!C62),"")</f>
        <v/>
      </c>
      <c r="E62" s="20" t="str">
        <f>IF('School Data'!$B62="Middle/JH",IF('School Data'!D62="","",'School Data'!D62),"")</f>
        <v/>
      </c>
      <c r="F62" s="20" t="str">
        <f>IF('School Data'!$B62="Middle/JH",IF('School Data'!E62="","",'School Data'!E62),"")</f>
        <v/>
      </c>
      <c r="G62" s="31" t="str">
        <f>IF('School Data'!$B62="Middle/JH",IF('School Data'!F62="","",'School Data'!F62),"")</f>
        <v/>
      </c>
      <c r="H62" s="28" t="str">
        <f>IF(A62&lt;('Output by Grade Span'!$C$4+1),"X","")</f>
        <v/>
      </c>
      <c r="I62" s="29" t="str">
        <f>IF('School Data'!$B62="Middle/JH",IF('School Data'!G62="","",'School Data'!G62),"")</f>
        <v/>
      </c>
      <c r="J62" s="29" t="str">
        <f t="shared" si="1"/>
        <v/>
      </c>
      <c r="K62" s="29" t="str">
        <f>IF('School Data'!$B62="Middle/JH",IF('School Data'!H62="","",'School Data'!H62),"")</f>
        <v/>
      </c>
      <c r="L62" s="29" t="str">
        <f t="shared" si="2"/>
        <v/>
      </c>
      <c r="M62" s="29" t="str">
        <f t="shared" si="3"/>
        <v/>
      </c>
      <c r="N62" s="28" t="str">
        <f>IF(H62="X",IF(M62&gt;'Output, All Schools'!$C$8,"N","Y"),"")</f>
        <v/>
      </c>
      <c r="O62" s="30" t="str">
        <f>IF('School Data'!$B62="Middle/JH",IF('School Data'!I62="","",'School Data'!I62),"")</f>
        <v/>
      </c>
      <c r="P62" s="30" t="str">
        <f t="shared" si="4"/>
        <v/>
      </c>
      <c r="Q62" s="29" t="str">
        <f t="shared" si="5"/>
        <v/>
      </c>
      <c r="R62" s="31" t="str">
        <f>IF(H62="X",IF(Q62&gt;'Output, All Schools'!$C$9,"N","Y"),"")</f>
        <v/>
      </c>
      <c r="S62" s="32" t="str">
        <f>IF('School Data'!$B62="Middle/JH",IF('School Data'!J62="","",'School Data'!J62),"")</f>
        <v/>
      </c>
      <c r="T62" s="49" t="str">
        <f t="shared" si="6"/>
        <v/>
      </c>
      <c r="U62" s="32" t="str">
        <f>IF('School Data'!$B62="Middle/JH",IF('School Data'!K62="","",'School Data'!K62),"")</f>
        <v/>
      </c>
      <c r="V62" s="49" t="str">
        <f t="shared" si="7"/>
        <v/>
      </c>
      <c r="W62" s="54" t="str">
        <f t="shared" si="8"/>
        <v/>
      </c>
      <c r="X62" s="28" t="str">
        <f>IF(H62="X",IF(W62&lt;'Output, All Schools'!$C$14,"N","Y"),"")</f>
        <v/>
      </c>
      <c r="Y62" s="32" t="str">
        <f>IF('School Data'!$B62="Middle/JH",IF('School Data'!L62="","",'School Data'!L62),"")</f>
        <v/>
      </c>
      <c r="Z62" s="49" t="str">
        <f t="shared" si="9"/>
        <v/>
      </c>
      <c r="AA62" s="55" t="str">
        <f t="shared" si="10"/>
        <v/>
      </c>
      <c r="AB62" s="31" t="str">
        <f>IF(H62="X",IF(AA62&lt;'Output, All Schools'!$C$15,"N","Y"),"")</f>
        <v/>
      </c>
    </row>
    <row r="63" spans="1:28" x14ac:dyDescent="0.25">
      <c r="A63" s="20" t="str">
        <f t="shared" si="0"/>
        <v/>
      </c>
      <c r="B63" s="20" t="str">
        <f>IF('School Data'!$B63="Middle/JH",IF('School Data'!A63="","",'School Data'!A63),"")</f>
        <v/>
      </c>
      <c r="C63" s="20" t="str">
        <f>IF('School Data'!$B63="Middle/JH",IF('School Data'!B63="","",'School Data'!B63),"")</f>
        <v/>
      </c>
      <c r="D63" s="20" t="str">
        <f>IF('School Data'!$B63="Middle/JH",IF('School Data'!C63="","",'School Data'!C63),"")</f>
        <v/>
      </c>
      <c r="E63" s="20" t="str">
        <f>IF('School Data'!$B63="Middle/JH",IF('School Data'!D63="","",'School Data'!D63),"")</f>
        <v/>
      </c>
      <c r="F63" s="20" t="str">
        <f>IF('School Data'!$B63="Middle/JH",IF('School Data'!E63="","",'School Data'!E63),"")</f>
        <v/>
      </c>
      <c r="G63" s="31" t="str">
        <f>IF('School Data'!$B63="Middle/JH",IF('School Data'!F63="","",'School Data'!F63),"")</f>
        <v/>
      </c>
      <c r="H63" s="28" t="str">
        <f>IF(A63&lt;('Output by Grade Span'!$C$4+1),"X","")</f>
        <v/>
      </c>
      <c r="I63" s="29" t="str">
        <f>IF('School Data'!$B63="Middle/JH",IF('School Data'!G63="","",'School Data'!G63),"")</f>
        <v/>
      </c>
      <c r="J63" s="29" t="str">
        <f t="shared" si="1"/>
        <v/>
      </c>
      <c r="K63" s="29" t="str">
        <f>IF('School Data'!$B63="Middle/JH",IF('School Data'!H63="","",'School Data'!H63),"")</f>
        <v/>
      </c>
      <c r="L63" s="29" t="str">
        <f t="shared" si="2"/>
        <v/>
      </c>
      <c r="M63" s="29" t="str">
        <f t="shared" si="3"/>
        <v/>
      </c>
      <c r="N63" s="28" t="str">
        <f>IF(H63="X",IF(M63&gt;'Output, All Schools'!$C$8,"N","Y"),"")</f>
        <v/>
      </c>
      <c r="O63" s="30" t="str">
        <f>IF('School Data'!$B63="Middle/JH",IF('School Data'!I63="","",'School Data'!I63),"")</f>
        <v/>
      </c>
      <c r="P63" s="30" t="str">
        <f t="shared" si="4"/>
        <v/>
      </c>
      <c r="Q63" s="29" t="str">
        <f t="shared" si="5"/>
        <v/>
      </c>
      <c r="R63" s="31" t="str">
        <f>IF(H63="X",IF(Q63&gt;'Output, All Schools'!$C$9,"N","Y"),"")</f>
        <v/>
      </c>
      <c r="S63" s="32" t="str">
        <f>IF('School Data'!$B63="Middle/JH",IF('School Data'!J63="","",'School Data'!J63),"")</f>
        <v/>
      </c>
      <c r="T63" s="49" t="str">
        <f t="shared" si="6"/>
        <v/>
      </c>
      <c r="U63" s="32" t="str">
        <f>IF('School Data'!$B63="Middle/JH",IF('School Data'!K63="","",'School Data'!K63),"")</f>
        <v/>
      </c>
      <c r="V63" s="49" t="str">
        <f t="shared" si="7"/>
        <v/>
      </c>
      <c r="W63" s="54" t="str">
        <f t="shared" si="8"/>
        <v/>
      </c>
      <c r="X63" s="28" t="str">
        <f>IF(H63="X",IF(W63&lt;'Output, All Schools'!$C$14,"N","Y"),"")</f>
        <v/>
      </c>
      <c r="Y63" s="32" t="str">
        <f>IF('School Data'!$B63="Middle/JH",IF('School Data'!L63="","",'School Data'!L63),"")</f>
        <v/>
      </c>
      <c r="Z63" s="49" t="str">
        <f t="shared" si="9"/>
        <v/>
      </c>
      <c r="AA63" s="55" t="str">
        <f t="shared" si="10"/>
        <v/>
      </c>
      <c r="AB63" s="31" t="str">
        <f>IF(H63="X",IF(AA63&lt;'Output, All Schools'!$C$15,"N","Y"),"")</f>
        <v/>
      </c>
    </row>
    <row r="64" spans="1:28" x14ac:dyDescent="0.25">
      <c r="A64" s="20" t="str">
        <f t="shared" si="0"/>
        <v/>
      </c>
      <c r="B64" s="20" t="str">
        <f>IF('School Data'!$B64="Middle/JH",IF('School Data'!A64="","",'School Data'!A64),"")</f>
        <v/>
      </c>
      <c r="C64" s="20" t="str">
        <f>IF('School Data'!$B64="Middle/JH",IF('School Data'!B64="","",'School Data'!B64),"")</f>
        <v/>
      </c>
      <c r="D64" s="20" t="str">
        <f>IF('School Data'!$B64="Middle/JH",IF('School Data'!C64="","",'School Data'!C64),"")</f>
        <v/>
      </c>
      <c r="E64" s="20" t="str">
        <f>IF('School Data'!$B64="Middle/JH",IF('School Data'!D64="","",'School Data'!D64),"")</f>
        <v/>
      </c>
      <c r="F64" s="20" t="str">
        <f>IF('School Data'!$B64="Middle/JH",IF('School Data'!E64="","",'School Data'!E64),"")</f>
        <v/>
      </c>
      <c r="G64" s="31" t="str">
        <f>IF('School Data'!$B64="Middle/JH",IF('School Data'!F64="","",'School Data'!F64),"")</f>
        <v/>
      </c>
      <c r="H64" s="28" t="str">
        <f>IF(A64&lt;('Output by Grade Span'!$C$4+1),"X","")</f>
        <v/>
      </c>
      <c r="I64" s="29" t="str">
        <f>IF('School Data'!$B64="Middle/JH",IF('School Data'!G64="","",'School Data'!G64),"")</f>
        <v/>
      </c>
      <c r="J64" s="29" t="str">
        <f t="shared" si="1"/>
        <v/>
      </c>
      <c r="K64" s="29" t="str">
        <f>IF('School Data'!$B64="Middle/JH",IF('School Data'!H64="","",'School Data'!H64),"")</f>
        <v/>
      </c>
      <c r="L64" s="29" t="str">
        <f t="shared" si="2"/>
        <v/>
      </c>
      <c r="M64" s="29" t="str">
        <f t="shared" si="3"/>
        <v/>
      </c>
      <c r="N64" s="28" t="str">
        <f>IF(H64="X",IF(M64&gt;'Output, All Schools'!$C$8,"N","Y"),"")</f>
        <v/>
      </c>
      <c r="O64" s="30" t="str">
        <f>IF('School Data'!$B64="Middle/JH",IF('School Data'!I64="","",'School Data'!I64),"")</f>
        <v/>
      </c>
      <c r="P64" s="30" t="str">
        <f t="shared" si="4"/>
        <v/>
      </c>
      <c r="Q64" s="29" t="str">
        <f t="shared" si="5"/>
        <v/>
      </c>
      <c r="R64" s="31" t="str">
        <f>IF(H64="X",IF(Q64&gt;'Output, All Schools'!$C$9,"N","Y"),"")</f>
        <v/>
      </c>
      <c r="S64" s="32" t="str">
        <f>IF('School Data'!$B64="Middle/JH",IF('School Data'!J64="","",'School Data'!J64),"")</f>
        <v/>
      </c>
      <c r="T64" s="49" t="str">
        <f t="shared" si="6"/>
        <v/>
      </c>
      <c r="U64" s="32" t="str">
        <f>IF('School Data'!$B64="Middle/JH",IF('School Data'!K64="","",'School Data'!K64),"")</f>
        <v/>
      </c>
      <c r="V64" s="49" t="str">
        <f t="shared" si="7"/>
        <v/>
      </c>
      <c r="W64" s="54" t="str">
        <f t="shared" si="8"/>
        <v/>
      </c>
      <c r="X64" s="28" t="str">
        <f>IF(H64="X",IF(W64&lt;'Output, All Schools'!$C$14,"N","Y"),"")</f>
        <v/>
      </c>
      <c r="Y64" s="32" t="str">
        <f>IF('School Data'!$B64="Middle/JH",IF('School Data'!L64="","",'School Data'!L64),"")</f>
        <v/>
      </c>
      <c r="Z64" s="49" t="str">
        <f t="shared" si="9"/>
        <v/>
      </c>
      <c r="AA64" s="55" t="str">
        <f t="shared" si="10"/>
        <v/>
      </c>
      <c r="AB64" s="31" t="str">
        <f>IF(H64="X",IF(AA64&lt;'Output, All Schools'!$C$15,"N","Y"),"")</f>
        <v/>
      </c>
    </row>
    <row r="65" spans="1:28" x14ac:dyDescent="0.25">
      <c r="A65" s="20" t="str">
        <f t="shared" si="0"/>
        <v/>
      </c>
      <c r="B65" s="20" t="str">
        <f>IF('School Data'!$B65="Middle/JH",IF('School Data'!A65="","",'School Data'!A65),"")</f>
        <v/>
      </c>
      <c r="C65" s="20" t="str">
        <f>IF('School Data'!$B65="Middle/JH",IF('School Data'!B65="","",'School Data'!B65),"")</f>
        <v/>
      </c>
      <c r="D65" s="20" t="str">
        <f>IF('School Data'!$B65="Middle/JH",IF('School Data'!C65="","",'School Data'!C65),"")</f>
        <v/>
      </c>
      <c r="E65" s="20" t="str">
        <f>IF('School Data'!$B65="Middle/JH",IF('School Data'!D65="","",'School Data'!D65),"")</f>
        <v/>
      </c>
      <c r="F65" s="20" t="str">
        <f>IF('School Data'!$B65="Middle/JH",IF('School Data'!E65="","",'School Data'!E65),"")</f>
        <v/>
      </c>
      <c r="G65" s="31" t="str">
        <f>IF('School Data'!$B65="Middle/JH",IF('School Data'!F65="","",'School Data'!F65),"")</f>
        <v/>
      </c>
      <c r="H65" s="28" t="str">
        <f>IF(A65&lt;('Output by Grade Span'!$C$4+1),"X","")</f>
        <v/>
      </c>
      <c r="I65" s="29" t="str">
        <f>IF('School Data'!$B65="Middle/JH",IF('School Data'!G65="","",'School Data'!G65),"")</f>
        <v/>
      </c>
      <c r="J65" s="29" t="str">
        <f t="shared" si="1"/>
        <v/>
      </c>
      <c r="K65" s="29" t="str">
        <f>IF('School Data'!$B65="Middle/JH",IF('School Data'!H65="","",'School Data'!H65),"")</f>
        <v/>
      </c>
      <c r="L65" s="29" t="str">
        <f t="shared" si="2"/>
        <v/>
      </c>
      <c r="M65" s="29" t="str">
        <f t="shared" si="3"/>
        <v/>
      </c>
      <c r="N65" s="28" t="str">
        <f>IF(H65="X",IF(M65&gt;'Output, All Schools'!$C$8,"N","Y"),"")</f>
        <v/>
      </c>
      <c r="O65" s="30" t="str">
        <f>IF('School Data'!$B65="Middle/JH",IF('School Data'!I65="","",'School Data'!I65),"")</f>
        <v/>
      </c>
      <c r="P65" s="30" t="str">
        <f t="shared" si="4"/>
        <v/>
      </c>
      <c r="Q65" s="29" t="str">
        <f t="shared" si="5"/>
        <v/>
      </c>
      <c r="R65" s="31" t="str">
        <f>IF(H65="X",IF(Q65&gt;'Output, All Schools'!$C$9,"N","Y"),"")</f>
        <v/>
      </c>
      <c r="S65" s="32" t="str">
        <f>IF('School Data'!$B65="Middle/JH",IF('School Data'!J65="","",'School Data'!J65),"")</f>
        <v/>
      </c>
      <c r="T65" s="49" t="str">
        <f t="shared" si="6"/>
        <v/>
      </c>
      <c r="U65" s="32" t="str">
        <f>IF('School Data'!$B65="Middle/JH",IF('School Data'!K65="","",'School Data'!K65),"")</f>
        <v/>
      </c>
      <c r="V65" s="49" t="str">
        <f t="shared" si="7"/>
        <v/>
      </c>
      <c r="W65" s="54" t="str">
        <f t="shared" si="8"/>
        <v/>
      </c>
      <c r="X65" s="28" t="str">
        <f>IF(H65="X",IF(W65&lt;'Output, All Schools'!$C$14,"N","Y"),"")</f>
        <v/>
      </c>
      <c r="Y65" s="32" t="str">
        <f>IF('School Data'!$B65="Middle/JH",IF('School Data'!L65="","",'School Data'!L65),"")</f>
        <v/>
      </c>
      <c r="Z65" s="49" t="str">
        <f t="shared" si="9"/>
        <v/>
      </c>
      <c r="AA65" s="55" t="str">
        <f t="shared" si="10"/>
        <v/>
      </c>
      <c r="AB65" s="31" t="str">
        <f>IF(H65="X",IF(AA65&lt;'Output, All Schools'!$C$15,"N","Y"),"")</f>
        <v/>
      </c>
    </row>
    <row r="66" spans="1:28" x14ac:dyDescent="0.25">
      <c r="A66" s="20" t="str">
        <f t="shared" si="0"/>
        <v/>
      </c>
      <c r="B66" s="20" t="str">
        <f>IF('School Data'!$B66="Middle/JH",IF('School Data'!A66="","",'School Data'!A66),"")</f>
        <v/>
      </c>
      <c r="C66" s="20" t="str">
        <f>IF('School Data'!$B66="Middle/JH",IF('School Data'!B66="","",'School Data'!B66),"")</f>
        <v/>
      </c>
      <c r="D66" s="20" t="str">
        <f>IF('School Data'!$B66="Middle/JH",IF('School Data'!C66="","",'School Data'!C66),"")</f>
        <v/>
      </c>
      <c r="E66" s="20" t="str">
        <f>IF('School Data'!$B66="Middle/JH",IF('School Data'!D66="","",'School Data'!D66),"")</f>
        <v/>
      </c>
      <c r="F66" s="20" t="str">
        <f>IF('School Data'!$B66="Middle/JH",IF('School Data'!E66="","",'School Data'!E66),"")</f>
        <v/>
      </c>
      <c r="G66" s="31" t="str">
        <f>IF('School Data'!$B66="Middle/JH",IF('School Data'!F66="","",'School Data'!F66),"")</f>
        <v/>
      </c>
      <c r="H66" s="28" t="str">
        <f>IF(A66&lt;('Output by Grade Span'!$C$4+1),"X","")</f>
        <v/>
      </c>
      <c r="I66" s="29" t="str">
        <f>IF('School Data'!$B66="Middle/JH",IF('School Data'!G66="","",'School Data'!G66),"")</f>
        <v/>
      </c>
      <c r="J66" s="29" t="str">
        <f t="shared" si="1"/>
        <v/>
      </c>
      <c r="K66" s="29" t="str">
        <f>IF('School Data'!$B66="Middle/JH",IF('School Data'!H66="","",'School Data'!H66),"")</f>
        <v/>
      </c>
      <c r="L66" s="29" t="str">
        <f t="shared" si="2"/>
        <v/>
      </c>
      <c r="M66" s="29" t="str">
        <f t="shared" si="3"/>
        <v/>
      </c>
      <c r="N66" s="28" t="str">
        <f>IF(H66="X",IF(M66&gt;'Output, All Schools'!$C$8,"N","Y"),"")</f>
        <v/>
      </c>
      <c r="O66" s="30" t="str">
        <f>IF('School Data'!$B66="Middle/JH",IF('School Data'!I66="","",'School Data'!I66),"")</f>
        <v/>
      </c>
      <c r="P66" s="30" t="str">
        <f t="shared" si="4"/>
        <v/>
      </c>
      <c r="Q66" s="29" t="str">
        <f t="shared" si="5"/>
        <v/>
      </c>
      <c r="R66" s="31" t="str">
        <f>IF(H66="X",IF(Q66&gt;'Output, All Schools'!$C$9,"N","Y"),"")</f>
        <v/>
      </c>
      <c r="S66" s="32" t="str">
        <f>IF('School Data'!$B66="Middle/JH",IF('School Data'!J66="","",'School Data'!J66),"")</f>
        <v/>
      </c>
      <c r="T66" s="49" t="str">
        <f t="shared" si="6"/>
        <v/>
      </c>
      <c r="U66" s="32" t="str">
        <f>IF('School Data'!$B66="Middle/JH",IF('School Data'!K66="","",'School Data'!K66),"")</f>
        <v/>
      </c>
      <c r="V66" s="49" t="str">
        <f t="shared" si="7"/>
        <v/>
      </c>
      <c r="W66" s="54" t="str">
        <f t="shared" si="8"/>
        <v/>
      </c>
      <c r="X66" s="28" t="str">
        <f>IF(H66="X",IF(W66&lt;'Output, All Schools'!$C$14,"N","Y"),"")</f>
        <v/>
      </c>
      <c r="Y66" s="32" t="str">
        <f>IF('School Data'!$B66="Middle/JH",IF('School Data'!L66="","",'School Data'!L66),"")</f>
        <v/>
      </c>
      <c r="Z66" s="49" t="str">
        <f t="shared" si="9"/>
        <v/>
      </c>
      <c r="AA66" s="55" t="str">
        <f t="shared" si="10"/>
        <v/>
      </c>
      <c r="AB66" s="31" t="str">
        <f>IF(H66="X",IF(AA66&lt;'Output, All Schools'!$C$15,"N","Y"),"")</f>
        <v/>
      </c>
    </row>
    <row r="67" spans="1:28" x14ac:dyDescent="0.25">
      <c r="A67" s="20" t="str">
        <f t="shared" si="0"/>
        <v/>
      </c>
      <c r="B67" s="20" t="str">
        <f>IF('School Data'!$B67="Middle/JH",IF('School Data'!A67="","",'School Data'!A67),"")</f>
        <v/>
      </c>
      <c r="C67" s="20" t="str">
        <f>IF('School Data'!$B67="Middle/JH",IF('School Data'!B67="","",'School Data'!B67),"")</f>
        <v/>
      </c>
      <c r="D67" s="20" t="str">
        <f>IF('School Data'!$B67="Middle/JH",IF('School Data'!C67="","",'School Data'!C67),"")</f>
        <v/>
      </c>
      <c r="E67" s="20" t="str">
        <f>IF('School Data'!$B67="Middle/JH",IF('School Data'!D67="","",'School Data'!D67),"")</f>
        <v/>
      </c>
      <c r="F67" s="20" t="str">
        <f>IF('School Data'!$B67="Middle/JH",IF('School Data'!E67="","",'School Data'!E67),"")</f>
        <v/>
      </c>
      <c r="G67" s="31" t="str">
        <f>IF('School Data'!$B67="Middle/JH",IF('School Data'!F67="","",'School Data'!F67),"")</f>
        <v/>
      </c>
      <c r="H67" s="28" t="str">
        <f>IF(A67&lt;('Output by Grade Span'!$C$4+1),"X","")</f>
        <v/>
      </c>
      <c r="I67" s="29" t="str">
        <f>IF('School Data'!$B67="Middle/JH",IF('School Data'!G67="","",'School Data'!G67),"")</f>
        <v/>
      </c>
      <c r="J67" s="29" t="str">
        <f t="shared" si="1"/>
        <v/>
      </c>
      <c r="K67" s="29" t="str">
        <f>IF('School Data'!$B67="Middle/JH",IF('School Data'!H67="","",'School Data'!H67),"")</f>
        <v/>
      </c>
      <c r="L67" s="29" t="str">
        <f t="shared" si="2"/>
        <v/>
      </c>
      <c r="M67" s="29" t="str">
        <f t="shared" si="3"/>
        <v/>
      </c>
      <c r="N67" s="28" t="str">
        <f>IF(H67="X",IF(M67&gt;'Output, All Schools'!$C$8,"N","Y"),"")</f>
        <v/>
      </c>
      <c r="O67" s="30" t="str">
        <f>IF('School Data'!$B67="Middle/JH",IF('School Data'!I67="","",'School Data'!I67),"")</f>
        <v/>
      </c>
      <c r="P67" s="30" t="str">
        <f t="shared" si="4"/>
        <v/>
      </c>
      <c r="Q67" s="29" t="str">
        <f t="shared" si="5"/>
        <v/>
      </c>
      <c r="R67" s="31" t="str">
        <f>IF(H67="X",IF(Q67&gt;'Output, All Schools'!$C$9,"N","Y"),"")</f>
        <v/>
      </c>
      <c r="S67" s="32" t="str">
        <f>IF('School Data'!$B67="Middle/JH",IF('School Data'!J67="","",'School Data'!J67),"")</f>
        <v/>
      </c>
      <c r="T67" s="49" t="str">
        <f t="shared" si="6"/>
        <v/>
      </c>
      <c r="U67" s="32" t="str">
        <f>IF('School Data'!$B67="Middle/JH",IF('School Data'!K67="","",'School Data'!K67),"")</f>
        <v/>
      </c>
      <c r="V67" s="49" t="str">
        <f t="shared" si="7"/>
        <v/>
      </c>
      <c r="W67" s="54" t="str">
        <f t="shared" si="8"/>
        <v/>
      </c>
      <c r="X67" s="28" t="str">
        <f>IF(H67="X",IF(W67&lt;'Output, All Schools'!$C$14,"N","Y"),"")</f>
        <v/>
      </c>
      <c r="Y67" s="32" t="str">
        <f>IF('School Data'!$B67="Middle/JH",IF('School Data'!L67="","",'School Data'!L67),"")</f>
        <v/>
      </c>
      <c r="Z67" s="49" t="str">
        <f t="shared" si="9"/>
        <v/>
      </c>
      <c r="AA67" s="55" t="str">
        <f t="shared" si="10"/>
        <v/>
      </c>
      <c r="AB67" s="31" t="str">
        <f>IF(H67="X",IF(AA67&lt;'Output, All Schools'!$C$15,"N","Y"),"")</f>
        <v/>
      </c>
    </row>
    <row r="68" spans="1:28" x14ac:dyDescent="0.25">
      <c r="A68" s="20" t="str">
        <f t="shared" ref="A68:A131" si="11">IFERROR(RANK(G68,G:G,0),"")</f>
        <v/>
      </c>
      <c r="B68" s="20" t="str">
        <f>IF('School Data'!$B68="Middle/JH",IF('School Data'!A68="","",'School Data'!A68),"")</f>
        <v/>
      </c>
      <c r="C68" s="20" t="str">
        <f>IF('School Data'!$B68="Middle/JH",IF('School Data'!B68="","",'School Data'!B68),"")</f>
        <v/>
      </c>
      <c r="D68" s="20" t="str">
        <f>IF('School Data'!$B68="Middle/JH",IF('School Data'!C68="","",'School Data'!C68),"")</f>
        <v/>
      </c>
      <c r="E68" s="20" t="str">
        <f>IF('School Data'!$B68="Middle/JH",IF('School Data'!D68="","",'School Data'!D68),"")</f>
        <v/>
      </c>
      <c r="F68" s="20" t="str">
        <f>IF('School Data'!$B68="Middle/JH",IF('School Data'!E68="","",'School Data'!E68),"")</f>
        <v/>
      </c>
      <c r="G68" s="31" t="str">
        <f>IF('School Data'!$B68="Middle/JH",IF('School Data'!F68="","",'School Data'!F68),"")</f>
        <v/>
      </c>
      <c r="H68" s="28" t="str">
        <f>IF(A68&lt;('Output by Grade Span'!$C$4+1),"X","")</f>
        <v/>
      </c>
      <c r="I68" s="29" t="str">
        <f>IF('School Data'!$B68="Middle/JH",IF('School Data'!G68="","",'School Data'!G68),"")</f>
        <v/>
      </c>
      <c r="J68" s="29" t="str">
        <f t="shared" ref="J68:J131" si="12">IFERROR((ROUND(I68/D68,0)),"")</f>
        <v/>
      </c>
      <c r="K68" s="29" t="str">
        <f>IF('School Data'!$B68="Middle/JH",IF('School Data'!H68="","",'School Data'!H68),"")</f>
        <v/>
      </c>
      <c r="L68" s="29" t="str">
        <f t="shared" ref="L68:L131" si="13">IFERROR((ROUND(K68/E68,0)),"")</f>
        <v/>
      </c>
      <c r="M68" s="29" t="str">
        <f t="shared" ref="M68:M131" si="14">IFERROR((ROUND(L68-J68,0)),"")</f>
        <v/>
      </c>
      <c r="N68" s="28" t="str">
        <f>IF(H68="X",IF(M68&gt;'Output, All Schools'!$C$8,"N","Y"),"")</f>
        <v/>
      </c>
      <c r="O68" s="30" t="str">
        <f>IF('School Data'!$B68="Middle/JH",IF('School Data'!I68="","",'School Data'!I68),"")</f>
        <v/>
      </c>
      <c r="P68" s="30" t="str">
        <f t="shared" ref="P68:P131" si="15">IFERROR((ROUND(O68/F68,0)),"")</f>
        <v/>
      </c>
      <c r="Q68" s="29" t="str">
        <f t="shared" ref="Q68:Q131" si="16">IFERROR((ROUND(P68-L68,0)),"")</f>
        <v/>
      </c>
      <c r="R68" s="31" t="str">
        <f>IF(H68="X",IF(Q68&gt;'Output, All Schools'!$C$9,"N","Y"),"")</f>
        <v/>
      </c>
      <c r="S68" s="32" t="str">
        <f>IF('School Data'!$B68="Middle/JH",IF('School Data'!J68="","",'School Data'!J68),"")</f>
        <v/>
      </c>
      <c r="T68" s="49" t="str">
        <f t="shared" ref="T68:T131" si="17">IFERROR((ROUND(S68/D68,2)),"")</f>
        <v/>
      </c>
      <c r="U68" s="32" t="str">
        <f>IF('School Data'!$B68="Middle/JH",IF('School Data'!K68="","",'School Data'!K68),"")</f>
        <v/>
      </c>
      <c r="V68" s="49" t="str">
        <f t="shared" ref="V68:V131" si="18">IFERROR((ROUND(U68/E68,2)),"")</f>
        <v/>
      </c>
      <c r="W68" s="54" t="str">
        <f t="shared" ref="W68:W131" si="19">IFERROR((ROUND(V68-T68,2)),"")</f>
        <v/>
      </c>
      <c r="X68" s="28" t="str">
        <f>IF(H68="X",IF(W68&lt;'Output, All Schools'!$C$14,"N","Y"),"")</f>
        <v/>
      </c>
      <c r="Y68" s="32" t="str">
        <f>IF('School Data'!$B68="Middle/JH",IF('School Data'!L68="","",'School Data'!L68),"")</f>
        <v/>
      </c>
      <c r="Z68" s="49" t="str">
        <f t="shared" ref="Z68:Z131" si="20">IFERROR((ROUND(Y68/F68,2)),"")</f>
        <v/>
      </c>
      <c r="AA68" s="55" t="str">
        <f t="shared" ref="AA68:AA131" si="21">IFERROR((ROUND(Z68-V68,2)),"")</f>
        <v/>
      </c>
      <c r="AB68" s="31" t="str">
        <f>IF(H68="X",IF(AA68&lt;'Output, All Schools'!$C$15,"N","Y"),"")</f>
        <v/>
      </c>
    </row>
    <row r="69" spans="1:28" x14ac:dyDescent="0.25">
      <c r="A69" s="20" t="str">
        <f t="shared" si="11"/>
        <v/>
      </c>
      <c r="B69" s="20" t="str">
        <f>IF('School Data'!$B69="Middle/JH",IF('School Data'!A69="","",'School Data'!A69),"")</f>
        <v/>
      </c>
      <c r="C69" s="20" t="str">
        <f>IF('School Data'!$B69="Middle/JH",IF('School Data'!B69="","",'School Data'!B69),"")</f>
        <v/>
      </c>
      <c r="D69" s="20" t="str">
        <f>IF('School Data'!$B69="Middle/JH",IF('School Data'!C69="","",'School Data'!C69),"")</f>
        <v/>
      </c>
      <c r="E69" s="20" t="str">
        <f>IF('School Data'!$B69="Middle/JH",IF('School Data'!D69="","",'School Data'!D69),"")</f>
        <v/>
      </c>
      <c r="F69" s="20" t="str">
        <f>IF('School Data'!$B69="Middle/JH",IF('School Data'!E69="","",'School Data'!E69),"")</f>
        <v/>
      </c>
      <c r="G69" s="31" t="str">
        <f>IF('School Data'!$B69="Middle/JH",IF('School Data'!F69="","",'School Data'!F69),"")</f>
        <v/>
      </c>
      <c r="H69" s="28" t="str">
        <f>IF(A69&lt;('Output by Grade Span'!$C$4+1),"X","")</f>
        <v/>
      </c>
      <c r="I69" s="29" t="str">
        <f>IF('School Data'!$B69="Middle/JH",IF('School Data'!G69="","",'School Data'!G69),"")</f>
        <v/>
      </c>
      <c r="J69" s="29" t="str">
        <f t="shared" si="12"/>
        <v/>
      </c>
      <c r="K69" s="29" t="str">
        <f>IF('School Data'!$B69="Middle/JH",IF('School Data'!H69="","",'School Data'!H69),"")</f>
        <v/>
      </c>
      <c r="L69" s="29" t="str">
        <f t="shared" si="13"/>
        <v/>
      </c>
      <c r="M69" s="29" t="str">
        <f t="shared" si="14"/>
        <v/>
      </c>
      <c r="N69" s="28" t="str">
        <f>IF(H69="X",IF(M69&gt;'Output, All Schools'!$C$8,"N","Y"),"")</f>
        <v/>
      </c>
      <c r="O69" s="30" t="str">
        <f>IF('School Data'!$B69="Middle/JH",IF('School Data'!I69="","",'School Data'!I69),"")</f>
        <v/>
      </c>
      <c r="P69" s="30" t="str">
        <f t="shared" si="15"/>
        <v/>
      </c>
      <c r="Q69" s="29" t="str">
        <f t="shared" si="16"/>
        <v/>
      </c>
      <c r="R69" s="31" t="str">
        <f>IF(H69="X",IF(Q69&gt;'Output, All Schools'!$C$9,"N","Y"),"")</f>
        <v/>
      </c>
      <c r="S69" s="32" t="str">
        <f>IF('School Data'!$B69="Middle/JH",IF('School Data'!J69="","",'School Data'!J69),"")</f>
        <v/>
      </c>
      <c r="T69" s="49" t="str">
        <f t="shared" si="17"/>
        <v/>
      </c>
      <c r="U69" s="32" t="str">
        <f>IF('School Data'!$B69="Middle/JH",IF('School Data'!K69="","",'School Data'!K69),"")</f>
        <v/>
      </c>
      <c r="V69" s="49" t="str">
        <f t="shared" si="18"/>
        <v/>
      </c>
      <c r="W69" s="54" t="str">
        <f t="shared" si="19"/>
        <v/>
      </c>
      <c r="X69" s="28" t="str">
        <f>IF(H69="X",IF(W69&lt;'Output, All Schools'!$C$14,"N","Y"),"")</f>
        <v/>
      </c>
      <c r="Y69" s="32" t="str">
        <f>IF('School Data'!$B69="Middle/JH",IF('School Data'!L69="","",'School Data'!L69),"")</f>
        <v/>
      </c>
      <c r="Z69" s="49" t="str">
        <f t="shared" si="20"/>
        <v/>
      </c>
      <c r="AA69" s="55" t="str">
        <f t="shared" si="21"/>
        <v/>
      </c>
      <c r="AB69" s="31" t="str">
        <f>IF(H69="X",IF(AA69&lt;'Output, All Schools'!$C$15,"N","Y"),"")</f>
        <v/>
      </c>
    </row>
    <row r="70" spans="1:28" x14ac:dyDescent="0.25">
      <c r="A70" s="20" t="str">
        <f t="shared" si="11"/>
        <v/>
      </c>
      <c r="B70" s="20" t="str">
        <f>IF('School Data'!$B70="Middle/JH",IF('School Data'!A70="","",'School Data'!A70),"")</f>
        <v/>
      </c>
      <c r="C70" s="20" t="str">
        <f>IF('School Data'!$B70="Middle/JH",IF('School Data'!B70="","",'School Data'!B70),"")</f>
        <v/>
      </c>
      <c r="D70" s="20" t="str">
        <f>IF('School Data'!$B70="Middle/JH",IF('School Data'!C70="","",'School Data'!C70),"")</f>
        <v/>
      </c>
      <c r="E70" s="20" t="str">
        <f>IF('School Data'!$B70="Middle/JH",IF('School Data'!D70="","",'School Data'!D70),"")</f>
        <v/>
      </c>
      <c r="F70" s="20" t="str">
        <f>IF('School Data'!$B70="Middle/JH",IF('School Data'!E70="","",'School Data'!E70),"")</f>
        <v/>
      </c>
      <c r="G70" s="31" t="str">
        <f>IF('School Data'!$B70="Middle/JH",IF('School Data'!F70="","",'School Data'!F70),"")</f>
        <v/>
      </c>
      <c r="H70" s="28" t="str">
        <f>IF(A70&lt;('Output by Grade Span'!$C$4+1),"X","")</f>
        <v/>
      </c>
      <c r="I70" s="29" t="str">
        <f>IF('School Data'!$B70="Middle/JH",IF('School Data'!G70="","",'School Data'!G70),"")</f>
        <v/>
      </c>
      <c r="J70" s="29" t="str">
        <f t="shared" si="12"/>
        <v/>
      </c>
      <c r="K70" s="29" t="str">
        <f>IF('School Data'!$B70="Middle/JH",IF('School Data'!H70="","",'School Data'!H70),"")</f>
        <v/>
      </c>
      <c r="L70" s="29" t="str">
        <f t="shared" si="13"/>
        <v/>
      </c>
      <c r="M70" s="29" t="str">
        <f t="shared" si="14"/>
        <v/>
      </c>
      <c r="N70" s="28" t="str">
        <f>IF(H70="X",IF(M70&gt;'Output, All Schools'!$C$8,"N","Y"),"")</f>
        <v/>
      </c>
      <c r="O70" s="30" t="str">
        <f>IF('School Data'!$B70="Middle/JH",IF('School Data'!I70="","",'School Data'!I70),"")</f>
        <v/>
      </c>
      <c r="P70" s="30" t="str">
        <f t="shared" si="15"/>
        <v/>
      </c>
      <c r="Q70" s="29" t="str">
        <f t="shared" si="16"/>
        <v/>
      </c>
      <c r="R70" s="31" t="str">
        <f>IF(H70="X",IF(Q70&gt;'Output, All Schools'!$C$9,"N","Y"),"")</f>
        <v/>
      </c>
      <c r="S70" s="32" t="str">
        <f>IF('School Data'!$B70="Middle/JH",IF('School Data'!J70="","",'School Data'!J70),"")</f>
        <v/>
      </c>
      <c r="T70" s="49" t="str">
        <f t="shared" si="17"/>
        <v/>
      </c>
      <c r="U70" s="32" t="str">
        <f>IF('School Data'!$B70="Middle/JH",IF('School Data'!K70="","",'School Data'!K70),"")</f>
        <v/>
      </c>
      <c r="V70" s="49" t="str">
        <f t="shared" si="18"/>
        <v/>
      </c>
      <c r="W70" s="54" t="str">
        <f t="shared" si="19"/>
        <v/>
      </c>
      <c r="X70" s="28" t="str">
        <f>IF(H70="X",IF(W70&lt;'Output, All Schools'!$C$14,"N","Y"),"")</f>
        <v/>
      </c>
      <c r="Y70" s="32" t="str">
        <f>IF('School Data'!$B70="Middle/JH",IF('School Data'!L70="","",'School Data'!L70),"")</f>
        <v/>
      </c>
      <c r="Z70" s="49" t="str">
        <f t="shared" si="20"/>
        <v/>
      </c>
      <c r="AA70" s="55" t="str">
        <f t="shared" si="21"/>
        <v/>
      </c>
      <c r="AB70" s="31" t="str">
        <f>IF(H70="X",IF(AA70&lt;'Output, All Schools'!$C$15,"N","Y"),"")</f>
        <v/>
      </c>
    </row>
    <row r="71" spans="1:28" x14ac:dyDescent="0.25">
      <c r="A71" s="20" t="str">
        <f t="shared" si="11"/>
        <v/>
      </c>
      <c r="B71" s="20" t="str">
        <f>IF('School Data'!$B71="Middle/JH",IF('School Data'!A71="","",'School Data'!A71),"")</f>
        <v/>
      </c>
      <c r="C71" s="20" t="str">
        <f>IF('School Data'!$B71="Middle/JH",IF('School Data'!B71="","",'School Data'!B71),"")</f>
        <v/>
      </c>
      <c r="D71" s="20" t="str">
        <f>IF('School Data'!$B71="Middle/JH",IF('School Data'!C71="","",'School Data'!C71),"")</f>
        <v/>
      </c>
      <c r="E71" s="20" t="str">
        <f>IF('School Data'!$B71="Middle/JH",IF('School Data'!D71="","",'School Data'!D71),"")</f>
        <v/>
      </c>
      <c r="F71" s="20" t="str">
        <f>IF('School Data'!$B71="Middle/JH",IF('School Data'!E71="","",'School Data'!E71),"")</f>
        <v/>
      </c>
      <c r="G71" s="31" t="str">
        <f>IF('School Data'!$B71="Middle/JH",IF('School Data'!F71="","",'School Data'!F71),"")</f>
        <v/>
      </c>
      <c r="H71" s="28" t="str">
        <f>IF(A71&lt;('Output by Grade Span'!$C$4+1),"X","")</f>
        <v/>
      </c>
      <c r="I71" s="29" t="str">
        <f>IF('School Data'!$B71="Middle/JH",IF('School Data'!G71="","",'School Data'!G71),"")</f>
        <v/>
      </c>
      <c r="J71" s="29" t="str">
        <f t="shared" si="12"/>
        <v/>
      </c>
      <c r="K71" s="29" t="str">
        <f>IF('School Data'!$B71="Middle/JH",IF('School Data'!H71="","",'School Data'!H71),"")</f>
        <v/>
      </c>
      <c r="L71" s="29" t="str">
        <f t="shared" si="13"/>
        <v/>
      </c>
      <c r="M71" s="29" t="str">
        <f t="shared" si="14"/>
        <v/>
      </c>
      <c r="N71" s="28" t="str">
        <f>IF(H71="X",IF(M71&gt;'Output, All Schools'!$C$8,"N","Y"),"")</f>
        <v/>
      </c>
      <c r="O71" s="30" t="str">
        <f>IF('School Data'!$B71="Middle/JH",IF('School Data'!I71="","",'School Data'!I71),"")</f>
        <v/>
      </c>
      <c r="P71" s="30" t="str">
        <f t="shared" si="15"/>
        <v/>
      </c>
      <c r="Q71" s="29" t="str">
        <f t="shared" si="16"/>
        <v/>
      </c>
      <c r="R71" s="31" t="str">
        <f>IF(H71="X",IF(Q71&gt;'Output, All Schools'!$C$9,"N","Y"),"")</f>
        <v/>
      </c>
      <c r="S71" s="32" t="str">
        <f>IF('School Data'!$B71="Middle/JH",IF('School Data'!J71="","",'School Data'!J71),"")</f>
        <v/>
      </c>
      <c r="T71" s="49" t="str">
        <f t="shared" si="17"/>
        <v/>
      </c>
      <c r="U71" s="32" t="str">
        <f>IF('School Data'!$B71="Middle/JH",IF('School Data'!K71="","",'School Data'!K71),"")</f>
        <v/>
      </c>
      <c r="V71" s="49" t="str">
        <f t="shared" si="18"/>
        <v/>
      </c>
      <c r="W71" s="54" t="str">
        <f t="shared" si="19"/>
        <v/>
      </c>
      <c r="X71" s="28" t="str">
        <f>IF(H71="X",IF(W71&lt;'Output, All Schools'!$C$14,"N","Y"),"")</f>
        <v/>
      </c>
      <c r="Y71" s="32" t="str">
        <f>IF('School Data'!$B71="Middle/JH",IF('School Data'!L71="","",'School Data'!L71),"")</f>
        <v/>
      </c>
      <c r="Z71" s="49" t="str">
        <f t="shared" si="20"/>
        <v/>
      </c>
      <c r="AA71" s="55" t="str">
        <f t="shared" si="21"/>
        <v/>
      </c>
      <c r="AB71" s="31" t="str">
        <f>IF(H71="X",IF(AA71&lt;'Output, All Schools'!$C$15,"N","Y"),"")</f>
        <v/>
      </c>
    </row>
    <row r="72" spans="1:28" x14ac:dyDescent="0.25">
      <c r="A72" s="20" t="str">
        <f t="shared" si="11"/>
        <v/>
      </c>
      <c r="B72" s="20" t="str">
        <f>IF('School Data'!$B72="Middle/JH",IF('School Data'!A72="","",'School Data'!A72),"")</f>
        <v/>
      </c>
      <c r="C72" s="20" t="str">
        <f>IF('School Data'!$B72="Middle/JH",IF('School Data'!B72="","",'School Data'!B72),"")</f>
        <v/>
      </c>
      <c r="D72" s="20" t="str">
        <f>IF('School Data'!$B72="Middle/JH",IF('School Data'!C72="","",'School Data'!C72),"")</f>
        <v/>
      </c>
      <c r="E72" s="20" t="str">
        <f>IF('School Data'!$B72="Middle/JH",IF('School Data'!D72="","",'School Data'!D72),"")</f>
        <v/>
      </c>
      <c r="F72" s="20" t="str">
        <f>IF('School Data'!$B72="Middle/JH",IF('School Data'!E72="","",'School Data'!E72),"")</f>
        <v/>
      </c>
      <c r="G72" s="31" t="str">
        <f>IF('School Data'!$B72="Middle/JH",IF('School Data'!F72="","",'School Data'!F72),"")</f>
        <v/>
      </c>
      <c r="H72" s="28" t="str">
        <f>IF(A72&lt;('Output by Grade Span'!$C$4+1),"X","")</f>
        <v/>
      </c>
      <c r="I72" s="29" t="str">
        <f>IF('School Data'!$B72="Middle/JH",IF('School Data'!G72="","",'School Data'!G72),"")</f>
        <v/>
      </c>
      <c r="J72" s="29" t="str">
        <f t="shared" si="12"/>
        <v/>
      </c>
      <c r="K72" s="29" t="str">
        <f>IF('School Data'!$B72="Middle/JH",IF('School Data'!H72="","",'School Data'!H72),"")</f>
        <v/>
      </c>
      <c r="L72" s="29" t="str">
        <f t="shared" si="13"/>
        <v/>
      </c>
      <c r="M72" s="29" t="str">
        <f t="shared" si="14"/>
        <v/>
      </c>
      <c r="N72" s="28" t="str">
        <f>IF(H72="X",IF(M72&gt;'Output, All Schools'!$C$8,"N","Y"),"")</f>
        <v/>
      </c>
      <c r="O72" s="30" t="str">
        <f>IF('School Data'!$B72="Middle/JH",IF('School Data'!I72="","",'School Data'!I72),"")</f>
        <v/>
      </c>
      <c r="P72" s="30" t="str">
        <f t="shared" si="15"/>
        <v/>
      </c>
      <c r="Q72" s="29" t="str">
        <f t="shared" si="16"/>
        <v/>
      </c>
      <c r="R72" s="31" t="str">
        <f>IF(H72="X",IF(Q72&gt;'Output, All Schools'!$C$9,"N","Y"),"")</f>
        <v/>
      </c>
      <c r="S72" s="32" t="str">
        <f>IF('School Data'!$B72="Middle/JH",IF('School Data'!J72="","",'School Data'!J72),"")</f>
        <v/>
      </c>
      <c r="T72" s="49" t="str">
        <f t="shared" si="17"/>
        <v/>
      </c>
      <c r="U72" s="32" t="str">
        <f>IF('School Data'!$B72="Middle/JH",IF('School Data'!K72="","",'School Data'!K72),"")</f>
        <v/>
      </c>
      <c r="V72" s="49" t="str">
        <f t="shared" si="18"/>
        <v/>
      </c>
      <c r="W72" s="54" t="str">
        <f t="shared" si="19"/>
        <v/>
      </c>
      <c r="X72" s="28" t="str">
        <f>IF(H72="X",IF(W72&lt;'Output, All Schools'!$C$14,"N","Y"),"")</f>
        <v/>
      </c>
      <c r="Y72" s="32" t="str">
        <f>IF('School Data'!$B72="Middle/JH",IF('School Data'!L72="","",'School Data'!L72),"")</f>
        <v/>
      </c>
      <c r="Z72" s="49" t="str">
        <f t="shared" si="20"/>
        <v/>
      </c>
      <c r="AA72" s="55" t="str">
        <f t="shared" si="21"/>
        <v/>
      </c>
      <c r="AB72" s="31" t="str">
        <f>IF(H72="X",IF(AA72&lt;'Output, All Schools'!$C$15,"N","Y"),"")</f>
        <v/>
      </c>
    </row>
    <row r="73" spans="1:28" x14ac:dyDescent="0.25">
      <c r="A73" s="20" t="str">
        <f t="shared" si="11"/>
        <v/>
      </c>
      <c r="B73" s="20" t="str">
        <f>IF('School Data'!$B73="Middle/JH",IF('School Data'!A73="","",'School Data'!A73),"")</f>
        <v/>
      </c>
      <c r="C73" s="20" t="str">
        <f>IF('School Data'!$B73="Middle/JH",IF('School Data'!B73="","",'School Data'!B73),"")</f>
        <v/>
      </c>
      <c r="D73" s="20" t="str">
        <f>IF('School Data'!$B73="Middle/JH",IF('School Data'!C73="","",'School Data'!C73),"")</f>
        <v/>
      </c>
      <c r="E73" s="20" t="str">
        <f>IF('School Data'!$B73="Middle/JH",IF('School Data'!D73="","",'School Data'!D73),"")</f>
        <v/>
      </c>
      <c r="F73" s="20" t="str">
        <f>IF('School Data'!$B73="Middle/JH",IF('School Data'!E73="","",'School Data'!E73),"")</f>
        <v/>
      </c>
      <c r="G73" s="31" t="str">
        <f>IF('School Data'!$B73="Middle/JH",IF('School Data'!F73="","",'School Data'!F73),"")</f>
        <v/>
      </c>
      <c r="H73" s="28" t="str">
        <f>IF(A73&lt;('Output by Grade Span'!$C$4+1),"X","")</f>
        <v/>
      </c>
      <c r="I73" s="29" t="str">
        <f>IF('School Data'!$B73="Middle/JH",IF('School Data'!G73="","",'School Data'!G73),"")</f>
        <v/>
      </c>
      <c r="J73" s="29" t="str">
        <f t="shared" si="12"/>
        <v/>
      </c>
      <c r="K73" s="29" t="str">
        <f>IF('School Data'!$B73="Middle/JH",IF('School Data'!H73="","",'School Data'!H73),"")</f>
        <v/>
      </c>
      <c r="L73" s="29" t="str">
        <f t="shared" si="13"/>
        <v/>
      </c>
      <c r="M73" s="29" t="str">
        <f t="shared" si="14"/>
        <v/>
      </c>
      <c r="N73" s="28" t="str">
        <f>IF(H73="X",IF(M73&gt;'Output, All Schools'!$C$8,"N","Y"),"")</f>
        <v/>
      </c>
      <c r="O73" s="30" t="str">
        <f>IF('School Data'!$B73="Middle/JH",IF('School Data'!I73="","",'School Data'!I73),"")</f>
        <v/>
      </c>
      <c r="P73" s="30" t="str">
        <f t="shared" si="15"/>
        <v/>
      </c>
      <c r="Q73" s="29" t="str">
        <f t="shared" si="16"/>
        <v/>
      </c>
      <c r="R73" s="31" t="str">
        <f>IF(H73="X",IF(Q73&gt;'Output, All Schools'!$C$9,"N","Y"),"")</f>
        <v/>
      </c>
      <c r="S73" s="32" t="str">
        <f>IF('School Data'!$B73="Middle/JH",IF('School Data'!J73="","",'School Data'!J73),"")</f>
        <v/>
      </c>
      <c r="T73" s="49" t="str">
        <f t="shared" si="17"/>
        <v/>
      </c>
      <c r="U73" s="32" t="str">
        <f>IF('School Data'!$B73="Middle/JH",IF('School Data'!K73="","",'School Data'!K73),"")</f>
        <v/>
      </c>
      <c r="V73" s="49" t="str">
        <f t="shared" si="18"/>
        <v/>
      </c>
      <c r="W73" s="54" t="str">
        <f t="shared" si="19"/>
        <v/>
      </c>
      <c r="X73" s="28" t="str">
        <f>IF(H73="X",IF(W73&lt;'Output, All Schools'!$C$14,"N","Y"),"")</f>
        <v/>
      </c>
      <c r="Y73" s="32" t="str">
        <f>IF('School Data'!$B73="Middle/JH",IF('School Data'!L73="","",'School Data'!L73),"")</f>
        <v/>
      </c>
      <c r="Z73" s="49" t="str">
        <f t="shared" si="20"/>
        <v/>
      </c>
      <c r="AA73" s="55" t="str">
        <f t="shared" si="21"/>
        <v/>
      </c>
      <c r="AB73" s="31" t="str">
        <f>IF(H73="X",IF(AA73&lt;'Output, All Schools'!$C$15,"N","Y"),"")</f>
        <v/>
      </c>
    </row>
    <row r="74" spans="1:28" x14ac:dyDescent="0.25">
      <c r="A74" s="20" t="str">
        <f t="shared" si="11"/>
        <v/>
      </c>
      <c r="B74" s="20" t="str">
        <f>IF('School Data'!$B74="Middle/JH",IF('School Data'!A74="","",'School Data'!A74),"")</f>
        <v/>
      </c>
      <c r="C74" s="20" t="str">
        <f>IF('School Data'!$B74="Middle/JH",IF('School Data'!B74="","",'School Data'!B74),"")</f>
        <v/>
      </c>
      <c r="D74" s="20" t="str">
        <f>IF('School Data'!$B74="Middle/JH",IF('School Data'!C74="","",'School Data'!C74),"")</f>
        <v/>
      </c>
      <c r="E74" s="20" t="str">
        <f>IF('School Data'!$B74="Middle/JH",IF('School Data'!D74="","",'School Data'!D74),"")</f>
        <v/>
      </c>
      <c r="F74" s="20" t="str">
        <f>IF('School Data'!$B74="Middle/JH",IF('School Data'!E74="","",'School Data'!E74),"")</f>
        <v/>
      </c>
      <c r="G74" s="31" t="str">
        <f>IF('School Data'!$B74="Middle/JH",IF('School Data'!F74="","",'School Data'!F74),"")</f>
        <v/>
      </c>
      <c r="H74" s="28" t="str">
        <f>IF(A74&lt;('Output by Grade Span'!$C$4+1),"X","")</f>
        <v/>
      </c>
      <c r="I74" s="29" t="str">
        <f>IF('School Data'!$B74="Middle/JH",IF('School Data'!G74="","",'School Data'!G74),"")</f>
        <v/>
      </c>
      <c r="J74" s="29" t="str">
        <f t="shared" si="12"/>
        <v/>
      </c>
      <c r="K74" s="29" t="str">
        <f>IF('School Data'!$B74="Middle/JH",IF('School Data'!H74="","",'School Data'!H74),"")</f>
        <v/>
      </c>
      <c r="L74" s="29" t="str">
        <f t="shared" si="13"/>
        <v/>
      </c>
      <c r="M74" s="29" t="str">
        <f t="shared" si="14"/>
        <v/>
      </c>
      <c r="N74" s="28" t="str">
        <f>IF(H74="X",IF(M74&gt;'Output, All Schools'!$C$8,"N","Y"),"")</f>
        <v/>
      </c>
      <c r="O74" s="30" t="str">
        <f>IF('School Data'!$B74="Middle/JH",IF('School Data'!I74="","",'School Data'!I74),"")</f>
        <v/>
      </c>
      <c r="P74" s="30" t="str">
        <f t="shared" si="15"/>
        <v/>
      </c>
      <c r="Q74" s="29" t="str">
        <f t="shared" si="16"/>
        <v/>
      </c>
      <c r="R74" s="31" t="str">
        <f>IF(H74="X",IF(Q74&gt;'Output, All Schools'!$C$9,"N","Y"),"")</f>
        <v/>
      </c>
      <c r="S74" s="32" t="str">
        <f>IF('School Data'!$B74="Middle/JH",IF('School Data'!J74="","",'School Data'!J74),"")</f>
        <v/>
      </c>
      <c r="T74" s="49" t="str">
        <f t="shared" si="17"/>
        <v/>
      </c>
      <c r="U74" s="32" t="str">
        <f>IF('School Data'!$B74="Middle/JH",IF('School Data'!K74="","",'School Data'!K74),"")</f>
        <v/>
      </c>
      <c r="V74" s="49" t="str">
        <f t="shared" si="18"/>
        <v/>
      </c>
      <c r="W74" s="54" t="str">
        <f t="shared" si="19"/>
        <v/>
      </c>
      <c r="X74" s="28" t="str">
        <f>IF(H74="X",IF(W74&lt;'Output, All Schools'!$C$14,"N","Y"),"")</f>
        <v/>
      </c>
      <c r="Y74" s="32" t="str">
        <f>IF('School Data'!$B74="Middle/JH",IF('School Data'!L74="","",'School Data'!L74),"")</f>
        <v/>
      </c>
      <c r="Z74" s="49" t="str">
        <f t="shared" si="20"/>
        <v/>
      </c>
      <c r="AA74" s="55" t="str">
        <f t="shared" si="21"/>
        <v/>
      </c>
      <c r="AB74" s="31" t="str">
        <f>IF(H74="X",IF(AA74&lt;'Output, All Schools'!$C$15,"N","Y"),"")</f>
        <v/>
      </c>
    </row>
    <row r="75" spans="1:28" x14ac:dyDescent="0.25">
      <c r="A75" s="20" t="str">
        <f t="shared" si="11"/>
        <v/>
      </c>
      <c r="B75" s="20" t="str">
        <f>IF('School Data'!$B75="Middle/JH",IF('School Data'!A75="","",'School Data'!A75),"")</f>
        <v/>
      </c>
      <c r="C75" s="20" t="str">
        <f>IF('School Data'!$B75="Middle/JH",IF('School Data'!B75="","",'School Data'!B75),"")</f>
        <v/>
      </c>
      <c r="D75" s="20" t="str">
        <f>IF('School Data'!$B75="Middle/JH",IF('School Data'!C75="","",'School Data'!C75),"")</f>
        <v/>
      </c>
      <c r="E75" s="20" t="str">
        <f>IF('School Data'!$B75="Middle/JH",IF('School Data'!D75="","",'School Data'!D75),"")</f>
        <v/>
      </c>
      <c r="F75" s="20" t="str">
        <f>IF('School Data'!$B75="Middle/JH",IF('School Data'!E75="","",'School Data'!E75),"")</f>
        <v/>
      </c>
      <c r="G75" s="31" t="str">
        <f>IF('School Data'!$B75="Middle/JH",IF('School Data'!F75="","",'School Data'!F75),"")</f>
        <v/>
      </c>
      <c r="H75" s="28" t="str">
        <f>IF(A75&lt;('Output by Grade Span'!$C$4+1),"X","")</f>
        <v/>
      </c>
      <c r="I75" s="29" t="str">
        <f>IF('School Data'!$B75="Middle/JH",IF('School Data'!G75="","",'School Data'!G75),"")</f>
        <v/>
      </c>
      <c r="J75" s="29" t="str">
        <f t="shared" si="12"/>
        <v/>
      </c>
      <c r="K75" s="29" t="str">
        <f>IF('School Data'!$B75="Middle/JH",IF('School Data'!H75="","",'School Data'!H75),"")</f>
        <v/>
      </c>
      <c r="L75" s="29" t="str">
        <f t="shared" si="13"/>
        <v/>
      </c>
      <c r="M75" s="29" t="str">
        <f t="shared" si="14"/>
        <v/>
      </c>
      <c r="N75" s="28" t="str">
        <f>IF(H75="X",IF(M75&gt;'Output, All Schools'!$C$8,"N","Y"),"")</f>
        <v/>
      </c>
      <c r="O75" s="30" t="str">
        <f>IF('School Data'!$B75="Middle/JH",IF('School Data'!I75="","",'School Data'!I75),"")</f>
        <v/>
      </c>
      <c r="P75" s="30" t="str">
        <f t="shared" si="15"/>
        <v/>
      </c>
      <c r="Q75" s="29" t="str">
        <f t="shared" si="16"/>
        <v/>
      </c>
      <c r="R75" s="31" t="str">
        <f>IF(H75="X",IF(Q75&gt;'Output, All Schools'!$C$9,"N","Y"),"")</f>
        <v/>
      </c>
      <c r="S75" s="32" t="str">
        <f>IF('School Data'!$B75="Middle/JH",IF('School Data'!J75="","",'School Data'!J75),"")</f>
        <v/>
      </c>
      <c r="T75" s="49" t="str">
        <f t="shared" si="17"/>
        <v/>
      </c>
      <c r="U75" s="32" t="str">
        <f>IF('School Data'!$B75="Middle/JH",IF('School Data'!K75="","",'School Data'!K75),"")</f>
        <v/>
      </c>
      <c r="V75" s="49" t="str">
        <f t="shared" si="18"/>
        <v/>
      </c>
      <c r="W75" s="54" t="str">
        <f t="shared" si="19"/>
        <v/>
      </c>
      <c r="X75" s="28" t="str">
        <f>IF(H75="X",IF(W75&lt;'Output, All Schools'!$C$14,"N","Y"),"")</f>
        <v/>
      </c>
      <c r="Y75" s="32" t="str">
        <f>IF('School Data'!$B75="Middle/JH",IF('School Data'!L75="","",'School Data'!L75),"")</f>
        <v/>
      </c>
      <c r="Z75" s="49" t="str">
        <f t="shared" si="20"/>
        <v/>
      </c>
      <c r="AA75" s="55" t="str">
        <f t="shared" si="21"/>
        <v/>
      </c>
      <c r="AB75" s="31" t="str">
        <f>IF(H75="X",IF(AA75&lt;'Output, All Schools'!$C$15,"N","Y"),"")</f>
        <v/>
      </c>
    </row>
    <row r="76" spans="1:28" x14ac:dyDescent="0.25">
      <c r="A76" s="20" t="str">
        <f t="shared" si="11"/>
        <v/>
      </c>
      <c r="B76" s="20" t="str">
        <f>IF('School Data'!$B76="Middle/JH",IF('School Data'!A76="","",'School Data'!A76),"")</f>
        <v/>
      </c>
      <c r="C76" s="20" t="str">
        <f>IF('School Data'!$B76="Middle/JH",IF('School Data'!B76="","",'School Data'!B76),"")</f>
        <v/>
      </c>
      <c r="D76" s="20" t="str">
        <f>IF('School Data'!$B76="Middle/JH",IF('School Data'!C76="","",'School Data'!C76),"")</f>
        <v/>
      </c>
      <c r="E76" s="20" t="str">
        <f>IF('School Data'!$B76="Middle/JH",IF('School Data'!D76="","",'School Data'!D76),"")</f>
        <v/>
      </c>
      <c r="F76" s="20" t="str">
        <f>IF('School Data'!$B76="Middle/JH",IF('School Data'!E76="","",'School Data'!E76),"")</f>
        <v/>
      </c>
      <c r="G76" s="31" t="str">
        <f>IF('School Data'!$B76="Middle/JH",IF('School Data'!F76="","",'School Data'!F76),"")</f>
        <v/>
      </c>
      <c r="H76" s="28" t="str">
        <f>IF(A76&lt;('Output by Grade Span'!$C$4+1),"X","")</f>
        <v/>
      </c>
      <c r="I76" s="29" t="str">
        <f>IF('School Data'!$B76="Middle/JH",IF('School Data'!G76="","",'School Data'!G76),"")</f>
        <v/>
      </c>
      <c r="J76" s="29" t="str">
        <f t="shared" si="12"/>
        <v/>
      </c>
      <c r="K76" s="29" t="str">
        <f>IF('School Data'!$B76="Middle/JH",IF('School Data'!H76="","",'School Data'!H76),"")</f>
        <v/>
      </c>
      <c r="L76" s="29" t="str">
        <f t="shared" si="13"/>
        <v/>
      </c>
      <c r="M76" s="29" t="str">
        <f t="shared" si="14"/>
        <v/>
      </c>
      <c r="N76" s="28" t="str">
        <f>IF(H76="X",IF(M76&gt;'Output, All Schools'!$C$8,"N","Y"),"")</f>
        <v/>
      </c>
      <c r="O76" s="30" t="str">
        <f>IF('School Data'!$B76="Middle/JH",IF('School Data'!I76="","",'School Data'!I76),"")</f>
        <v/>
      </c>
      <c r="P76" s="30" t="str">
        <f t="shared" si="15"/>
        <v/>
      </c>
      <c r="Q76" s="29" t="str">
        <f t="shared" si="16"/>
        <v/>
      </c>
      <c r="R76" s="31" t="str">
        <f>IF(H76="X",IF(Q76&gt;'Output, All Schools'!$C$9,"N","Y"),"")</f>
        <v/>
      </c>
      <c r="S76" s="32" t="str">
        <f>IF('School Data'!$B76="Middle/JH",IF('School Data'!J76="","",'School Data'!J76),"")</f>
        <v/>
      </c>
      <c r="T76" s="49" t="str">
        <f t="shared" si="17"/>
        <v/>
      </c>
      <c r="U76" s="32" t="str">
        <f>IF('School Data'!$B76="Middle/JH",IF('School Data'!K76="","",'School Data'!K76),"")</f>
        <v/>
      </c>
      <c r="V76" s="49" t="str">
        <f t="shared" si="18"/>
        <v/>
      </c>
      <c r="W76" s="54" t="str">
        <f t="shared" si="19"/>
        <v/>
      </c>
      <c r="X76" s="28" t="str">
        <f>IF(H76="X",IF(W76&lt;'Output, All Schools'!$C$14,"N","Y"),"")</f>
        <v/>
      </c>
      <c r="Y76" s="32" t="str">
        <f>IF('School Data'!$B76="Middle/JH",IF('School Data'!L76="","",'School Data'!L76),"")</f>
        <v/>
      </c>
      <c r="Z76" s="49" t="str">
        <f t="shared" si="20"/>
        <v/>
      </c>
      <c r="AA76" s="55" t="str">
        <f t="shared" si="21"/>
        <v/>
      </c>
      <c r="AB76" s="31" t="str">
        <f>IF(H76="X",IF(AA76&lt;'Output, All Schools'!$C$15,"N","Y"),"")</f>
        <v/>
      </c>
    </row>
    <row r="77" spans="1:28" x14ac:dyDescent="0.25">
      <c r="A77" s="20" t="str">
        <f t="shared" si="11"/>
        <v/>
      </c>
      <c r="B77" s="20" t="str">
        <f>IF('School Data'!$B77="Middle/JH",IF('School Data'!A77="","",'School Data'!A77),"")</f>
        <v/>
      </c>
      <c r="C77" s="20" t="str">
        <f>IF('School Data'!$B77="Middle/JH",IF('School Data'!B77="","",'School Data'!B77),"")</f>
        <v/>
      </c>
      <c r="D77" s="20" t="str">
        <f>IF('School Data'!$B77="Middle/JH",IF('School Data'!C77="","",'School Data'!C77),"")</f>
        <v/>
      </c>
      <c r="E77" s="20" t="str">
        <f>IF('School Data'!$B77="Middle/JH",IF('School Data'!D77="","",'School Data'!D77),"")</f>
        <v/>
      </c>
      <c r="F77" s="20" t="str">
        <f>IF('School Data'!$B77="Middle/JH",IF('School Data'!E77="","",'School Data'!E77),"")</f>
        <v/>
      </c>
      <c r="G77" s="31" t="str">
        <f>IF('School Data'!$B77="Middle/JH",IF('School Data'!F77="","",'School Data'!F77),"")</f>
        <v/>
      </c>
      <c r="H77" s="28" t="str">
        <f>IF(A77&lt;('Output by Grade Span'!$C$4+1),"X","")</f>
        <v/>
      </c>
      <c r="I77" s="29" t="str">
        <f>IF('School Data'!$B77="Middle/JH",IF('School Data'!G77="","",'School Data'!G77),"")</f>
        <v/>
      </c>
      <c r="J77" s="29" t="str">
        <f t="shared" si="12"/>
        <v/>
      </c>
      <c r="K77" s="29" t="str">
        <f>IF('School Data'!$B77="Middle/JH",IF('School Data'!H77="","",'School Data'!H77),"")</f>
        <v/>
      </c>
      <c r="L77" s="29" t="str">
        <f t="shared" si="13"/>
        <v/>
      </c>
      <c r="M77" s="29" t="str">
        <f t="shared" si="14"/>
        <v/>
      </c>
      <c r="N77" s="28" t="str">
        <f>IF(H77="X",IF(M77&gt;'Output, All Schools'!$C$8,"N","Y"),"")</f>
        <v/>
      </c>
      <c r="O77" s="30" t="str">
        <f>IF('School Data'!$B77="Middle/JH",IF('School Data'!I77="","",'School Data'!I77),"")</f>
        <v/>
      </c>
      <c r="P77" s="30" t="str">
        <f t="shared" si="15"/>
        <v/>
      </c>
      <c r="Q77" s="29" t="str">
        <f t="shared" si="16"/>
        <v/>
      </c>
      <c r="R77" s="31" t="str">
        <f>IF(H77="X",IF(Q77&gt;'Output, All Schools'!$C$9,"N","Y"),"")</f>
        <v/>
      </c>
      <c r="S77" s="32" t="str">
        <f>IF('School Data'!$B77="Middle/JH",IF('School Data'!J77="","",'School Data'!J77),"")</f>
        <v/>
      </c>
      <c r="T77" s="49" t="str">
        <f t="shared" si="17"/>
        <v/>
      </c>
      <c r="U77" s="32" t="str">
        <f>IF('School Data'!$B77="Middle/JH",IF('School Data'!K77="","",'School Data'!K77),"")</f>
        <v/>
      </c>
      <c r="V77" s="49" t="str">
        <f t="shared" si="18"/>
        <v/>
      </c>
      <c r="W77" s="54" t="str">
        <f t="shared" si="19"/>
        <v/>
      </c>
      <c r="X77" s="28" t="str">
        <f>IF(H77="X",IF(W77&lt;'Output, All Schools'!$C$14,"N","Y"),"")</f>
        <v/>
      </c>
      <c r="Y77" s="32" t="str">
        <f>IF('School Data'!$B77="Middle/JH",IF('School Data'!L77="","",'School Data'!L77),"")</f>
        <v/>
      </c>
      <c r="Z77" s="49" t="str">
        <f t="shared" si="20"/>
        <v/>
      </c>
      <c r="AA77" s="55" t="str">
        <f t="shared" si="21"/>
        <v/>
      </c>
      <c r="AB77" s="31" t="str">
        <f>IF(H77="X",IF(AA77&lt;'Output, All Schools'!$C$15,"N","Y"),"")</f>
        <v/>
      </c>
    </row>
    <row r="78" spans="1:28" x14ac:dyDescent="0.25">
      <c r="A78" s="20" t="str">
        <f t="shared" si="11"/>
        <v/>
      </c>
      <c r="B78" s="20" t="str">
        <f>IF('School Data'!$B78="Middle/JH",IF('School Data'!A78="","",'School Data'!A78),"")</f>
        <v/>
      </c>
      <c r="C78" s="20" t="str">
        <f>IF('School Data'!$B78="Middle/JH",IF('School Data'!B78="","",'School Data'!B78),"")</f>
        <v/>
      </c>
      <c r="D78" s="20" t="str">
        <f>IF('School Data'!$B78="Middle/JH",IF('School Data'!C78="","",'School Data'!C78),"")</f>
        <v/>
      </c>
      <c r="E78" s="20" t="str">
        <f>IF('School Data'!$B78="Middle/JH",IF('School Data'!D78="","",'School Data'!D78),"")</f>
        <v/>
      </c>
      <c r="F78" s="20" t="str">
        <f>IF('School Data'!$B78="Middle/JH",IF('School Data'!E78="","",'School Data'!E78),"")</f>
        <v/>
      </c>
      <c r="G78" s="31" t="str">
        <f>IF('School Data'!$B78="Middle/JH",IF('School Data'!F78="","",'School Data'!F78),"")</f>
        <v/>
      </c>
      <c r="H78" s="28" t="str">
        <f>IF(A78&lt;('Output by Grade Span'!$C$4+1),"X","")</f>
        <v/>
      </c>
      <c r="I78" s="29" t="str">
        <f>IF('School Data'!$B78="Middle/JH",IF('School Data'!G78="","",'School Data'!G78),"")</f>
        <v/>
      </c>
      <c r="J78" s="29" t="str">
        <f t="shared" si="12"/>
        <v/>
      </c>
      <c r="K78" s="29" t="str">
        <f>IF('School Data'!$B78="Middle/JH",IF('School Data'!H78="","",'School Data'!H78),"")</f>
        <v/>
      </c>
      <c r="L78" s="29" t="str">
        <f t="shared" si="13"/>
        <v/>
      </c>
      <c r="M78" s="29" t="str">
        <f t="shared" si="14"/>
        <v/>
      </c>
      <c r="N78" s="28" t="str">
        <f>IF(H78="X",IF(M78&gt;'Output, All Schools'!$C$8,"N","Y"),"")</f>
        <v/>
      </c>
      <c r="O78" s="30" t="str">
        <f>IF('School Data'!$B78="Middle/JH",IF('School Data'!I78="","",'School Data'!I78),"")</f>
        <v/>
      </c>
      <c r="P78" s="30" t="str">
        <f t="shared" si="15"/>
        <v/>
      </c>
      <c r="Q78" s="29" t="str">
        <f t="shared" si="16"/>
        <v/>
      </c>
      <c r="R78" s="31" t="str">
        <f>IF(H78="X",IF(Q78&gt;'Output, All Schools'!$C$9,"N","Y"),"")</f>
        <v/>
      </c>
      <c r="S78" s="32" t="str">
        <f>IF('School Data'!$B78="Middle/JH",IF('School Data'!J78="","",'School Data'!J78),"")</f>
        <v/>
      </c>
      <c r="T78" s="49" t="str">
        <f t="shared" si="17"/>
        <v/>
      </c>
      <c r="U78" s="32" t="str">
        <f>IF('School Data'!$B78="Middle/JH",IF('School Data'!K78="","",'School Data'!K78),"")</f>
        <v/>
      </c>
      <c r="V78" s="49" t="str">
        <f t="shared" si="18"/>
        <v/>
      </c>
      <c r="W78" s="54" t="str">
        <f t="shared" si="19"/>
        <v/>
      </c>
      <c r="X78" s="28" t="str">
        <f>IF(H78="X",IF(W78&lt;'Output, All Schools'!$C$14,"N","Y"),"")</f>
        <v/>
      </c>
      <c r="Y78" s="32" t="str">
        <f>IF('School Data'!$B78="Middle/JH",IF('School Data'!L78="","",'School Data'!L78),"")</f>
        <v/>
      </c>
      <c r="Z78" s="49" t="str">
        <f t="shared" si="20"/>
        <v/>
      </c>
      <c r="AA78" s="55" t="str">
        <f t="shared" si="21"/>
        <v/>
      </c>
      <c r="AB78" s="31" t="str">
        <f>IF(H78="X",IF(AA78&lt;'Output, All Schools'!$C$15,"N","Y"),"")</f>
        <v/>
      </c>
    </row>
    <row r="79" spans="1:28" x14ac:dyDescent="0.25">
      <c r="A79" s="20" t="str">
        <f t="shared" si="11"/>
        <v/>
      </c>
      <c r="B79" s="20" t="str">
        <f>IF('School Data'!$B79="Middle/JH",IF('School Data'!A79="","",'School Data'!A79),"")</f>
        <v/>
      </c>
      <c r="C79" s="20" t="str">
        <f>IF('School Data'!$B79="Middle/JH",IF('School Data'!B79="","",'School Data'!B79),"")</f>
        <v/>
      </c>
      <c r="D79" s="20" t="str">
        <f>IF('School Data'!$B79="Middle/JH",IF('School Data'!C79="","",'School Data'!C79),"")</f>
        <v/>
      </c>
      <c r="E79" s="20" t="str">
        <f>IF('School Data'!$B79="Middle/JH",IF('School Data'!D79="","",'School Data'!D79),"")</f>
        <v/>
      </c>
      <c r="F79" s="20" t="str">
        <f>IF('School Data'!$B79="Middle/JH",IF('School Data'!E79="","",'School Data'!E79),"")</f>
        <v/>
      </c>
      <c r="G79" s="31" t="str">
        <f>IF('School Data'!$B79="Middle/JH",IF('School Data'!F79="","",'School Data'!F79),"")</f>
        <v/>
      </c>
      <c r="H79" s="28" t="str">
        <f>IF(A79&lt;('Output by Grade Span'!$C$4+1),"X","")</f>
        <v/>
      </c>
      <c r="I79" s="29" t="str">
        <f>IF('School Data'!$B79="Middle/JH",IF('School Data'!G79="","",'School Data'!G79),"")</f>
        <v/>
      </c>
      <c r="J79" s="29" t="str">
        <f t="shared" si="12"/>
        <v/>
      </c>
      <c r="K79" s="29" t="str">
        <f>IF('School Data'!$B79="Middle/JH",IF('School Data'!H79="","",'School Data'!H79),"")</f>
        <v/>
      </c>
      <c r="L79" s="29" t="str">
        <f t="shared" si="13"/>
        <v/>
      </c>
      <c r="M79" s="29" t="str">
        <f t="shared" si="14"/>
        <v/>
      </c>
      <c r="N79" s="28" t="str">
        <f>IF(H79="X",IF(M79&gt;'Output, All Schools'!$C$8,"N","Y"),"")</f>
        <v/>
      </c>
      <c r="O79" s="30" t="str">
        <f>IF('School Data'!$B79="Middle/JH",IF('School Data'!I79="","",'School Data'!I79),"")</f>
        <v/>
      </c>
      <c r="P79" s="30" t="str">
        <f t="shared" si="15"/>
        <v/>
      </c>
      <c r="Q79" s="29" t="str">
        <f t="shared" si="16"/>
        <v/>
      </c>
      <c r="R79" s="31" t="str">
        <f>IF(H79="X",IF(Q79&gt;'Output, All Schools'!$C$9,"N","Y"),"")</f>
        <v/>
      </c>
      <c r="S79" s="32" t="str">
        <f>IF('School Data'!$B79="Middle/JH",IF('School Data'!J79="","",'School Data'!J79),"")</f>
        <v/>
      </c>
      <c r="T79" s="49" t="str">
        <f t="shared" si="17"/>
        <v/>
      </c>
      <c r="U79" s="32" t="str">
        <f>IF('School Data'!$B79="Middle/JH",IF('School Data'!K79="","",'School Data'!K79),"")</f>
        <v/>
      </c>
      <c r="V79" s="49" t="str">
        <f t="shared" si="18"/>
        <v/>
      </c>
      <c r="W79" s="54" t="str">
        <f t="shared" si="19"/>
        <v/>
      </c>
      <c r="X79" s="28" t="str">
        <f>IF(H79="X",IF(W79&lt;'Output, All Schools'!$C$14,"N","Y"),"")</f>
        <v/>
      </c>
      <c r="Y79" s="32" t="str">
        <f>IF('School Data'!$B79="Middle/JH",IF('School Data'!L79="","",'School Data'!L79),"")</f>
        <v/>
      </c>
      <c r="Z79" s="49" t="str">
        <f t="shared" si="20"/>
        <v/>
      </c>
      <c r="AA79" s="55" t="str">
        <f t="shared" si="21"/>
        <v/>
      </c>
      <c r="AB79" s="31" t="str">
        <f>IF(H79="X",IF(AA79&lt;'Output, All Schools'!$C$15,"N","Y"),"")</f>
        <v/>
      </c>
    </row>
    <row r="80" spans="1:28" x14ac:dyDescent="0.25">
      <c r="A80" s="20" t="str">
        <f t="shared" si="11"/>
        <v/>
      </c>
      <c r="B80" s="20" t="str">
        <f>IF('School Data'!$B80="Middle/JH",IF('School Data'!A80="","",'School Data'!A80),"")</f>
        <v/>
      </c>
      <c r="C80" s="20" t="str">
        <f>IF('School Data'!$B80="Middle/JH",IF('School Data'!B80="","",'School Data'!B80),"")</f>
        <v/>
      </c>
      <c r="D80" s="20" t="str">
        <f>IF('School Data'!$B80="Middle/JH",IF('School Data'!C80="","",'School Data'!C80),"")</f>
        <v/>
      </c>
      <c r="E80" s="20" t="str">
        <f>IF('School Data'!$B80="Middle/JH",IF('School Data'!D80="","",'School Data'!D80),"")</f>
        <v/>
      </c>
      <c r="F80" s="20" t="str">
        <f>IF('School Data'!$B80="Middle/JH",IF('School Data'!E80="","",'School Data'!E80),"")</f>
        <v/>
      </c>
      <c r="G80" s="31" t="str">
        <f>IF('School Data'!$B80="Middle/JH",IF('School Data'!F80="","",'School Data'!F80),"")</f>
        <v/>
      </c>
      <c r="H80" s="28" t="str">
        <f>IF(A80&lt;('Output by Grade Span'!$C$4+1),"X","")</f>
        <v/>
      </c>
      <c r="I80" s="29" t="str">
        <f>IF('School Data'!$B80="Middle/JH",IF('School Data'!G80="","",'School Data'!G80),"")</f>
        <v/>
      </c>
      <c r="J80" s="29" t="str">
        <f t="shared" si="12"/>
        <v/>
      </c>
      <c r="K80" s="29" t="str">
        <f>IF('School Data'!$B80="Middle/JH",IF('School Data'!H80="","",'School Data'!H80),"")</f>
        <v/>
      </c>
      <c r="L80" s="29" t="str">
        <f t="shared" si="13"/>
        <v/>
      </c>
      <c r="M80" s="29" t="str">
        <f t="shared" si="14"/>
        <v/>
      </c>
      <c r="N80" s="28" t="str">
        <f>IF(H80="X",IF(M80&gt;'Output, All Schools'!$C$8,"N","Y"),"")</f>
        <v/>
      </c>
      <c r="O80" s="30" t="str">
        <f>IF('School Data'!$B80="Middle/JH",IF('School Data'!I80="","",'School Data'!I80),"")</f>
        <v/>
      </c>
      <c r="P80" s="30" t="str">
        <f t="shared" si="15"/>
        <v/>
      </c>
      <c r="Q80" s="29" t="str">
        <f t="shared" si="16"/>
        <v/>
      </c>
      <c r="R80" s="31" t="str">
        <f>IF(H80="X",IF(Q80&gt;'Output, All Schools'!$C$9,"N","Y"),"")</f>
        <v/>
      </c>
      <c r="S80" s="32" t="str">
        <f>IF('School Data'!$B80="Middle/JH",IF('School Data'!J80="","",'School Data'!J80),"")</f>
        <v/>
      </c>
      <c r="T80" s="49" t="str">
        <f t="shared" si="17"/>
        <v/>
      </c>
      <c r="U80" s="32" t="str">
        <f>IF('School Data'!$B80="Middle/JH",IF('School Data'!K80="","",'School Data'!K80),"")</f>
        <v/>
      </c>
      <c r="V80" s="49" t="str">
        <f t="shared" si="18"/>
        <v/>
      </c>
      <c r="W80" s="54" t="str">
        <f t="shared" si="19"/>
        <v/>
      </c>
      <c r="X80" s="28" t="str">
        <f>IF(H80="X",IF(W80&lt;'Output, All Schools'!$C$14,"N","Y"),"")</f>
        <v/>
      </c>
      <c r="Y80" s="32" t="str">
        <f>IF('School Data'!$B80="Middle/JH",IF('School Data'!L80="","",'School Data'!L80),"")</f>
        <v/>
      </c>
      <c r="Z80" s="49" t="str">
        <f t="shared" si="20"/>
        <v/>
      </c>
      <c r="AA80" s="55" t="str">
        <f t="shared" si="21"/>
        <v/>
      </c>
      <c r="AB80" s="31" t="str">
        <f>IF(H80="X",IF(AA80&lt;'Output, All Schools'!$C$15,"N","Y"),"")</f>
        <v/>
      </c>
    </row>
    <row r="81" spans="1:28" x14ac:dyDescent="0.25">
      <c r="A81" s="20" t="str">
        <f t="shared" si="11"/>
        <v/>
      </c>
      <c r="B81" s="20" t="str">
        <f>IF('School Data'!$B81="Middle/JH",IF('School Data'!A81="","",'School Data'!A81),"")</f>
        <v/>
      </c>
      <c r="C81" s="20" t="str">
        <f>IF('School Data'!$B81="Middle/JH",IF('School Data'!B81="","",'School Data'!B81),"")</f>
        <v/>
      </c>
      <c r="D81" s="20" t="str">
        <f>IF('School Data'!$B81="Middle/JH",IF('School Data'!C81="","",'School Data'!C81),"")</f>
        <v/>
      </c>
      <c r="E81" s="20" t="str">
        <f>IF('School Data'!$B81="Middle/JH",IF('School Data'!D81="","",'School Data'!D81),"")</f>
        <v/>
      </c>
      <c r="F81" s="20" t="str">
        <f>IF('School Data'!$B81="Middle/JH",IF('School Data'!E81="","",'School Data'!E81),"")</f>
        <v/>
      </c>
      <c r="G81" s="31" t="str">
        <f>IF('School Data'!$B81="Middle/JH",IF('School Data'!F81="","",'School Data'!F81),"")</f>
        <v/>
      </c>
      <c r="H81" s="28" t="str">
        <f>IF(A81&lt;('Output by Grade Span'!$C$4+1),"X","")</f>
        <v/>
      </c>
      <c r="I81" s="29" t="str">
        <f>IF('School Data'!$B81="Middle/JH",IF('School Data'!G81="","",'School Data'!G81),"")</f>
        <v/>
      </c>
      <c r="J81" s="29" t="str">
        <f t="shared" si="12"/>
        <v/>
      </c>
      <c r="K81" s="29" t="str">
        <f>IF('School Data'!$B81="Middle/JH",IF('School Data'!H81="","",'School Data'!H81),"")</f>
        <v/>
      </c>
      <c r="L81" s="29" t="str">
        <f t="shared" si="13"/>
        <v/>
      </c>
      <c r="M81" s="29" t="str">
        <f t="shared" si="14"/>
        <v/>
      </c>
      <c r="N81" s="28" t="str">
        <f>IF(H81="X",IF(M81&gt;'Output, All Schools'!$C$8,"N","Y"),"")</f>
        <v/>
      </c>
      <c r="O81" s="30" t="str">
        <f>IF('School Data'!$B81="Middle/JH",IF('School Data'!I81="","",'School Data'!I81),"")</f>
        <v/>
      </c>
      <c r="P81" s="30" t="str">
        <f t="shared" si="15"/>
        <v/>
      </c>
      <c r="Q81" s="29" t="str">
        <f t="shared" si="16"/>
        <v/>
      </c>
      <c r="R81" s="31" t="str">
        <f>IF(H81="X",IF(Q81&gt;'Output, All Schools'!$C$9,"N","Y"),"")</f>
        <v/>
      </c>
      <c r="S81" s="32" t="str">
        <f>IF('School Data'!$B81="Middle/JH",IF('School Data'!J81="","",'School Data'!J81),"")</f>
        <v/>
      </c>
      <c r="T81" s="49" t="str">
        <f t="shared" si="17"/>
        <v/>
      </c>
      <c r="U81" s="32" t="str">
        <f>IF('School Data'!$B81="Middle/JH",IF('School Data'!K81="","",'School Data'!K81),"")</f>
        <v/>
      </c>
      <c r="V81" s="49" t="str">
        <f t="shared" si="18"/>
        <v/>
      </c>
      <c r="W81" s="54" t="str">
        <f t="shared" si="19"/>
        <v/>
      </c>
      <c r="X81" s="28" t="str">
        <f>IF(H81="X",IF(W81&lt;'Output, All Schools'!$C$14,"N","Y"),"")</f>
        <v/>
      </c>
      <c r="Y81" s="32" t="str">
        <f>IF('School Data'!$B81="Middle/JH",IF('School Data'!L81="","",'School Data'!L81),"")</f>
        <v/>
      </c>
      <c r="Z81" s="49" t="str">
        <f t="shared" si="20"/>
        <v/>
      </c>
      <c r="AA81" s="55" t="str">
        <f t="shared" si="21"/>
        <v/>
      </c>
      <c r="AB81" s="31" t="str">
        <f>IF(H81="X",IF(AA81&lt;'Output, All Schools'!$C$15,"N","Y"),"")</f>
        <v/>
      </c>
    </row>
    <row r="82" spans="1:28" x14ac:dyDescent="0.25">
      <c r="A82" s="20" t="str">
        <f t="shared" si="11"/>
        <v/>
      </c>
      <c r="B82" s="20" t="str">
        <f>IF('School Data'!$B82="Middle/JH",IF('School Data'!A82="","",'School Data'!A82),"")</f>
        <v/>
      </c>
      <c r="C82" s="20" t="str">
        <f>IF('School Data'!$B82="Middle/JH",IF('School Data'!B82="","",'School Data'!B82),"")</f>
        <v/>
      </c>
      <c r="D82" s="20" t="str">
        <f>IF('School Data'!$B82="Middle/JH",IF('School Data'!C82="","",'School Data'!C82),"")</f>
        <v/>
      </c>
      <c r="E82" s="20" t="str">
        <f>IF('School Data'!$B82="Middle/JH",IF('School Data'!D82="","",'School Data'!D82),"")</f>
        <v/>
      </c>
      <c r="F82" s="20" t="str">
        <f>IF('School Data'!$B82="Middle/JH",IF('School Data'!E82="","",'School Data'!E82),"")</f>
        <v/>
      </c>
      <c r="G82" s="31" t="str">
        <f>IF('School Data'!$B82="Middle/JH",IF('School Data'!F82="","",'School Data'!F82),"")</f>
        <v/>
      </c>
      <c r="H82" s="28" t="str">
        <f>IF(A82&lt;('Output by Grade Span'!$C$4+1),"X","")</f>
        <v/>
      </c>
      <c r="I82" s="29" t="str">
        <f>IF('School Data'!$B82="Middle/JH",IF('School Data'!G82="","",'School Data'!G82),"")</f>
        <v/>
      </c>
      <c r="J82" s="29" t="str">
        <f t="shared" si="12"/>
        <v/>
      </c>
      <c r="K82" s="29" t="str">
        <f>IF('School Data'!$B82="Middle/JH",IF('School Data'!H82="","",'School Data'!H82),"")</f>
        <v/>
      </c>
      <c r="L82" s="29" t="str">
        <f t="shared" si="13"/>
        <v/>
      </c>
      <c r="M82" s="29" t="str">
        <f t="shared" si="14"/>
        <v/>
      </c>
      <c r="N82" s="28" t="str">
        <f>IF(H82="X",IF(M82&gt;'Output, All Schools'!$C$8,"N","Y"),"")</f>
        <v/>
      </c>
      <c r="O82" s="30" t="str">
        <f>IF('School Data'!$B82="Middle/JH",IF('School Data'!I82="","",'School Data'!I82),"")</f>
        <v/>
      </c>
      <c r="P82" s="30" t="str">
        <f t="shared" si="15"/>
        <v/>
      </c>
      <c r="Q82" s="29" t="str">
        <f t="shared" si="16"/>
        <v/>
      </c>
      <c r="R82" s="31" t="str">
        <f>IF(H82="X",IF(Q82&gt;'Output, All Schools'!$C$9,"N","Y"),"")</f>
        <v/>
      </c>
      <c r="S82" s="32" t="str">
        <f>IF('School Data'!$B82="Middle/JH",IF('School Data'!J82="","",'School Data'!J82),"")</f>
        <v/>
      </c>
      <c r="T82" s="49" t="str">
        <f t="shared" si="17"/>
        <v/>
      </c>
      <c r="U82" s="32" t="str">
        <f>IF('School Data'!$B82="Middle/JH",IF('School Data'!K82="","",'School Data'!K82),"")</f>
        <v/>
      </c>
      <c r="V82" s="49" t="str">
        <f t="shared" si="18"/>
        <v/>
      </c>
      <c r="W82" s="54" t="str">
        <f t="shared" si="19"/>
        <v/>
      </c>
      <c r="X82" s="28" t="str">
        <f>IF(H82="X",IF(W82&lt;'Output, All Schools'!$C$14,"N","Y"),"")</f>
        <v/>
      </c>
      <c r="Y82" s="32" t="str">
        <f>IF('School Data'!$B82="Middle/JH",IF('School Data'!L82="","",'School Data'!L82),"")</f>
        <v/>
      </c>
      <c r="Z82" s="49" t="str">
        <f t="shared" si="20"/>
        <v/>
      </c>
      <c r="AA82" s="55" t="str">
        <f t="shared" si="21"/>
        <v/>
      </c>
      <c r="AB82" s="31" t="str">
        <f>IF(H82="X",IF(AA82&lt;'Output, All Schools'!$C$15,"N","Y"),"")</f>
        <v/>
      </c>
    </row>
    <row r="83" spans="1:28" x14ac:dyDescent="0.25">
      <c r="A83" s="20" t="str">
        <f t="shared" si="11"/>
        <v/>
      </c>
      <c r="B83" s="20" t="str">
        <f>IF('School Data'!$B83="Middle/JH",IF('School Data'!A83="","",'School Data'!A83),"")</f>
        <v/>
      </c>
      <c r="C83" s="20" t="str">
        <f>IF('School Data'!$B83="Middle/JH",IF('School Data'!B83="","",'School Data'!B83),"")</f>
        <v/>
      </c>
      <c r="D83" s="20" t="str">
        <f>IF('School Data'!$B83="Middle/JH",IF('School Data'!C83="","",'School Data'!C83),"")</f>
        <v/>
      </c>
      <c r="E83" s="20" t="str">
        <f>IF('School Data'!$B83="Middle/JH",IF('School Data'!D83="","",'School Data'!D83),"")</f>
        <v/>
      </c>
      <c r="F83" s="20" t="str">
        <f>IF('School Data'!$B83="Middle/JH",IF('School Data'!E83="","",'School Data'!E83),"")</f>
        <v/>
      </c>
      <c r="G83" s="31" t="str">
        <f>IF('School Data'!$B83="Middle/JH",IF('School Data'!F83="","",'School Data'!F83),"")</f>
        <v/>
      </c>
      <c r="H83" s="28" t="str">
        <f>IF(A83&lt;('Output by Grade Span'!$C$4+1),"X","")</f>
        <v/>
      </c>
      <c r="I83" s="29" t="str">
        <f>IF('School Data'!$B83="Middle/JH",IF('School Data'!G83="","",'School Data'!G83),"")</f>
        <v/>
      </c>
      <c r="J83" s="29" t="str">
        <f t="shared" si="12"/>
        <v/>
      </c>
      <c r="K83" s="29" t="str">
        <f>IF('School Data'!$B83="Middle/JH",IF('School Data'!H83="","",'School Data'!H83),"")</f>
        <v/>
      </c>
      <c r="L83" s="29" t="str">
        <f t="shared" si="13"/>
        <v/>
      </c>
      <c r="M83" s="29" t="str">
        <f t="shared" si="14"/>
        <v/>
      </c>
      <c r="N83" s="28" t="str">
        <f>IF(H83="X",IF(M83&gt;'Output, All Schools'!$C$8,"N","Y"),"")</f>
        <v/>
      </c>
      <c r="O83" s="30" t="str">
        <f>IF('School Data'!$B83="Middle/JH",IF('School Data'!I83="","",'School Data'!I83),"")</f>
        <v/>
      </c>
      <c r="P83" s="30" t="str">
        <f t="shared" si="15"/>
        <v/>
      </c>
      <c r="Q83" s="29" t="str">
        <f t="shared" si="16"/>
        <v/>
      </c>
      <c r="R83" s="31" t="str">
        <f>IF(H83="X",IF(Q83&gt;'Output, All Schools'!$C$9,"N","Y"),"")</f>
        <v/>
      </c>
      <c r="S83" s="32" t="str">
        <f>IF('School Data'!$B83="Middle/JH",IF('School Data'!J83="","",'School Data'!J83),"")</f>
        <v/>
      </c>
      <c r="T83" s="49" t="str">
        <f t="shared" si="17"/>
        <v/>
      </c>
      <c r="U83" s="32" t="str">
        <f>IF('School Data'!$B83="Middle/JH",IF('School Data'!K83="","",'School Data'!K83),"")</f>
        <v/>
      </c>
      <c r="V83" s="49" t="str">
        <f t="shared" si="18"/>
        <v/>
      </c>
      <c r="W83" s="54" t="str">
        <f t="shared" si="19"/>
        <v/>
      </c>
      <c r="X83" s="28" t="str">
        <f>IF(H83="X",IF(W83&lt;'Output, All Schools'!$C$14,"N","Y"),"")</f>
        <v/>
      </c>
      <c r="Y83" s="32" t="str">
        <f>IF('School Data'!$B83="Middle/JH",IF('School Data'!L83="","",'School Data'!L83),"")</f>
        <v/>
      </c>
      <c r="Z83" s="49" t="str">
        <f t="shared" si="20"/>
        <v/>
      </c>
      <c r="AA83" s="55" t="str">
        <f t="shared" si="21"/>
        <v/>
      </c>
      <c r="AB83" s="31" t="str">
        <f>IF(H83="X",IF(AA83&lt;'Output, All Schools'!$C$15,"N","Y"),"")</f>
        <v/>
      </c>
    </row>
    <row r="84" spans="1:28" x14ac:dyDescent="0.25">
      <c r="A84" s="20" t="str">
        <f t="shared" si="11"/>
        <v/>
      </c>
      <c r="B84" s="20" t="str">
        <f>IF('School Data'!$B84="Middle/JH",IF('School Data'!A84="","",'School Data'!A84),"")</f>
        <v/>
      </c>
      <c r="C84" s="20" t="str">
        <f>IF('School Data'!$B84="Middle/JH",IF('School Data'!B84="","",'School Data'!B84),"")</f>
        <v/>
      </c>
      <c r="D84" s="20" t="str">
        <f>IF('School Data'!$B84="Middle/JH",IF('School Data'!C84="","",'School Data'!C84),"")</f>
        <v/>
      </c>
      <c r="E84" s="20" t="str">
        <f>IF('School Data'!$B84="Middle/JH",IF('School Data'!D84="","",'School Data'!D84),"")</f>
        <v/>
      </c>
      <c r="F84" s="20" t="str">
        <f>IF('School Data'!$B84="Middle/JH",IF('School Data'!E84="","",'School Data'!E84),"")</f>
        <v/>
      </c>
      <c r="G84" s="31" t="str">
        <f>IF('School Data'!$B84="Middle/JH",IF('School Data'!F84="","",'School Data'!F84),"")</f>
        <v/>
      </c>
      <c r="H84" s="28" t="str">
        <f>IF(A84&lt;('Output by Grade Span'!$C$4+1),"X","")</f>
        <v/>
      </c>
      <c r="I84" s="29" t="str">
        <f>IF('School Data'!$B84="Middle/JH",IF('School Data'!G84="","",'School Data'!G84),"")</f>
        <v/>
      </c>
      <c r="J84" s="29" t="str">
        <f t="shared" si="12"/>
        <v/>
      </c>
      <c r="K84" s="29" t="str">
        <f>IF('School Data'!$B84="Middle/JH",IF('School Data'!H84="","",'School Data'!H84),"")</f>
        <v/>
      </c>
      <c r="L84" s="29" t="str">
        <f t="shared" si="13"/>
        <v/>
      </c>
      <c r="M84" s="29" t="str">
        <f t="shared" si="14"/>
        <v/>
      </c>
      <c r="N84" s="28" t="str">
        <f>IF(H84="X",IF(M84&gt;'Output, All Schools'!$C$8,"N","Y"),"")</f>
        <v/>
      </c>
      <c r="O84" s="30" t="str">
        <f>IF('School Data'!$B84="Middle/JH",IF('School Data'!I84="","",'School Data'!I84),"")</f>
        <v/>
      </c>
      <c r="P84" s="30" t="str">
        <f t="shared" si="15"/>
        <v/>
      </c>
      <c r="Q84" s="29" t="str">
        <f t="shared" si="16"/>
        <v/>
      </c>
      <c r="R84" s="31" t="str">
        <f>IF(H84="X",IF(Q84&gt;'Output, All Schools'!$C$9,"N","Y"),"")</f>
        <v/>
      </c>
      <c r="S84" s="32" t="str">
        <f>IF('School Data'!$B84="Middle/JH",IF('School Data'!J84="","",'School Data'!J84),"")</f>
        <v/>
      </c>
      <c r="T84" s="49" t="str">
        <f t="shared" si="17"/>
        <v/>
      </c>
      <c r="U84" s="32" t="str">
        <f>IF('School Data'!$B84="Middle/JH",IF('School Data'!K84="","",'School Data'!K84),"")</f>
        <v/>
      </c>
      <c r="V84" s="49" t="str">
        <f t="shared" si="18"/>
        <v/>
      </c>
      <c r="W84" s="54" t="str">
        <f t="shared" si="19"/>
        <v/>
      </c>
      <c r="X84" s="28" t="str">
        <f>IF(H84="X",IF(W84&lt;'Output, All Schools'!$C$14,"N","Y"),"")</f>
        <v/>
      </c>
      <c r="Y84" s="32" t="str">
        <f>IF('School Data'!$B84="Middle/JH",IF('School Data'!L84="","",'School Data'!L84),"")</f>
        <v/>
      </c>
      <c r="Z84" s="49" t="str">
        <f t="shared" si="20"/>
        <v/>
      </c>
      <c r="AA84" s="55" t="str">
        <f t="shared" si="21"/>
        <v/>
      </c>
      <c r="AB84" s="31" t="str">
        <f>IF(H84="X",IF(AA84&lt;'Output, All Schools'!$C$15,"N","Y"),"")</f>
        <v/>
      </c>
    </row>
    <row r="85" spans="1:28" x14ac:dyDescent="0.25">
      <c r="A85" s="20" t="str">
        <f t="shared" si="11"/>
        <v/>
      </c>
      <c r="B85" s="20" t="str">
        <f>IF('School Data'!$B85="Middle/JH",IF('School Data'!A85="","",'School Data'!A85),"")</f>
        <v/>
      </c>
      <c r="C85" s="20" t="str">
        <f>IF('School Data'!$B85="Middle/JH",IF('School Data'!B85="","",'School Data'!B85),"")</f>
        <v/>
      </c>
      <c r="D85" s="20" t="str">
        <f>IF('School Data'!$B85="Middle/JH",IF('School Data'!C85="","",'School Data'!C85),"")</f>
        <v/>
      </c>
      <c r="E85" s="20" t="str">
        <f>IF('School Data'!$B85="Middle/JH",IF('School Data'!D85="","",'School Data'!D85),"")</f>
        <v/>
      </c>
      <c r="F85" s="20" t="str">
        <f>IF('School Data'!$B85="Middle/JH",IF('School Data'!E85="","",'School Data'!E85),"")</f>
        <v/>
      </c>
      <c r="G85" s="31" t="str">
        <f>IF('School Data'!$B85="Middle/JH",IF('School Data'!F85="","",'School Data'!F85),"")</f>
        <v/>
      </c>
      <c r="H85" s="28" t="str">
        <f>IF(A85&lt;('Output by Grade Span'!$C$4+1),"X","")</f>
        <v/>
      </c>
      <c r="I85" s="29" t="str">
        <f>IF('School Data'!$B85="Middle/JH",IF('School Data'!G85="","",'School Data'!G85),"")</f>
        <v/>
      </c>
      <c r="J85" s="29" t="str">
        <f t="shared" si="12"/>
        <v/>
      </c>
      <c r="K85" s="29" t="str">
        <f>IF('School Data'!$B85="Middle/JH",IF('School Data'!H85="","",'School Data'!H85),"")</f>
        <v/>
      </c>
      <c r="L85" s="29" t="str">
        <f t="shared" si="13"/>
        <v/>
      </c>
      <c r="M85" s="29" t="str">
        <f t="shared" si="14"/>
        <v/>
      </c>
      <c r="N85" s="28" t="str">
        <f>IF(H85="X",IF(M85&gt;'Output, All Schools'!$C$8,"N","Y"),"")</f>
        <v/>
      </c>
      <c r="O85" s="30" t="str">
        <f>IF('School Data'!$B85="Middle/JH",IF('School Data'!I85="","",'School Data'!I85),"")</f>
        <v/>
      </c>
      <c r="P85" s="30" t="str">
        <f t="shared" si="15"/>
        <v/>
      </c>
      <c r="Q85" s="29" t="str">
        <f t="shared" si="16"/>
        <v/>
      </c>
      <c r="R85" s="31" t="str">
        <f>IF(H85="X",IF(Q85&gt;'Output, All Schools'!$C$9,"N","Y"),"")</f>
        <v/>
      </c>
      <c r="S85" s="32" t="str">
        <f>IF('School Data'!$B85="Middle/JH",IF('School Data'!J85="","",'School Data'!J85),"")</f>
        <v/>
      </c>
      <c r="T85" s="49" t="str">
        <f t="shared" si="17"/>
        <v/>
      </c>
      <c r="U85" s="32" t="str">
        <f>IF('School Data'!$B85="Middle/JH",IF('School Data'!K85="","",'School Data'!K85),"")</f>
        <v/>
      </c>
      <c r="V85" s="49" t="str">
        <f t="shared" si="18"/>
        <v/>
      </c>
      <c r="W85" s="54" t="str">
        <f t="shared" si="19"/>
        <v/>
      </c>
      <c r="X85" s="28" t="str">
        <f>IF(H85="X",IF(W85&lt;'Output, All Schools'!$C$14,"N","Y"),"")</f>
        <v/>
      </c>
      <c r="Y85" s="32" t="str">
        <f>IF('School Data'!$B85="Middle/JH",IF('School Data'!L85="","",'School Data'!L85),"")</f>
        <v/>
      </c>
      <c r="Z85" s="49" t="str">
        <f t="shared" si="20"/>
        <v/>
      </c>
      <c r="AA85" s="55" t="str">
        <f t="shared" si="21"/>
        <v/>
      </c>
      <c r="AB85" s="31" t="str">
        <f>IF(H85="X",IF(AA85&lt;'Output, All Schools'!$C$15,"N","Y"),"")</f>
        <v/>
      </c>
    </row>
    <row r="86" spans="1:28" x14ac:dyDescent="0.25">
      <c r="A86" s="20" t="str">
        <f t="shared" si="11"/>
        <v/>
      </c>
      <c r="B86" s="20" t="str">
        <f>IF('School Data'!$B86="Middle/JH",IF('School Data'!A86="","",'School Data'!A86),"")</f>
        <v/>
      </c>
      <c r="C86" s="20" t="str">
        <f>IF('School Data'!$B86="Middle/JH",IF('School Data'!B86="","",'School Data'!B86),"")</f>
        <v/>
      </c>
      <c r="D86" s="20" t="str">
        <f>IF('School Data'!$B86="Middle/JH",IF('School Data'!C86="","",'School Data'!C86),"")</f>
        <v/>
      </c>
      <c r="E86" s="20" t="str">
        <f>IF('School Data'!$B86="Middle/JH",IF('School Data'!D86="","",'School Data'!D86),"")</f>
        <v/>
      </c>
      <c r="F86" s="20" t="str">
        <f>IF('School Data'!$B86="Middle/JH",IF('School Data'!E86="","",'School Data'!E86),"")</f>
        <v/>
      </c>
      <c r="G86" s="31" t="str">
        <f>IF('School Data'!$B86="Middle/JH",IF('School Data'!F86="","",'School Data'!F86),"")</f>
        <v/>
      </c>
      <c r="H86" s="28" t="str">
        <f>IF(A86&lt;('Output by Grade Span'!$C$4+1),"X","")</f>
        <v/>
      </c>
      <c r="I86" s="29" t="str">
        <f>IF('School Data'!$B86="Middle/JH",IF('School Data'!G86="","",'School Data'!G86),"")</f>
        <v/>
      </c>
      <c r="J86" s="29" t="str">
        <f t="shared" si="12"/>
        <v/>
      </c>
      <c r="K86" s="29" t="str">
        <f>IF('School Data'!$B86="Middle/JH",IF('School Data'!H86="","",'School Data'!H86),"")</f>
        <v/>
      </c>
      <c r="L86" s="29" t="str">
        <f t="shared" si="13"/>
        <v/>
      </c>
      <c r="M86" s="29" t="str">
        <f t="shared" si="14"/>
        <v/>
      </c>
      <c r="N86" s="28" t="str">
        <f>IF(H86="X",IF(M86&gt;'Output, All Schools'!$C$8,"N","Y"),"")</f>
        <v/>
      </c>
      <c r="O86" s="30" t="str">
        <f>IF('School Data'!$B86="Middle/JH",IF('School Data'!I86="","",'School Data'!I86),"")</f>
        <v/>
      </c>
      <c r="P86" s="30" t="str">
        <f t="shared" si="15"/>
        <v/>
      </c>
      <c r="Q86" s="29" t="str">
        <f t="shared" si="16"/>
        <v/>
      </c>
      <c r="R86" s="31" t="str">
        <f>IF(H86="X",IF(Q86&gt;'Output, All Schools'!$C$9,"N","Y"),"")</f>
        <v/>
      </c>
      <c r="S86" s="32" t="str">
        <f>IF('School Data'!$B86="Middle/JH",IF('School Data'!J86="","",'School Data'!J86),"")</f>
        <v/>
      </c>
      <c r="T86" s="49" t="str">
        <f t="shared" si="17"/>
        <v/>
      </c>
      <c r="U86" s="32" t="str">
        <f>IF('School Data'!$B86="Middle/JH",IF('School Data'!K86="","",'School Data'!K86),"")</f>
        <v/>
      </c>
      <c r="V86" s="49" t="str">
        <f t="shared" si="18"/>
        <v/>
      </c>
      <c r="W86" s="54" t="str">
        <f t="shared" si="19"/>
        <v/>
      </c>
      <c r="X86" s="28" t="str">
        <f>IF(H86="X",IF(W86&lt;'Output, All Schools'!$C$14,"N","Y"),"")</f>
        <v/>
      </c>
      <c r="Y86" s="32" t="str">
        <f>IF('School Data'!$B86="Middle/JH",IF('School Data'!L86="","",'School Data'!L86),"")</f>
        <v/>
      </c>
      <c r="Z86" s="49" t="str">
        <f t="shared" si="20"/>
        <v/>
      </c>
      <c r="AA86" s="55" t="str">
        <f t="shared" si="21"/>
        <v/>
      </c>
      <c r="AB86" s="31" t="str">
        <f>IF(H86="X",IF(AA86&lt;'Output, All Schools'!$C$15,"N","Y"),"")</f>
        <v/>
      </c>
    </row>
    <row r="87" spans="1:28" x14ac:dyDescent="0.25">
      <c r="A87" s="20" t="str">
        <f t="shared" si="11"/>
        <v/>
      </c>
      <c r="B87" s="20" t="str">
        <f>IF('School Data'!$B87="Middle/JH",IF('School Data'!A87="","",'School Data'!A87),"")</f>
        <v/>
      </c>
      <c r="C87" s="20" t="str">
        <f>IF('School Data'!$B87="Middle/JH",IF('School Data'!B87="","",'School Data'!B87),"")</f>
        <v/>
      </c>
      <c r="D87" s="20" t="str">
        <f>IF('School Data'!$B87="Middle/JH",IF('School Data'!C87="","",'School Data'!C87),"")</f>
        <v/>
      </c>
      <c r="E87" s="20" t="str">
        <f>IF('School Data'!$B87="Middle/JH",IF('School Data'!D87="","",'School Data'!D87),"")</f>
        <v/>
      </c>
      <c r="F87" s="20" t="str">
        <f>IF('School Data'!$B87="Middle/JH",IF('School Data'!E87="","",'School Data'!E87),"")</f>
        <v/>
      </c>
      <c r="G87" s="31" t="str">
        <f>IF('School Data'!$B87="Middle/JH",IF('School Data'!F87="","",'School Data'!F87),"")</f>
        <v/>
      </c>
      <c r="H87" s="28" t="str">
        <f>IF(A87&lt;('Output by Grade Span'!$C$4+1),"X","")</f>
        <v/>
      </c>
      <c r="I87" s="29" t="str">
        <f>IF('School Data'!$B87="Middle/JH",IF('School Data'!G87="","",'School Data'!G87),"")</f>
        <v/>
      </c>
      <c r="J87" s="29" t="str">
        <f t="shared" si="12"/>
        <v/>
      </c>
      <c r="K87" s="29" t="str">
        <f>IF('School Data'!$B87="Middle/JH",IF('School Data'!H87="","",'School Data'!H87),"")</f>
        <v/>
      </c>
      <c r="L87" s="29" t="str">
        <f t="shared" si="13"/>
        <v/>
      </c>
      <c r="M87" s="29" t="str">
        <f t="shared" si="14"/>
        <v/>
      </c>
      <c r="N87" s="28" t="str">
        <f>IF(H87="X",IF(M87&gt;'Output, All Schools'!$C$8,"N","Y"),"")</f>
        <v/>
      </c>
      <c r="O87" s="30" t="str">
        <f>IF('School Data'!$B87="Middle/JH",IF('School Data'!I87="","",'School Data'!I87),"")</f>
        <v/>
      </c>
      <c r="P87" s="30" t="str">
        <f t="shared" si="15"/>
        <v/>
      </c>
      <c r="Q87" s="29" t="str">
        <f t="shared" si="16"/>
        <v/>
      </c>
      <c r="R87" s="31" t="str">
        <f>IF(H87="X",IF(Q87&gt;'Output, All Schools'!$C$9,"N","Y"),"")</f>
        <v/>
      </c>
      <c r="S87" s="32" t="str">
        <f>IF('School Data'!$B87="Middle/JH",IF('School Data'!J87="","",'School Data'!J87),"")</f>
        <v/>
      </c>
      <c r="T87" s="49" t="str">
        <f t="shared" si="17"/>
        <v/>
      </c>
      <c r="U87" s="32" t="str">
        <f>IF('School Data'!$B87="Middle/JH",IF('School Data'!K87="","",'School Data'!K87),"")</f>
        <v/>
      </c>
      <c r="V87" s="49" t="str">
        <f t="shared" si="18"/>
        <v/>
      </c>
      <c r="W87" s="54" t="str">
        <f t="shared" si="19"/>
        <v/>
      </c>
      <c r="X87" s="28" t="str">
        <f>IF(H87="X",IF(W87&lt;'Output, All Schools'!$C$14,"N","Y"),"")</f>
        <v/>
      </c>
      <c r="Y87" s="32" t="str">
        <f>IF('School Data'!$B87="Middle/JH",IF('School Data'!L87="","",'School Data'!L87),"")</f>
        <v/>
      </c>
      <c r="Z87" s="49" t="str">
        <f t="shared" si="20"/>
        <v/>
      </c>
      <c r="AA87" s="55" t="str">
        <f t="shared" si="21"/>
        <v/>
      </c>
      <c r="AB87" s="31" t="str">
        <f>IF(H87="X",IF(AA87&lt;'Output, All Schools'!$C$15,"N","Y"),"")</f>
        <v/>
      </c>
    </row>
    <row r="88" spans="1:28" x14ac:dyDescent="0.25">
      <c r="A88" s="20" t="str">
        <f t="shared" si="11"/>
        <v/>
      </c>
      <c r="B88" s="20" t="str">
        <f>IF('School Data'!$B88="Middle/JH",IF('School Data'!A88="","",'School Data'!A88),"")</f>
        <v/>
      </c>
      <c r="C88" s="20" t="str">
        <f>IF('School Data'!$B88="Middle/JH",IF('School Data'!B88="","",'School Data'!B88),"")</f>
        <v/>
      </c>
      <c r="D88" s="20" t="str">
        <f>IF('School Data'!$B88="Middle/JH",IF('School Data'!C88="","",'School Data'!C88),"")</f>
        <v/>
      </c>
      <c r="E88" s="20" t="str">
        <f>IF('School Data'!$B88="Middle/JH",IF('School Data'!D88="","",'School Data'!D88),"")</f>
        <v/>
      </c>
      <c r="F88" s="20" t="str">
        <f>IF('School Data'!$B88="Middle/JH",IF('School Data'!E88="","",'School Data'!E88),"")</f>
        <v/>
      </c>
      <c r="G88" s="31" t="str">
        <f>IF('School Data'!$B88="Middle/JH",IF('School Data'!F88="","",'School Data'!F88),"")</f>
        <v/>
      </c>
      <c r="H88" s="28" t="str">
        <f>IF(A88&lt;('Output by Grade Span'!$C$4+1),"X","")</f>
        <v/>
      </c>
      <c r="I88" s="29" t="str">
        <f>IF('School Data'!$B88="Middle/JH",IF('School Data'!G88="","",'School Data'!G88),"")</f>
        <v/>
      </c>
      <c r="J88" s="29" t="str">
        <f t="shared" si="12"/>
        <v/>
      </c>
      <c r="K88" s="29" t="str">
        <f>IF('School Data'!$B88="Middle/JH",IF('School Data'!H88="","",'School Data'!H88),"")</f>
        <v/>
      </c>
      <c r="L88" s="29" t="str">
        <f t="shared" si="13"/>
        <v/>
      </c>
      <c r="M88" s="29" t="str">
        <f t="shared" si="14"/>
        <v/>
      </c>
      <c r="N88" s="28" t="str">
        <f>IF(H88="X",IF(M88&gt;'Output, All Schools'!$C$8,"N","Y"),"")</f>
        <v/>
      </c>
      <c r="O88" s="30" t="str">
        <f>IF('School Data'!$B88="Middle/JH",IF('School Data'!I88="","",'School Data'!I88),"")</f>
        <v/>
      </c>
      <c r="P88" s="30" t="str">
        <f t="shared" si="15"/>
        <v/>
      </c>
      <c r="Q88" s="29" t="str">
        <f t="shared" si="16"/>
        <v/>
      </c>
      <c r="R88" s="31" t="str">
        <f>IF(H88="X",IF(Q88&gt;'Output, All Schools'!$C$9,"N","Y"),"")</f>
        <v/>
      </c>
      <c r="S88" s="32" t="str">
        <f>IF('School Data'!$B88="Middle/JH",IF('School Data'!J88="","",'School Data'!J88),"")</f>
        <v/>
      </c>
      <c r="T88" s="49" t="str">
        <f t="shared" si="17"/>
        <v/>
      </c>
      <c r="U88" s="32" t="str">
        <f>IF('School Data'!$B88="Middle/JH",IF('School Data'!K88="","",'School Data'!K88),"")</f>
        <v/>
      </c>
      <c r="V88" s="49" t="str">
        <f t="shared" si="18"/>
        <v/>
      </c>
      <c r="W88" s="54" t="str">
        <f t="shared" si="19"/>
        <v/>
      </c>
      <c r="X88" s="28" t="str">
        <f>IF(H88="X",IF(W88&lt;'Output, All Schools'!$C$14,"N","Y"),"")</f>
        <v/>
      </c>
      <c r="Y88" s="32" t="str">
        <f>IF('School Data'!$B88="Middle/JH",IF('School Data'!L88="","",'School Data'!L88),"")</f>
        <v/>
      </c>
      <c r="Z88" s="49" t="str">
        <f t="shared" si="20"/>
        <v/>
      </c>
      <c r="AA88" s="55" t="str">
        <f t="shared" si="21"/>
        <v/>
      </c>
      <c r="AB88" s="31" t="str">
        <f>IF(H88="X",IF(AA88&lt;'Output, All Schools'!$C$15,"N","Y"),"")</f>
        <v/>
      </c>
    </row>
    <row r="89" spans="1:28" x14ac:dyDescent="0.25">
      <c r="A89" s="20" t="str">
        <f t="shared" si="11"/>
        <v/>
      </c>
      <c r="B89" s="20" t="str">
        <f>IF('School Data'!$B89="Middle/JH",IF('School Data'!A89="","",'School Data'!A89),"")</f>
        <v/>
      </c>
      <c r="C89" s="20" t="str">
        <f>IF('School Data'!$B89="Middle/JH",IF('School Data'!B89="","",'School Data'!B89),"")</f>
        <v/>
      </c>
      <c r="D89" s="20" t="str">
        <f>IF('School Data'!$B89="Middle/JH",IF('School Data'!C89="","",'School Data'!C89),"")</f>
        <v/>
      </c>
      <c r="E89" s="20" t="str">
        <f>IF('School Data'!$B89="Middle/JH",IF('School Data'!D89="","",'School Data'!D89),"")</f>
        <v/>
      </c>
      <c r="F89" s="20" t="str">
        <f>IF('School Data'!$B89="Middle/JH",IF('School Data'!E89="","",'School Data'!E89),"")</f>
        <v/>
      </c>
      <c r="G89" s="31" t="str">
        <f>IF('School Data'!$B89="Middle/JH",IF('School Data'!F89="","",'School Data'!F89),"")</f>
        <v/>
      </c>
      <c r="H89" s="28" t="str">
        <f>IF(A89&lt;('Output by Grade Span'!$C$4+1),"X","")</f>
        <v/>
      </c>
      <c r="I89" s="29" t="str">
        <f>IF('School Data'!$B89="Middle/JH",IF('School Data'!G89="","",'School Data'!G89),"")</f>
        <v/>
      </c>
      <c r="J89" s="29" t="str">
        <f t="shared" si="12"/>
        <v/>
      </c>
      <c r="K89" s="29" t="str">
        <f>IF('School Data'!$B89="Middle/JH",IF('School Data'!H89="","",'School Data'!H89),"")</f>
        <v/>
      </c>
      <c r="L89" s="29" t="str">
        <f t="shared" si="13"/>
        <v/>
      </c>
      <c r="M89" s="29" t="str">
        <f t="shared" si="14"/>
        <v/>
      </c>
      <c r="N89" s="28" t="str">
        <f>IF(H89="X",IF(M89&gt;'Output, All Schools'!$C$8,"N","Y"),"")</f>
        <v/>
      </c>
      <c r="O89" s="30" t="str">
        <f>IF('School Data'!$B89="Middle/JH",IF('School Data'!I89="","",'School Data'!I89),"")</f>
        <v/>
      </c>
      <c r="P89" s="30" t="str">
        <f t="shared" si="15"/>
        <v/>
      </c>
      <c r="Q89" s="29" t="str">
        <f t="shared" si="16"/>
        <v/>
      </c>
      <c r="R89" s="31" t="str">
        <f>IF(H89="X",IF(Q89&gt;'Output, All Schools'!$C$9,"N","Y"),"")</f>
        <v/>
      </c>
      <c r="S89" s="32" t="str">
        <f>IF('School Data'!$B89="Middle/JH",IF('School Data'!J89="","",'School Data'!J89),"")</f>
        <v/>
      </c>
      <c r="T89" s="49" t="str">
        <f t="shared" si="17"/>
        <v/>
      </c>
      <c r="U89" s="32" t="str">
        <f>IF('School Data'!$B89="Middle/JH",IF('School Data'!K89="","",'School Data'!K89),"")</f>
        <v/>
      </c>
      <c r="V89" s="49" t="str">
        <f t="shared" si="18"/>
        <v/>
      </c>
      <c r="W89" s="54" t="str">
        <f t="shared" si="19"/>
        <v/>
      </c>
      <c r="X89" s="28" t="str">
        <f>IF(H89="X",IF(W89&lt;'Output, All Schools'!$C$14,"N","Y"),"")</f>
        <v/>
      </c>
      <c r="Y89" s="32" t="str">
        <f>IF('School Data'!$B89="Middle/JH",IF('School Data'!L89="","",'School Data'!L89),"")</f>
        <v/>
      </c>
      <c r="Z89" s="49" t="str">
        <f t="shared" si="20"/>
        <v/>
      </c>
      <c r="AA89" s="55" t="str">
        <f t="shared" si="21"/>
        <v/>
      </c>
      <c r="AB89" s="31" t="str">
        <f>IF(H89="X",IF(AA89&lt;'Output, All Schools'!$C$15,"N","Y"),"")</f>
        <v/>
      </c>
    </row>
    <row r="90" spans="1:28" x14ac:dyDescent="0.25">
      <c r="A90" s="20" t="str">
        <f t="shared" si="11"/>
        <v/>
      </c>
      <c r="B90" s="20" t="str">
        <f>IF('School Data'!$B90="Middle/JH",IF('School Data'!A90="","",'School Data'!A90),"")</f>
        <v/>
      </c>
      <c r="C90" s="20" t="str">
        <f>IF('School Data'!$B90="Middle/JH",IF('School Data'!B90="","",'School Data'!B90),"")</f>
        <v/>
      </c>
      <c r="D90" s="20" t="str">
        <f>IF('School Data'!$B90="Middle/JH",IF('School Data'!C90="","",'School Data'!C90),"")</f>
        <v/>
      </c>
      <c r="E90" s="20" t="str">
        <f>IF('School Data'!$B90="Middle/JH",IF('School Data'!D90="","",'School Data'!D90),"")</f>
        <v/>
      </c>
      <c r="F90" s="20" t="str">
        <f>IF('School Data'!$B90="Middle/JH",IF('School Data'!E90="","",'School Data'!E90),"")</f>
        <v/>
      </c>
      <c r="G90" s="31" t="str">
        <f>IF('School Data'!$B90="Middle/JH",IF('School Data'!F90="","",'School Data'!F90),"")</f>
        <v/>
      </c>
      <c r="H90" s="28" t="str">
        <f>IF(A90&lt;('Output by Grade Span'!$C$4+1),"X","")</f>
        <v/>
      </c>
      <c r="I90" s="29" t="str">
        <f>IF('School Data'!$B90="Middle/JH",IF('School Data'!G90="","",'School Data'!G90),"")</f>
        <v/>
      </c>
      <c r="J90" s="29" t="str">
        <f t="shared" si="12"/>
        <v/>
      </c>
      <c r="K90" s="29" t="str">
        <f>IF('School Data'!$B90="Middle/JH",IF('School Data'!H90="","",'School Data'!H90),"")</f>
        <v/>
      </c>
      <c r="L90" s="29" t="str">
        <f t="shared" si="13"/>
        <v/>
      </c>
      <c r="M90" s="29" t="str">
        <f t="shared" si="14"/>
        <v/>
      </c>
      <c r="N90" s="28" t="str">
        <f>IF(H90="X",IF(M90&gt;'Output, All Schools'!$C$8,"N","Y"),"")</f>
        <v/>
      </c>
      <c r="O90" s="30" t="str">
        <f>IF('School Data'!$B90="Middle/JH",IF('School Data'!I90="","",'School Data'!I90),"")</f>
        <v/>
      </c>
      <c r="P90" s="30" t="str">
        <f t="shared" si="15"/>
        <v/>
      </c>
      <c r="Q90" s="29" t="str">
        <f t="shared" si="16"/>
        <v/>
      </c>
      <c r="R90" s="31" t="str">
        <f>IF(H90="X",IF(Q90&gt;'Output, All Schools'!$C$9,"N","Y"),"")</f>
        <v/>
      </c>
      <c r="S90" s="32" t="str">
        <f>IF('School Data'!$B90="Middle/JH",IF('School Data'!J90="","",'School Data'!J90),"")</f>
        <v/>
      </c>
      <c r="T90" s="49" t="str">
        <f t="shared" si="17"/>
        <v/>
      </c>
      <c r="U90" s="32" t="str">
        <f>IF('School Data'!$B90="Middle/JH",IF('School Data'!K90="","",'School Data'!K90),"")</f>
        <v/>
      </c>
      <c r="V90" s="49" t="str">
        <f t="shared" si="18"/>
        <v/>
      </c>
      <c r="W90" s="54" t="str">
        <f t="shared" si="19"/>
        <v/>
      </c>
      <c r="X90" s="28" t="str">
        <f>IF(H90="X",IF(W90&lt;'Output, All Schools'!$C$14,"N","Y"),"")</f>
        <v/>
      </c>
      <c r="Y90" s="32" t="str">
        <f>IF('School Data'!$B90="Middle/JH",IF('School Data'!L90="","",'School Data'!L90),"")</f>
        <v/>
      </c>
      <c r="Z90" s="49" t="str">
        <f t="shared" si="20"/>
        <v/>
      </c>
      <c r="AA90" s="55" t="str">
        <f t="shared" si="21"/>
        <v/>
      </c>
      <c r="AB90" s="31" t="str">
        <f>IF(H90="X",IF(AA90&lt;'Output, All Schools'!$C$15,"N","Y"),"")</f>
        <v/>
      </c>
    </row>
    <row r="91" spans="1:28" x14ac:dyDescent="0.25">
      <c r="A91" s="20" t="str">
        <f t="shared" si="11"/>
        <v/>
      </c>
      <c r="B91" s="20" t="str">
        <f>IF('School Data'!$B91="Middle/JH",IF('School Data'!A91="","",'School Data'!A91),"")</f>
        <v/>
      </c>
      <c r="C91" s="20" t="str">
        <f>IF('School Data'!$B91="Middle/JH",IF('School Data'!B91="","",'School Data'!B91),"")</f>
        <v/>
      </c>
      <c r="D91" s="20" t="str">
        <f>IF('School Data'!$B91="Middle/JH",IF('School Data'!C91="","",'School Data'!C91),"")</f>
        <v/>
      </c>
      <c r="E91" s="20" t="str">
        <f>IF('School Data'!$B91="Middle/JH",IF('School Data'!D91="","",'School Data'!D91),"")</f>
        <v/>
      </c>
      <c r="F91" s="20" t="str">
        <f>IF('School Data'!$B91="Middle/JH",IF('School Data'!E91="","",'School Data'!E91),"")</f>
        <v/>
      </c>
      <c r="G91" s="31" t="str">
        <f>IF('School Data'!$B91="Middle/JH",IF('School Data'!F91="","",'School Data'!F91),"")</f>
        <v/>
      </c>
      <c r="H91" s="28" t="str">
        <f>IF(A91&lt;('Output by Grade Span'!$C$4+1),"X","")</f>
        <v/>
      </c>
      <c r="I91" s="29" t="str">
        <f>IF('School Data'!$B91="Middle/JH",IF('School Data'!G91="","",'School Data'!G91),"")</f>
        <v/>
      </c>
      <c r="J91" s="29" t="str">
        <f t="shared" si="12"/>
        <v/>
      </c>
      <c r="K91" s="29" t="str">
        <f>IF('School Data'!$B91="Middle/JH",IF('School Data'!H91="","",'School Data'!H91),"")</f>
        <v/>
      </c>
      <c r="L91" s="29" t="str">
        <f t="shared" si="13"/>
        <v/>
      </c>
      <c r="M91" s="29" t="str">
        <f t="shared" si="14"/>
        <v/>
      </c>
      <c r="N91" s="28" t="str">
        <f>IF(H91="X",IF(M91&gt;'Output, All Schools'!$C$8,"N","Y"),"")</f>
        <v/>
      </c>
      <c r="O91" s="30" t="str">
        <f>IF('School Data'!$B91="Middle/JH",IF('School Data'!I91="","",'School Data'!I91),"")</f>
        <v/>
      </c>
      <c r="P91" s="30" t="str">
        <f t="shared" si="15"/>
        <v/>
      </c>
      <c r="Q91" s="29" t="str">
        <f t="shared" si="16"/>
        <v/>
      </c>
      <c r="R91" s="31" t="str">
        <f>IF(H91="X",IF(Q91&gt;'Output, All Schools'!$C$9,"N","Y"),"")</f>
        <v/>
      </c>
      <c r="S91" s="32" t="str">
        <f>IF('School Data'!$B91="Middle/JH",IF('School Data'!J91="","",'School Data'!J91),"")</f>
        <v/>
      </c>
      <c r="T91" s="49" t="str">
        <f t="shared" si="17"/>
        <v/>
      </c>
      <c r="U91" s="32" t="str">
        <f>IF('School Data'!$B91="Middle/JH",IF('School Data'!K91="","",'School Data'!K91),"")</f>
        <v/>
      </c>
      <c r="V91" s="49" t="str">
        <f t="shared" si="18"/>
        <v/>
      </c>
      <c r="W91" s="54" t="str">
        <f t="shared" si="19"/>
        <v/>
      </c>
      <c r="X91" s="28" t="str">
        <f>IF(H91="X",IF(W91&lt;'Output, All Schools'!$C$14,"N","Y"),"")</f>
        <v/>
      </c>
      <c r="Y91" s="32" t="str">
        <f>IF('School Data'!$B91="Middle/JH",IF('School Data'!L91="","",'School Data'!L91),"")</f>
        <v/>
      </c>
      <c r="Z91" s="49" t="str">
        <f t="shared" si="20"/>
        <v/>
      </c>
      <c r="AA91" s="55" t="str">
        <f t="shared" si="21"/>
        <v/>
      </c>
      <c r="AB91" s="31" t="str">
        <f>IF(H91="X",IF(AA91&lt;'Output, All Schools'!$C$15,"N","Y"),"")</f>
        <v/>
      </c>
    </row>
    <row r="92" spans="1:28" x14ac:dyDescent="0.25">
      <c r="A92" s="20" t="str">
        <f t="shared" si="11"/>
        <v/>
      </c>
      <c r="B92" s="20" t="str">
        <f>IF('School Data'!$B92="Middle/JH",IF('School Data'!A92="","",'School Data'!A92),"")</f>
        <v/>
      </c>
      <c r="C92" s="20" t="str">
        <f>IF('School Data'!$B92="Middle/JH",IF('School Data'!B92="","",'School Data'!B92),"")</f>
        <v/>
      </c>
      <c r="D92" s="20" t="str">
        <f>IF('School Data'!$B92="Middle/JH",IF('School Data'!C92="","",'School Data'!C92),"")</f>
        <v/>
      </c>
      <c r="E92" s="20" t="str">
        <f>IF('School Data'!$B92="Middle/JH",IF('School Data'!D92="","",'School Data'!D92),"")</f>
        <v/>
      </c>
      <c r="F92" s="20" t="str">
        <f>IF('School Data'!$B92="Middle/JH",IF('School Data'!E92="","",'School Data'!E92),"")</f>
        <v/>
      </c>
      <c r="G92" s="31" t="str">
        <f>IF('School Data'!$B92="Middle/JH",IF('School Data'!F92="","",'School Data'!F92),"")</f>
        <v/>
      </c>
      <c r="H92" s="28" t="str">
        <f>IF(A92&lt;('Output by Grade Span'!$C$4+1),"X","")</f>
        <v/>
      </c>
      <c r="I92" s="29" t="str">
        <f>IF('School Data'!$B92="Middle/JH",IF('School Data'!G92="","",'School Data'!G92),"")</f>
        <v/>
      </c>
      <c r="J92" s="29" t="str">
        <f t="shared" si="12"/>
        <v/>
      </c>
      <c r="K92" s="29" t="str">
        <f>IF('School Data'!$B92="Middle/JH",IF('School Data'!H92="","",'School Data'!H92),"")</f>
        <v/>
      </c>
      <c r="L92" s="29" t="str">
        <f t="shared" si="13"/>
        <v/>
      </c>
      <c r="M92" s="29" t="str">
        <f t="shared" si="14"/>
        <v/>
      </c>
      <c r="N92" s="28" t="str">
        <f>IF(H92="X",IF(M92&gt;'Output, All Schools'!$C$8,"N","Y"),"")</f>
        <v/>
      </c>
      <c r="O92" s="30" t="str">
        <f>IF('School Data'!$B92="Middle/JH",IF('School Data'!I92="","",'School Data'!I92),"")</f>
        <v/>
      </c>
      <c r="P92" s="30" t="str">
        <f t="shared" si="15"/>
        <v/>
      </c>
      <c r="Q92" s="29" t="str">
        <f t="shared" si="16"/>
        <v/>
      </c>
      <c r="R92" s="31" t="str">
        <f>IF(H92="X",IF(Q92&gt;'Output, All Schools'!$C$9,"N","Y"),"")</f>
        <v/>
      </c>
      <c r="S92" s="32" t="str">
        <f>IF('School Data'!$B92="Middle/JH",IF('School Data'!J92="","",'School Data'!J92),"")</f>
        <v/>
      </c>
      <c r="T92" s="49" t="str">
        <f t="shared" si="17"/>
        <v/>
      </c>
      <c r="U92" s="32" t="str">
        <f>IF('School Data'!$B92="Middle/JH",IF('School Data'!K92="","",'School Data'!K92),"")</f>
        <v/>
      </c>
      <c r="V92" s="49" t="str">
        <f t="shared" si="18"/>
        <v/>
      </c>
      <c r="W92" s="54" t="str">
        <f t="shared" si="19"/>
        <v/>
      </c>
      <c r="X92" s="28" t="str">
        <f>IF(H92="X",IF(W92&lt;'Output, All Schools'!$C$14,"N","Y"),"")</f>
        <v/>
      </c>
      <c r="Y92" s="32" t="str">
        <f>IF('School Data'!$B92="Middle/JH",IF('School Data'!L92="","",'School Data'!L92),"")</f>
        <v/>
      </c>
      <c r="Z92" s="49" t="str">
        <f t="shared" si="20"/>
        <v/>
      </c>
      <c r="AA92" s="55" t="str">
        <f t="shared" si="21"/>
        <v/>
      </c>
      <c r="AB92" s="31" t="str">
        <f>IF(H92="X",IF(AA92&lt;'Output, All Schools'!$C$15,"N","Y"),"")</f>
        <v/>
      </c>
    </row>
    <row r="93" spans="1:28" x14ac:dyDescent="0.25">
      <c r="A93" s="20" t="str">
        <f t="shared" si="11"/>
        <v/>
      </c>
      <c r="B93" s="20" t="str">
        <f>IF('School Data'!$B93="Middle/JH",IF('School Data'!A93="","",'School Data'!A93),"")</f>
        <v/>
      </c>
      <c r="C93" s="20" t="str">
        <f>IF('School Data'!$B93="Middle/JH",IF('School Data'!B93="","",'School Data'!B93),"")</f>
        <v/>
      </c>
      <c r="D93" s="20" t="str">
        <f>IF('School Data'!$B93="Middle/JH",IF('School Data'!C93="","",'School Data'!C93),"")</f>
        <v/>
      </c>
      <c r="E93" s="20" t="str">
        <f>IF('School Data'!$B93="Middle/JH",IF('School Data'!D93="","",'School Data'!D93),"")</f>
        <v/>
      </c>
      <c r="F93" s="20" t="str">
        <f>IF('School Data'!$B93="Middle/JH",IF('School Data'!E93="","",'School Data'!E93),"")</f>
        <v/>
      </c>
      <c r="G93" s="31" t="str">
        <f>IF('School Data'!$B93="Middle/JH",IF('School Data'!F93="","",'School Data'!F93),"")</f>
        <v/>
      </c>
      <c r="H93" s="28" t="str">
        <f>IF(A93&lt;('Output by Grade Span'!$C$4+1),"X","")</f>
        <v/>
      </c>
      <c r="I93" s="29" t="str">
        <f>IF('School Data'!$B93="Middle/JH",IF('School Data'!G93="","",'School Data'!G93),"")</f>
        <v/>
      </c>
      <c r="J93" s="29" t="str">
        <f t="shared" si="12"/>
        <v/>
      </c>
      <c r="K93" s="29" t="str">
        <f>IF('School Data'!$B93="Middle/JH",IF('School Data'!H93="","",'School Data'!H93),"")</f>
        <v/>
      </c>
      <c r="L93" s="29" t="str">
        <f t="shared" si="13"/>
        <v/>
      </c>
      <c r="M93" s="29" t="str">
        <f t="shared" si="14"/>
        <v/>
      </c>
      <c r="N93" s="28" t="str">
        <f>IF(H93="X",IF(M93&gt;'Output, All Schools'!$C$8,"N","Y"),"")</f>
        <v/>
      </c>
      <c r="O93" s="30" t="str">
        <f>IF('School Data'!$B93="Middle/JH",IF('School Data'!I93="","",'School Data'!I93),"")</f>
        <v/>
      </c>
      <c r="P93" s="30" t="str">
        <f t="shared" si="15"/>
        <v/>
      </c>
      <c r="Q93" s="29" t="str">
        <f t="shared" si="16"/>
        <v/>
      </c>
      <c r="R93" s="31" t="str">
        <f>IF(H93="X",IF(Q93&gt;'Output, All Schools'!$C$9,"N","Y"),"")</f>
        <v/>
      </c>
      <c r="S93" s="32" t="str">
        <f>IF('School Data'!$B93="Middle/JH",IF('School Data'!J93="","",'School Data'!J93),"")</f>
        <v/>
      </c>
      <c r="T93" s="49" t="str">
        <f t="shared" si="17"/>
        <v/>
      </c>
      <c r="U93" s="32" t="str">
        <f>IF('School Data'!$B93="Middle/JH",IF('School Data'!K93="","",'School Data'!K93),"")</f>
        <v/>
      </c>
      <c r="V93" s="49" t="str">
        <f t="shared" si="18"/>
        <v/>
      </c>
      <c r="W93" s="54" t="str">
        <f t="shared" si="19"/>
        <v/>
      </c>
      <c r="X93" s="28" t="str">
        <f>IF(H93="X",IF(W93&lt;'Output, All Schools'!$C$14,"N","Y"),"")</f>
        <v/>
      </c>
      <c r="Y93" s="32" t="str">
        <f>IF('School Data'!$B93="Middle/JH",IF('School Data'!L93="","",'School Data'!L93),"")</f>
        <v/>
      </c>
      <c r="Z93" s="49" t="str">
        <f t="shared" si="20"/>
        <v/>
      </c>
      <c r="AA93" s="55" t="str">
        <f t="shared" si="21"/>
        <v/>
      </c>
      <c r="AB93" s="31" t="str">
        <f>IF(H93="X",IF(AA93&lt;'Output, All Schools'!$C$15,"N","Y"),"")</f>
        <v/>
      </c>
    </row>
    <row r="94" spans="1:28" x14ac:dyDescent="0.25">
      <c r="A94" s="20" t="str">
        <f t="shared" si="11"/>
        <v/>
      </c>
      <c r="B94" s="20" t="str">
        <f>IF('School Data'!$B94="Middle/JH",IF('School Data'!A94="","",'School Data'!A94),"")</f>
        <v/>
      </c>
      <c r="C94" s="20" t="str">
        <f>IF('School Data'!$B94="Middle/JH",IF('School Data'!B94="","",'School Data'!B94),"")</f>
        <v/>
      </c>
      <c r="D94" s="20" t="str">
        <f>IF('School Data'!$B94="Middle/JH",IF('School Data'!C94="","",'School Data'!C94),"")</f>
        <v/>
      </c>
      <c r="E94" s="20" t="str">
        <f>IF('School Data'!$B94="Middle/JH",IF('School Data'!D94="","",'School Data'!D94),"")</f>
        <v/>
      </c>
      <c r="F94" s="20" t="str">
        <f>IF('School Data'!$B94="Middle/JH",IF('School Data'!E94="","",'School Data'!E94),"")</f>
        <v/>
      </c>
      <c r="G94" s="31" t="str">
        <f>IF('School Data'!$B94="Middle/JH",IF('School Data'!F94="","",'School Data'!F94),"")</f>
        <v/>
      </c>
      <c r="H94" s="28" t="str">
        <f>IF(A94&lt;('Output by Grade Span'!$C$4+1),"X","")</f>
        <v/>
      </c>
      <c r="I94" s="29" t="str">
        <f>IF('School Data'!$B94="Middle/JH",IF('School Data'!G94="","",'School Data'!G94),"")</f>
        <v/>
      </c>
      <c r="J94" s="29" t="str">
        <f t="shared" si="12"/>
        <v/>
      </c>
      <c r="K94" s="29" t="str">
        <f>IF('School Data'!$B94="Middle/JH",IF('School Data'!H94="","",'School Data'!H94),"")</f>
        <v/>
      </c>
      <c r="L94" s="29" t="str">
        <f t="shared" si="13"/>
        <v/>
      </c>
      <c r="M94" s="29" t="str">
        <f t="shared" si="14"/>
        <v/>
      </c>
      <c r="N94" s="28" t="str">
        <f>IF(H94="X",IF(M94&gt;'Output, All Schools'!$C$8,"N","Y"),"")</f>
        <v/>
      </c>
      <c r="O94" s="30" t="str">
        <f>IF('School Data'!$B94="Middle/JH",IF('School Data'!I94="","",'School Data'!I94),"")</f>
        <v/>
      </c>
      <c r="P94" s="30" t="str">
        <f t="shared" si="15"/>
        <v/>
      </c>
      <c r="Q94" s="29" t="str">
        <f t="shared" si="16"/>
        <v/>
      </c>
      <c r="R94" s="31" t="str">
        <f>IF(H94="X",IF(Q94&gt;'Output, All Schools'!$C$9,"N","Y"),"")</f>
        <v/>
      </c>
      <c r="S94" s="32" t="str">
        <f>IF('School Data'!$B94="Middle/JH",IF('School Data'!J94="","",'School Data'!J94),"")</f>
        <v/>
      </c>
      <c r="T94" s="49" t="str">
        <f t="shared" si="17"/>
        <v/>
      </c>
      <c r="U94" s="32" t="str">
        <f>IF('School Data'!$B94="Middle/JH",IF('School Data'!K94="","",'School Data'!K94),"")</f>
        <v/>
      </c>
      <c r="V94" s="49" t="str">
        <f t="shared" si="18"/>
        <v/>
      </c>
      <c r="W94" s="54" t="str">
        <f t="shared" si="19"/>
        <v/>
      </c>
      <c r="X94" s="28" t="str">
        <f>IF(H94="X",IF(W94&lt;'Output, All Schools'!$C$14,"N","Y"),"")</f>
        <v/>
      </c>
      <c r="Y94" s="32" t="str">
        <f>IF('School Data'!$B94="Middle/JH",IF('School Data'!L94="","",'School Data'!L94),"")</f>
        <v/>
      </c>
      <c r="Z94" s="49" t="str">
        <f t="shared" si="20"/>
        <v/>
      </c>
      <c r="AA94" s="55" t="str">
        <f t="shared" si="21"/>
        <v/>
      </c>
      <c r="AB94" s="31" t="str">
        <f>IF(H94="X",IF(AA94&lt;'Output, All Schools'!$C$15,"N","Y"),"")</f>
        <v/>
      </c>
    </row>
    <row r="95" spans="1:28" x14ac:dyDescent="0.25">
      <c r="A95" s="20" t="str">
        <f t="shared" si="11"/>
        <v/>
      </c>
      <c r="B95" s="20" t="str">
        <f>IF('School Data'!$B95="Middle/JH",IF('School Data'!A95="","",'School Data'!A95),"")</f>
        <v/>
      </c>
      <c r="C95" s="20" t="str">
        <f>IF('School Data'!$B95="Middle/JH",IF('School Data'!B95="","",'School Data'!B95),"")</f>
        <v/>
      </c>
      <c r="D95" s="20" t="str">
        <f>IF('School Data'!$B95="Middle/JH",IF('School Data'!C95="","",'School Data'!C95),"")</f>
        <v/>
      </c>
      <c r="E95" s="20" t="str">
        <f>IF('School Data'!$B95="Middle/JH",IF('School Data'!D95="","",'School Data'!D95),"")</f>
        <v/>
      </c>
      <c r="F95" s="20" t="str">
        <f>IF('School Data'!$B95="Middle/JH",IF('School Data'!E95="","",'School Data'!E95),"")</f>
        <v/>
      </c>
      <c r="G95" s="31" t="str">
        <f>IF('School Data'!$B95="Middle/JH",IF('School Data'!F95="","",'School Data'!F95),"")</f>
        <v/>
      </c>
      <c r="H95" s="28" t="str">
        <f>IF(A95&lt;('Output by Grade Span'!$C$4+1),"X","")</f>
        <v/>
      </c>
      <c r="I95" s="29" t="str">
        <f>IF('School Data'!$B95="Middle/JH",IF('School Data'!G95="","",'School Data'!G95),"")</f>
        <v/>
      </c>
      <c r="J95" s="29" t="str">
        <f t="shared" si="12"/>
        <v/>
      </c>
      <c r="K95" s="29" t="str">
        <f>IF('School Data'!$B95="Middle/JH",IF('School Data'!H95="","",'School Data'!H95),"")</f>
        <v/>
      </c>
      <c r="L95" s="29" t="str">
        <f t="shared" si="13"/>
        <v/>
      </c>
      <c r="M95" s="29" t="str">
        <f t="shared" si="14"/>
        <v/>
      </c>
      <c r="N95" s="28" t="str">
        <f>IF(H95="X",IF(M95&gt;'Output, All Schools'!$C$8,"N","Y"),"")</f>
        <v/>
      </c>
      <c r="O95" s="30" t="str">
        <f>IF('School Data'!$B95="Middle/JH",IF('School Data'!I95="","",'School Data'!I95),"")</f>
        <v/>
      </c>
      <c r="P95" s="30" t="str">
        <f t="shared" si="15"/>
        <v/>
      </c>
      <c r="Q95" s="29" t="str">
        <f t="shared" si="16"/>
        <v/>
      </c>
      <c r="R95" s="31" t="str">
        <f>IF(H95="X",IF(Q95&gt;'Output, All Schools'!$C$9,"N","Y"),"")</f>
        <v/>
      </c>
      <c r="S95" s="32" t="str">
        <f>IF('School Data'!$B95="Middle/JH",IF('School Data'!J95="","",'School Data'!J95),"")</f>
        <v/>
      </c>
      <c r="T95" s="49" t="str">
        <f t="shared" si="17"/>
        <v/>
      </c>
      <c r="U95" s="32" t="str">
        <f>IF('School Data'!$B95="Middle/JH",IF('School Data'!K95="","",'School Data'!K95),"")</f>
        <v/>
      </c>
      <c r="V95" s="49" t="str">
        <f t="shared" si="18"/>
        <v/>
      </c>
      <c r="W95" s="54" t="str">
        <f t="shared" si="19"/>
        <v/>
      </c>
      <c r="X95" s="28" t="str">
        <f>IF(H95="X",IF(W95&lt;'Output, All Schools'!$C$14,"N","Y"),"")</f>
        <v/>
      </c>
      <c r="Y95" s="32" t="str">
        <f>IF('School Data'!$B95="Middle/JH",IF('School Data'!L95="","",'School Data'!L95),"")</f>
        <v/>
      </c>
      <c r="Z95" s="49" t="str">
        <f t="shared" si="20"/>
        <v/>
      </c>
      <c r="AA95" s="55" t="str">
        <f t="shared" si="21"/>
        <v/>
      </c>
      <c r="AB95" s="31" t="str">
        <f>IF(H95="X",IF(AA95&lt;'Output, All Schools'!$C$15,"N","Y"),"")</f>
        <v/>
      </c>
    </row>
    <row r="96" spans="1:28" x14ac:dyDescent="0.25">
      <c r="A96" s="20" t="str">
        <f t="shared" si="11"/>
        <v/>
      </c>
      <c r="B96" s="20" t="str">
        <f>IF('School Data'!$B96="Middle/JH",IF('School Data'!A96="","",'School Data'!A96),"")</f>
        <v/>
      </c>
      <c r="C96" s="20" t="str">
        <f>IF('School Data'!$B96="Middle/JH",IF('School Data'!B96="","",'School Data'!B96),"")</f>
        <v/>
      </c>
      <c r="D96" s="20" t="str">
        <f>IF('School Data'!$B96="Middle/JH",IF('School Data'!C96="","",'School Data'!C96),"")</f>
        <v/>
      </c>
      <c r="E96" s="20" t="str">
        <f>IF('School Data'!$B96="Middle/JH",IF('School Data'!D96="","",'School Data'!D96),"")</f>
        <v/>
      </c>
      <c r="F96" s="20" t="str">
        <f>IF('School Data'!$B96="Middle/JH",IF('School Data'!E96="","",'School Data'!E96),"")</f>
        <v/>
      </c>
      <c r="G96" s="31" t="str">
        <f>IF('School Data'!$B96="Middle/JH",IF('School Data'!F96="","",'School Data'!F96),"")</f>
        <v/>
      </c>
      <c r="H96" s="28" t="str">
        <f>IF(A96&lt;('Output by Grade Span'!$C$4+1),"X","")</f>
        <v/>
      </c>
      <c r="I96" s="29" t="str">
        <f>IF('School Data'!$B96="Middle/JH",IF('School Data'!G96="","",'School Data'!G96),"")</f>
        <v/>
      </c>
      <c r="J96" s="29" t="str">
        <f t="shared" si="12"/>
        <v/>
      </c>
      <c r="K96" s="29" t="str">
        <f>IF('School Data'!$B96="Middle/JH",IF('School Data'!H96="","",'School Data'!H96),"")</f>
        <v/>
      </c>
      <c r="L96" s="29" t="str">
        <f t="shared" si="13"/>
        <v/>
      </c>
      <c r="M96" s="29" t="str">
        <f t="shared" si="14"/>
        <v/>
      </c>
      <c r="N96" s="28" t="str">
        <f>IF(H96="X",IF(M96&gt;'Output, All Schools'!$C$8,"N","Y"),"")</f>
        <v/>
      </c>
      <c r="O96" s="30" t="str">
        <f>IF('School Data'!$B96="Middle/JH",IF('School Data'!I96="","",'School Data'!I96),"")</f>
        <v/>
      </c>
      <c r="P96" s="30" t="str">
        <f t="shared" si="15"/>
        <v/>
      </c>
      <c r="Q96" s="29" t="str">
        <f t="shared" si="16"/>
        <v/>
      </c>
      <c r="R96" s="31" t="str">
        <f>IF(H96="X",IF(Q96&gt;'Output, All Schools'!$C$9,"N","Y"),"")</f>
        <v/>
      </c>
      <c r="S96" s="32" t="str">
        <f>IF('School Data'!$B96="Middle/JH",IF('School Data'!J96="","",'School Data'!J96),"")</f>
        <v/>
      </c>
      <c r="T96" s="49" t="str">
        <f t="shared" si="17"/>
        <v/>
      </c>
      <c r="U96" s="32" t="str">
        <f>IF('School Data'!$B96="Middle/JH",IF('School Data'!K96="","",'School Data'!K96),"")</f>
        <v/>
      </c>
      <c r="V96" s="49" t="str">
        <f t="shared" si="18"/>
        <v/>
      </c>
      <c r="W96" s="54" t="str">
        <f t="shared" si="19"/>
        <v/>
      </c>
      <c r="X96" s="28" t="str">
        <f>IF(H96="X",IF(W96&lt;'Output, All Schools'!$C$14,"N","Y"),"")</f>
        <v/>
      </c>
      <c r="Y96" s="32" t="str">
        <f>IF('School Data'!$B96="Middle/JH",IF('School Data'!L96="","",'School Data'!L96),"")</f>
        <v/>
      </c>
      <c r="Z96" s="49" t="str">
        <f t="shared" si="20"/>
        <v/>
      </c>
      <c r="AA96" s="55" t="str">
        <f t="shared" si="21"/>
        <v/>
      </c>
      <c r="AB96" s="31" t="str">
        <f>IF(H96="X",IF(AA96&lt;'Output, All Schools'!$C$15,"N","Y"),"")</f>
        <v/>
      </c>
    </row>
    <row r="97" spans="1:28" x14ac:dyDescent="0.25">
      <c r="A97" s="20" t="str">
        <f t="shared" si="11"/>
        <v/>
      </c>
      <c r="B97" s="20" t="str">
        <f>IF('School Data'!$B97="Middle/JH",IF('School Data'!A97="","",'School Data'!A97),"")</f>
        <v/>
      </c>
      <c r="C97" s="20" t="str">
        <f>IF('School Data'!$B97="Middle/JH",IF('School Data'!B97="","",'School Data'!B97),"")</f>
        <v/>
      </c>
      <c r="D97" s="20" t="str">
        <f>IF('School Data'!$B97="Middle/JH",IF('School Data'!C97="","",'School Data'!C97),"")</f>
        <v/>
      </c>
      <c r="E97" s="20" t="str">
        <f>IF('School Data'!$B97="Middle/JH",IF('School Data'!D97="","",'School Data'!D97),"")</f>
        <v/>
      </c>
      <c r="F97" s="20" t="str">
        <f>IF('School Data'!$B97="Middle/JH",IF('School Data'!E97="","",'School Data'!E97),"")</f>
        <v/>
      </c>
      <c r="G97" s="31" t="str">
        <f>IF('School Data'!$B97="Middle/JH",IF('School Data'!F97="","",'School Data'!F97),"")</f>
        <v/>
      </c>
      <c r="H97" s="28" t="str">
        <f>IF(A97&lt;('Output by Grade Span'!$C$4+1),"X","")</f>
        <v/>
      </c>
      <c r="I97" s="29" t="str">
        <f>IF('School Data'!$B97="Middle/JH",IF('School Data'!G97="","",'School Data'!G97),"")</f>
        <v/>
      </c>
      <c r="J97" s="29" t="str">
        <f t="shared" si="12"/>
        <v/>
      </c>
      <c r="K97" s="29" t="str">
        <f>IF('School Data'!$B97="Middle/JH",IF('School Data'!H97="","",'School Data'!H97),"")</f>
        <v/>
      </c>
      <c r="L97" s="29" t="str">
        <f t="shared" si="13"/>
        <v/>
      </c>
      <c r="M97" s="29" t="str">
        <f t="shared" si="14"/>
        <v/>
      </c>
      <c r="N97" s="28" t="str">
        <f>IF(H97="X",IF(M97&gt;'Output, All Schools'!$C$8,"N","Y"),"")</f>
        <v/>
      </c>
      <c r="O97" s="30" t="str">
        <f>IF('School Data'!$B97="Middle/JH",IF('School Data'!I97="","",'School Data'!I97),"")</f>
        <v/>
      </c>
      <c r="P97" s="30" t="str">
        <f t="shared" si="15"/>
        <v/>
      </c>
      <c r="Q97" s="29" t="str">
        <f t="shared" si="16"/>
        <v/>
      </c>
      <c r="R97" s="31" t="str">
        <f>IF(H97="X",IF(Q97&gt;'Output, All Schools'!$C$9,"N","Y"),"")</f>
        <v/>
      </c>
      <c r="S97" s="32" t="str">
        <f>IF('School Data'!$B97="Middle/JH",IF('School Data'!J97="","",'School Data'!J97),"")</f>
        <v/>
      </c>
      <c r="T97" s="49" t="str">
        <f t="shared" si="17"/>
        <v/>
      </c>
      <c r="U97" s="32" t="str">
        <f>IF('School Data'!$B97="Middle/JH",IF('School Data'!K97="","",'School Data'!K97),"")</f>
        <v/>
      </c>
      <c r="V97" s="49" t="str">
        <f t="shared" si="18"/>
        <v/>
      </c>
      <c r="W97" s="54" t="str">
        <f t="shared" si="19"/>
        <v/>
      </c>
      <c r="X97" s="28" t="str">
        <f>IF(H97="X",IF(W97&lt;'Output, All Schools'!$C$14,"N","Y"),"")</f>
        <v/>
      </c>
      <c r="Y97" s="32" t="str">
        <f>IF('School Data'!$B97="Middle/JH",IF('School Data'!L97="","",'School Data'!L97),"")</f>
        <v/>
      </c>
      <c r="Z97" s="49" t="str">
        <f t="shared" si="20"/>
        <v/>
      </c>
      <c r="AA97" s="55" t="str">
        <f t="shared" si="21"/>
        <v/>
      </c>
      <c r="AB97" s="31" t="str">
        <f>IF(H97="X",IF(AA97&lt;'Output, All Schools'!$C$15,"N","Y"),"")</f>
        <v/>
      </c>
    </row>
    <row r="98" spans="1:28" x14ac:dyDescent="0.25">
      <c r="A98" s="20" t="str">
        <f t="shared" si="11"/>
        <v/>
      </c>
      <c r="B98" s="20" t="str">
        <f>IF('School Data'!$B98="Middle/JH",IF('School Data'!A98="","",'School Data'!A98),"")</f>
        <v/>
      </c>
      <c r="C98" s="20" t="str">
        <f>IF('School Data'!$B98="Middle/JH",IF('School Data'!B98="","",'School Data'!B98),"")</f>
        <v/>
      </c>
      <c r="D98" s="20" t="str">
        <f>IF('School Data'!$B98="Middle/JH",IF('School Data'!C98="","",'School Data'!C98),"")</f>
        <v/>
      </c>
      <c r="E98" s="20" t="str">
        <f>IF('School Data'!$B98="Middle/JH",IF('School Data'!D98="","",'School Data'!D98),"")</f>
        <v/>
      </c>
      <c r="F98" s="20" t="str">
        <f>IF('School Data'!$B98="Middle/JH",IF('School Data'!E98="","",'School Data'!E98),"")</f>
        <v/>
      </c>
      <c r="G98" s="31" t="str">
        <f>IF('School Data'!$B98="Middle/JH",IF('School Data'!F98="","",'School Data'!F98),"")</f>
        <v/>
      </c>
      <c r="H98" s="28" t="str">
        <f>IF(A98&lt;('Output by Grade Span'!$C$4+1),"X","")</f>
        <v/>
      </c>
      <c r="I98" s="29" t="str">
        <f>IF('School Data'!$B98="Middle/JH",IF('School Data'!G98="","",'School Data'!G98),"")</f>
        <v/>
      </c>
      <c r="J98" s="29" t="str">
        <f t="shared" si="12"/>
        <v/>
      </c>
      <c r="K98" s="29" t="str">
        <f>IF('School Data'!$B98="Middle/JH",IF('School Data'!H98="","",'School Data'!H98),"")</f>
        <v/>
      </c>
      <c r="L98" s="29" t="str">
        <f t="shared" si="13"/>
        <v/>
      </c>
      <c r="M98" s="29" t="str">
        <f t="shared" si="14"/>
        <v/>
      </c>
      <c r="N98" s="28" t="str">
        <f>IF(H98="X",IF(M98&gt;'Output, All Schools'!$C$8,"N","Y"),"")</f>
        <v/>
      </c>
      <c r="O98" s="30" t="str">
        <f>IF('School Data'!$B98="Middle/JH",IF('School Data'!I98="","",'School Data'!I98),"")</f>
        <v/>
      </c>
      <c r="P98" s="30" t="str">
        <f t="shared" si="15"/>
        <v/>
      </c>
      <c r="Q98" s="29" t="str">
        <f t="shared" si="16"/>
        <v/>
      </c>
      <c r="R98" s="31" t="str">
        <f>IF(H98="X",IF(Q98&gt;'Output, All Schools'!$C$9,"N","Y"),"")</f>
        <v/>
      </c>
      <c r="S98" s="32" t="str">
        <f>IF('School Data'!$B98="Middle/JH",IF('School Data'!J98="","",'School Data'!J98),"")</f>
        <v/>
      </c>
      <c r="T98" s="49" t="str">
        <f t="shared" si="17"/>
        <v/>
      </c>
      <c r="U98" s="32" t="str">
        <f>IF('School Data'!$B98="Middle/JH",IF('School Data'!K98="","",'School Data'!K98),"")</f>
        <v/>
      </c>
      <c r="V98" s="49" t="str">
        <f t="shared" si="18"/>
        <v/>
      </c>
      <c r="W98" s="54" t="str">
        <f t="shared" si="19"/>
        <v/>
      </c>
      <c r="X98" s="28" t="str">
        <f>IF(H98="X",IF(W98&lt;'Output, All Schools'!$C$14,"N","Y"),"")</f>
        <v/>
      </c>
      <c r="Y98" s="32" t="str">
        <f>IF('School Data'!$B98="Middle/JH",IF('School Data'!L98="","",'School Data'!L98),"")</f>
        <v/>
      </c>
      <c r="Z98" s="49" t="str">
        <f t="shared" si="20"/>
        <v/>
      </c>
      <c r="AA98" s="55" t="str">
        <f t="shared" si="21"/>
        <v/>
      </c>
      <c r="AB98" s="31" t="str">
        <f>IF(H98="X",IF(AA98&lt;'Output, All Schools'!$C$15,"N","Y"),"")</f>
        <v/>
      </c>
    </row>
    <row r="99" spans="1:28" x14ac:dyDescent="0.25">
      <c r="A99" s="20" t="str">
        <f t="shared" si="11"/>
        <v/>
      </c>
      <c r="B99" s="20" t="str">
        <f>IF('School Data'!$B99="Middle/JH",IF('School Data'!A99="","",'School Data'!A99),"")</f>
        <v/>
      </c>
      <c r="C99" s="20" t="str">
        <f>IF('School Data'!$B99="Middle/JH",IF('School Data'!B99="","",'School Data'!B99),"")</f>
        <v/>
      </c>
      <c r="D99" s="20" t="str">
        <f>IF('School Data'!$B99="Middle/JH",IF('School Data'!C99="","",'School Data'!C99),"")</f>
        <v/>
      </c>
      <c r="E99" s="20" t="str">
        <f>IF('School Data'!$B99="Middle/JH",IF('School Data'!D99="","",'School Data'!D99),"")</f>
        <v/>
      </c>
      <c r="F99" s="20" t="str">
        <f>IF('School Data'!$B99="Middle/JH",IF('School Data'!E99="","",'School Data'!E99),"")</f>
        <v/>
      </c>
      <c r="G99" s="31" t="str">
        <f>IF('School Data'!$B99="Middle/JH",IF('School Data'!F99="","",'School Data'!F99),"")</f>
        <v/>
      </c>
      <c r="H99" s="28" t="str">
        <f>IF(A99&lt;('Output by Grade Span'!$C$4+1),"X","")</f>
        <v/>
      </c>
      <c r="I99" s="29" t="str">
        <f>IF('School Data'!$B99="Middle/JH",IF('School Data'!G99="","",'School Data'!G99),"")</f>
        <v/>
      </c>
      <c r="J99" s="29" t="str">
        <f t="shared" si="12"/>
        <v/>
      </c>
      <c r="K99" s="29" t="str">
        <f>IF('School Data'!$B99="Middle/JH",IF('School Data'!H99="","",'School Data'!H99),"")</f>
        <v/>
      </c>
      <c r="L99" s="29" t="str">
        <f t="shared" si="13"/>
        <v/>
      </c>
      <c r="M99" s="29" t="str">
        <f t="shared" si="14"/>
        <v/>
      </c>
      <c r="N99" s="28" t="str">
        <f>IF(H99="X",IF(M99&gt;'Output, All Schools'!$C$8,"N","Y"),"")</f>
        <v/>
      </c>
      <c r="O99" s="30" t="str">
        <f>IF('School Data'!$B99="Middle/JH",IF('School Data'!I99="","",'School Data'!I99),"")</f>
        <v/>
      </c>
      <c r="P99" s="30" t="str">
        <f t="shared" si="15"/>
        <v/>
      </c>
      <c r="Q99" s="29" t="str">
        <f t="shared" si="16"/>
        <v/>
      </c>
      <c r="R99" s="31" t="str">
        <f>IF(H99="X",IF(Q99&gt;'Output, All Schools'!$C$9,"N","Y"),"")</f>
        <v/>
      </c>
      <c r="S99" s="32" t="str">
        <f>IF('School Data'!$B99="Middle/JH",IF('School Data'!J99="","",'School Data'!J99),"")</f>
        <v/>
      </c>
      <c r="T99" s="49" t="str">
        <f t="shared" si="17"/>
        <v/>
      </c>
      <c r="U99" s="32" t="str">
        <f>IF('School Data'!$B99="Middle/JH",IF('School Data'!K99="","",'School Data'!K99),"")</f>
        <v/>
      </c>
      <c r="V99" s="49" t="str">
        <f t="shared" si="18"/>
        <v/>
      </c>
      <c r="W99" s="54" t="str">
        <f t="shared" si="19"/>
        <v/>
      </c>
      <c r="X99" s="28" t="str">
        <f>IF(H99="X",IF(W99&lt;'Output, All Schools'!$C$14,"N","Y"),"")</f>
        <v/>
      </c>
      <c r="Y99" s="32" t="str">
        <f>IF('School Data'!$B99="Middle/JH",IF('School Data'!L99="","",'School Data'!L99),"")</f>
        <v/>
      </c>
      <c r="Z99" s="49" t="str">
        <f t="shared" si="20"/>
        <v/>
      </c>
      <c r="AA99" s="55" t="str">
        <f t="shared" si="21"/>
        <v/>
      </c>
      <c r="AB99" s="31" t="str">
        <f>IF(H99="X",IF(AA99&lt;'Output, All Schools'!$C$15,"N","Y"),"")</f>
        <v/>
      </c>
    </row>
    <row r="100" spans="1:28" x14ac:dyDescent="0.25">
      <c r="A100" s="20" t="str">
        <f t="shared" si="11"/>
        <v/>
      </c>
      <c r="B100" s="20" t="str">
        <f>IF('School Data'!$B100="Middle/JH",IF('School Data'!A100="","",'School Data'!A100),"")</f>
        <v/>
      </c>
      <c r="C100" s="20" t="str">
        <f>IF('School Data'!$B100="Middle/JH",IF('School Data'!B100="","",'School Data'!B100),"")</f>
        <v/>
      </c>
      <c r="D100" s="20" t="str">
        <f>IF('School Data'!$B100="Middle/JH",IF('School Data'!C100="","",'School Data'!C100),"")</f>
        <v/>
      </c>
      <c r="E100" s="20" t="str">
        <f>IF('School Data'!$B100="Middle/JH",IF('School Data'!D100="","",'School Data'!D100),"")</f>
        <v/>
      </c>
      <c r="F100" s="20" t="str">
        <f>IF('School Data'!$B100="Middle/JH",IF('School Data'!E100="","",'School Data'!E100),"")</f>
        <v/>
      </c>
      <c r="G100" s="31" t="str">
        <f>IF('School Data'!$B100="Middle/JH",IF('School Data'!F100="","",'School Data'!F100),"")</f>
        <v/>
      </c>
      <c r="H100" s="28" t="str">
        <f>IF(A100&lt;('Output by Grade Span'!$C$4+1),"X","")</f>
        <v/>
      </c>
      <c r="I100" s="29" t="str">
        <f>IF('School Data'!$B100="Middle/JH",IF('School Data'!G100="","",'School Data'!G100),"")</f>
        <v/>
      </c>
      <c r="J100" s="29" t="str">
        <f t="shared" si="12"/>
        <v/>
      </c>
      <c r="K100" s="29" t="str">
        <f>IF('School Data'!$B100="Middle/JH",IF('School Data'!H100="","",'School Data'!H100),"")</f>
        <v/>
      </c>
      <c r="L100" s="29" t="str">
        <f t="shared" si="13"/>
        <v/>
      </c>
      <c r="M100" s="29" t="str">
        <f t="shared" si="14"/>
        <v/>
      </c>
      <c r="N100" s="28" t="str">
        <f>IF(H100="X",IF(M100&gt;'Output, All Schools'!$C$8,"N","Y"),"")</f>
        <v/>
      </c>
      <c r="O100" s="30" t="str">
        <f>IF('School Data'!$B100="Middle/JH",IF('School Data'!I100="","",'School Data'!I100),"")</f>
        <v/>
      </c>
      <c r="P100" s="30" t="str">
        <f t="shared" si="15"/>
        <v/>
      </c>
      <c r="Q100" s="29" t="str">
        <f t="shared" si="16"/>
        <v/>
      </c>
      <c r="R100" s="31" t="str">
        <f>IF(H100="X",IF(Q100&gt;'Output, All Schools'!$C$9,"N","Y"),"")</f>
        <v/>
      </c>
      <c r="S100" s="32" t="str">
        <f>IF('School Data'!$B100="Middle/JH",IF('School Data'!J100="","",'School Data'!J100),"")</f>
        <v/>
      </c>
      <c r="T100" s="49" t="str">
        <f t="shared" si="17"/>
        <v/>
      </c>
      <c r="U100" s="32" t="str">
        <f>IF('School Data'!$B100="Middle/JH",IF('School Data'!K100="","",'School Data'!K100),"")</f>
        <v/>
      </c>
      <c r="V100" s="49" t="str">
        <f t="shared" si="18"/>
        <v/>
      </c>
      <c r="W100" s="54" t="str">
        <f t="shared" si="19"/>
        <v/>
      </c>
      <c r="X100" s="28" t="str">
        <f>IF(H100="X",IF(W100&lt;'Output, All Schools'!$C$14,"N","Y"),"")</f>
        <v/>
      </c>
      <c r="Y100" s="32" t="str">
        <f>IF('School Data'!$B100="Middle/JH",IF('School Data'!L100="","",'School Data'!L100),"")</f>
        <v/>
      </c>
      <c r="Z100" s="49" t="str">
        <f t="shared" si="20"/>
        <v/>
      </c>
      <c r="AA100" s="55" t="str">
        <f t="shared" si="21"/>
        <v/>
      </c>
      <c r="AB100" s="31" t="str">
        <f>IF(H100="X",IF(AA100&lt;'Output, All Schools'!$C$15,"N","Y"),"")</f>
        <v/>
      </c>
    </row>
    <row r="101" spans="1:28" x14ac:dyDescent="0.25">
      <c r="A101" s="20" t="str">
        <f t="shared" si="11"/>
        <v/>
      </c>
      <c r="B101" s="20" t="str">
        <f>IF('School Data'!$B101="Middle/JH",IF('School Data'!A101="","",'School Data'!A101),"")</f>
        <v/>
      </c>
      <c r="C101" s="20" t="str">
        <f>IF('School Data'!$B101="Middle/JH",IF('School Data'!B101="","",'School Data'!B101),"")</f>
        <v/>
      </c>
      <c r="D101" s="20" t="str">
        <f>IF('School Data'!$B101="Middle/JH",IF('School Data'!C101="","",'School Data'!C101),"")</f>
        <v/>
      </c>
      <c r="E101" s="20" t="str">
        <f>IF('School Data'!$B101="Middle/JH",IF('School Data'!D101="","",'School Data'!D101),"")</f>
        <v/>
      </c>
      <c r="F101" s="20" t="str">
        <f>IF('School Data'!$B101="Middle/JH",IF('School Data'!E101="","",'School Data'!E101),"")</f>
        <v/>
      </c>
      <c r="G101" s="31" t="str">
        <f>IF('School Data'!$B101="Middle/JH",IF('School Data'!F101="","",'School Data'!F101),"")</f>
        <v/>
      </c>
      <c r="H101" s="28" t="str">
        <f>IF(A101&lt;('Output by Grade Span'!$C$4+1),"X","")</f>
        <v/>
      </c>
      <c r="I101" s="29" t="str">
        <f>IF('School Data'!$B101="Middle/JH",IF('School Data'!G101="","",'School Data'!G101),"")</f>
        <v/>
      </c>
      <c r="J101" s="29" t="str">
        <f t="shared" si="12"/>
        <v/>
      </c>
      <c r="K101" s="29" t="str">
        <f>IF('School Data'!$B101="Middle/JH",IF('School Data'!H101="","",'School Data'!H101),"")</f>
        <v/>
      </c>
      <c r="L101" s="29" t="str">
        <f t="shared" si="13"/>
        <v/>
      </c>
      <c r="M101" s="29" t="str">
        <f t="shared" si="14"/>
        <v/>
      </c>
      <c r="N101" s="28" t="str">
        <f>IF(H101="X",IF(M101&gt;'Output, All Schools'!$C$8,"N","Y"),"")</f>
        <v/>
      </c>
      <c r="O101" s="30" t="str">
        <f>IF('School Data'!$B101="Middle/JH",IF('School Data'!I101="","",'School Data'!I101),"")</f>
        <v/>
      </c>
      <c r="P101" s="30" t="str">
        <f t="shared" si="15"/>
        <v/>
      </c>
      <c r="Q101" s="29" t="str">
        <f t="shared" si="16"/>
        <v/>
      </c>
      <c r="R101" s="31" t="str">
        <f>IF(H101="X",IF(Q101&gt;'Output, All Schools'!$C$9,"N","Y"),"")</f>
        <v/>
      </c>
      <c r="S101" s="32" t="str">
        <f>IF('School Data'!$B101="Middle/JH",IF('School Data'!J101="","",'School Data'!J101),"")</f>
        <v/>
      </c>
      <c r="T101" s="49" t="str">
        <f t="shared" si="17"/>
        <v/>
      </c>
      <c r="U101" s="32" t="str">
        <f>IF('School Data'!$B101="Middle/JH",IF('School Data'!K101="","",'School Data'!K101),"")</f>
        <v/>
      </c>
      <c r="V101" s="49" t="str">
        <f t="shared" si="18"/>
        <v/>
      </c>
      <c r="W101" s="54" t="str">
        <f t="shared" si="19"/>
        <v/>
      </c>
      <c r="X101" s="28" t="str">
        <f>IF(H101="X",IF(W101&lt;'Output, All Schools'!$C$14,"N","Y"),"")</f>
        <v/>
      </c>
      <c r="Y101" s="32" t="str">
        <f>IF('School Data'!$B101="Middle/JH",IF('School Data'!L101="","",'School Data'!L101),"")</f>
        <v/>
      </c>
      <c r="Z101" s="49" t="str">
        <f t="shared" si="20"/>
        <v/>
      </c>
      <c r="AA101" s="55" t="str">
        <f t="shared" si="21"/>
        <v/>
      </c>
      <c r="AB101" s="31" t="str">
        <f>IF(H101="X",IF(AA101&lt;'Output, All Schools'!$C$15,"N","Y"),"")</f>
        <v/>
      </c>
    </row>
    <row r="102" spans="1:28" x14ac:dyDescent="0.25">
      <c r="A102" s="20" t="str">
        <f t="shared" si="11"/>
        <v/>
      </c>
      <c r="B102" s="20" t="str">
        <f>IF('School Data'!$B102="Middle/JH",IF('School Data'!A102="","",'School Data'!A102),"")</f>
        <v/>
      </c>
      <c r="C102" s="20" t="str">
        <f>IF('School Data'!$B102="Middle/JH",IF('School Data'!B102="","",'School Data'!B102),"")</f>
        <v/>
      </c>
      <c r="D102" s="20" t="str">
        <f>IF('School Data'!$B102="Middle/JH",IF('School Data'!C102="","",'School Data'!C102),"")</f>
        <v/>
      </c>
      <c r="E102" s="20" t="str">
        <f>IF('School Data'!$B102="Middle/JH",IF('School Data'!D102="","",'School Data'!D102),"")</f>
        <v/>
      </c>
      <c r="F102" s="20" t="str">
        <f>IF('School Data'!$B102="Middle/JH",IF('School Data'!E102="","",'School Data'!E102),"")</f>
        <v/>
      </c>
      <c r="G102" s="31" t="str">
        <f>IF('School Data'!$B102="Middle/JH",IF('School Data'!F102="","",'School Data'!F102),"")</f>
        <v/>
      </c>
      <c r="H102" s="28" t="str">
        <f>IF(A102&lt;('Output by Grade Span'!$C$4+1),"X","")</f>
        <v/>
      </c>
      <c r="I102" s="29" t="str">
        <f>IF('School Data'!$B102="Middle/JH",IF('School Data'!G102="","",'School Data'!G102),"")</f>
        <v/>
      </c>
      <c r="J102" s="29" t="str">
        <f t="shared" si="12"/>
        <v/>
      </c>
      <c r="K102" s="29" t="str">
        <f>IF('School Data'!$B102="Middle/JH",IF('School Data'!H102="","",'School Data'!H102),"")</f>
        <v/>
      </c>
      <c r="L102" s="29" t="str">
        <f t="shared" si="13"/>
        <v/>
      </c>
      <c r="M102" s="29" t="str">
        <f t="shared" si="14"/>
        <v/>
      </c>
      <c r="N102" s="28" t="str">
        <f>IF(H102="X",IF(M102&gt;'Output, All Schools'!$C$8,"N","Y"),"")</f>
        <v/>
      </c>
      <c r="O102" s="30" t="str">
        <f>IF('School Data'!$B102="Middle/JH",IF('School Data'!I102="","",'School Data'!I102),"")</f>
        <v/>
      </c>
      <c r="P102" s="30" t="str">
        <f t="shared" si="15"/>
        <v/>
      </c>
      <c r="Q102" s="29" t="str">
        <f t="shared" si="16"/>
        <v/>
      </c>
      <c r="R102" s="31" t="str">
        <f>IF(H102="X",IF(Q102&gt;'Output, All Schools'!$C$9,"N","Y"),"")</f>
        <v/>
      </c>
      <c r="S102" s="32" t="str">
        <f>IF('School Data'!$B102="Middle/JH",IF('School Data'!J102="","",'School Data'!J102),"")</f>
        <v/>
      </c>
      <c r="T102" s="49" t="str">
        <f t="shared" si="17"/>
        <v/>
      </c>
      <c r="U102" s="32" t="str">
        <f>IF('School Data'!$B102="Middle/JH",IF('School Data'!K102="","",'School Data'!K102),"")</f>
        <v/>
      </c>
      <c r="V102" s="49" t="str">
        <f t="shared" si="18"/>
        <v/>
      </c>
      <c r="W102" s="54" t="str">
        <f t="shared" si="19"/>
        <v/>
      </c>
      <c r="X102" s="28" t="str">
        <f>IF(H102="X",IF(W102&lt;'Output, All Schools'!$C$14,"N","Y"),"")</f>
        <v/>
      </c>
      <c r="Y102" s="32" t="str">
        <f>IF('School Data'!$B102="Middle/JH",IF('School Data'!L102="","",'School Data'!L102),"")</f>
        <v/>
      </c>
      <c r="Z102" s="49" t="str">
        <f t="shared" si="20"/>
        <v/>
      </c>
      <c r="AA102" s="55" t="str">
        <f t="shared" si="21"/>
        <v/>
      </c>
      <c r="AB102" s="31" t="str">
        <f>IF(H102="X",IF(AA102&lt;'Output, All Schools'!$C$15,"N","Y"),"")</f>
        <v/>
      </c>
    </row>
    <row r="103" spans="1:28" x14ac:dyDescent="0.25">
      <c r="A103" s="20" t="str">
        <f t="shared" si="11"/>
        <v/>
      </c>
      <c r="B103" s="20" t="str">
        <f>IF('School Data'!$B103="Middle/JH",IF('School Data'!A103="","",'School Data'!A103),"")</f>
        <v/>
      </c>
      <c r="C103" s="20" t="str">
        <f>IF('School Data'!$B103="Middle/JH",IF('School Data'!B103="","",'School Data'!B103),"")</f>
        <v/>
      </c>
      <c r="D103" s="20" t="str">
        <f>IF('School Data'!$B103="Middle/JH",IF('School Data'!C103="","",'School Data'!C103),"")</f>
        <v/>
      </c>
      <c r="E103" s="20" t="str">
        <f>IF('School Data'!$B103="Middle/JH",IF('School Data'!D103="","",'School Data'!D103),"")</f>
        <v/>
      </c>
      <c r="F103" s="20" t="str">
        <f>IF('School Data'!$B103="Middle/JH",IF('School Data'!E103="","",'School Data'!E103),"")</f>
        <v/>
      </c>
      <c r="G103" s="31" t="str">
        <f>IF('School Data'!$B103="Middle/JH",IF('School Data'!F103="","",'School Data'!F103),"")</f>
        <v/>
      </c>
      <c r="H103" s="28" t="str">
        <f>IF(A103&lt;('Output by Grade Span'!$C$4+1),"X","")</f>
        <v/>
      </c>
      <c r="I103" s="29" t="str">
        <f>IF('School Data'!$B103="Middle/JH",IF('School Data'!G103="","",'School Data'!G103),"")</f>
        <v/>
      </c>
      <c r="J103" s="29" t="str">
        <f t="shared" si="12"/>
        <v/>
      </c>
      <c r="K103" s="29" t="str">
        <f>IF('School Data'!$B103="Middle/JH",IF('School Data'!H103="","",'School Data'!H103),"")</f>
        <v/>
      </c>
      <c r="L103" s="29" t="str">
        <f t="shared" si="13"/>
        <v/>
      </c>
      <c r="M103" s="29" t="str">
        <f t="shared" si="14"/>
        <v/>
      </c>
      <c r="N103" s="28" t="str">
        <f>IF(H103="X",IF(M103&gt;'Output, All Schools'!$C$8,"N","Y"),"")</f>
        <v/>
      </c>
      <c r="O103" s="30" t="str">
        <f>IF('School Data'!$B103="Middle/JH",IF('School Data'!I103="","",'School Data'!I103),"")</f>
        <v/>
      </c>
      <c r="P103" s="30" t="str">
        <f t="shared" si="15"/>
        <v/>
      </c>
      <c r="Q103" s="29" t="str">
        <f t="shared" si="16"/>
        <v/>
      </c>
      <c r="R103" s="31" t="str">
        <f>IF(H103="X",IF(Q103&gt;'Output, All Schools'!$C$9,"N","Y"),"")</f>
        <v/>
      </c>
      <c r="S103" s="32" t="str">
        <f>IF('School Data'!$B103="Middle/JH",IF('School Data'!J103="","",'School Data'!J103),"")</f>
        <v/>
      </c>
      <c r="T103" s="49" t="str">
        <f t="shared" si="17"/>
        <v/>
      </c>
      <c r="U103" s="32" t="str">
        <f>IF('School Data'!$B103="Middle/JH",IF('School Data'!K103="","",'School Data'!K103),"")</f>
        <v/>
      </c>
      <c r="V103" s="49" t="str">
        <f t="shared" si="18"/>
        <v/>
      </c>
      <c r="W103" s="54" t="str">
        <f t="shared" si="19"/>
        <v/>
      </c>
      <c r="X103" s="28" t="str">
        <f>IF(H103="X",IF(W103&lt;'Output, All Schools'!$C$14,"N","Y"),"")</f>
        <v/>
      </c>
      <c r="Y103" s="32" t="str">
        <f>IF('School Data'!$B103="Middle/JH",IF('School Data'!L103="","",'School Data'!L103),"")</f>
        <v/>
      </c>
      <c r="Z103" s="49" t="str">
        <f t="shared" si="20"/>
        <v/>
      </c>
      <c r="AA103" s="55" t="str">
        <f t="shared" si="21"/>
        <v/>
      </c>
      <c r="AB103" s="31" t="str">
        <f>IF(H103="X",IF(AA103&lt;'Output, All Schools'!$C$15,"N","Y"),"")</f>
        <v/>
      </c>
    </row>
    <row r="104" spans="1:28" x14ac:dyDescent="0.25">
      <c r="A104" s="20" t="str">
        <f t="shared" si="11"/>
        <v/>
      </c>
      <c r="B104" s="20" t="str">
        <f>IF('School Data'!$B104="Middle/JH",IF('School Data'!A104="","",'School Data'!A104),"")</f>
        <v/>
      </c>
      <c r="C104" s="20" t="str">
        <f>IF('School Data'!$B104="Middle/JH",IF('School Data'!B104="","",'School Data'!B104),"")</f>
        <v/>
      </c>
      <c r="D104" s="20" t="str">
        <f>IF('School Data'!$B104="Middle/JH",IF('School Data'!C104="","",'School Data'!C104),"")</f>
        <v/>
      </c>
      <c r="E104" s="20" t="str">
        <f>IF('School Data'!$B104="Middle/JH",IF('School Data'!D104="","",'School Data'!D104),"")</f>
        <v/>
      </c>
      <c r="F104" s="20" t="str">
        <f>IF('School Data'!$B104="Middle/JH",IF('School Data'!E104="","",'School Data'!E104),"")</f>
        <v/>
      </c>
      <c r="G104" s="31" t="str">
        <f>IF('School Data'!$B104="Middle/JH",IF('School Data'!F104="","",'School Data'!F104),"")</f>
        <v/>
      </c>
      <c r="H104" s="28" t="str">
        <f>IF(A104&lt;('Output by Grade Span'!$C$4+1),"X","")</f>
        <v/>
      </c>
      <c r="I104" s="29" t="str">
        <f>IF('School Data'!$B104="Middle/JH",IF('School Data'!G104="","",'School Data'!G104),"")</f>
        <v/>
      </c>
      <c r="J104" s="29" t="str">
        <f t="shared" si="12"/>
        <v/>
      </c>
      <c r="K104" s="29" t="str">
        <f>IF('School Data'!$B104="Middle/JH",IF('School Data'!H104="","",'School Data'!H104),"")</f>
        <v/>
      </c>
      <c r="L104" s="29" t="str">
        <f t="shared" si="13"/>
        <v/>
      </c>
      <c r="M104" s="29" t="str">
        <f t="shared" si="14"/>
        <v/>
      </c>
      <c r="N104" s="28" t="str">
        <f>IF(H104="X",IF(M104&gt;'Output, All Schools'!$C$8,"N","Y"),"")</f>
        <v/>
      </c>
      <c r="O104" s="30" t="str">
        <f>IF('School Data'!$B104="Middle/JH",IF('School Data'!I104="","",'School Data'!I104),"")</f>
        <v/>
      </c>
      <c r="P104" s="30" t="str">
        <f t="shared" si="15"/>
        <v/>
      </c>
      <c r="Q104" s="29" t="str">
        <f t="shared" si="16"/>
        <v/>
      </c>
      <c r="R104" s="31" t="str">
        <f>IF(H104="X",IF(Q104&gt;'Output, All Schools'!$C$9,"N","Y"),"")</f>
        <v/>
      </c>
      <c r="S104" s="32" t="str">
        <f>IF('School Data'!$B104="Middle/JH",IF('School Data'!J104="","",'School Data'!J104),"")</f>
        <v/>
      </c>
      <c r="T104" s="49" t="str">
        <f t="shared" si="17"/>
        <v/>
      </c>
      <c r="U104" s="32" t="str">
        <f>IF('School Data'!$B104="Middle/JH",IF('School Data'!K104="","",'School Data'!K104),"")</f>
        <v/>
      </c>
      <c r="V104" s="49" t="str">
        <f t="shared" si="18"/>
        <v/>
      </c>
      <c r="W104" s="54" t="str">
        <f t="shared" si="19"/>
        <v/>
      </c>
      <c r="X104" s="28" t="str">
        <f>IF(H104="X",IF(W104&lt;'Output, All Schools'!$C$14,"N","Y"),"")</f>
        <v/>
      </c>
      <c r="Y104" s="32" t="str">
        <f>IF('School Data'!$B104="Middle/JH",IF('School Data'!L104="","",'School Data'!L104),"")</f>
        <v/>
      </c>
      <c r="Z104" s="49" t="str">
        <f t="shared" si="20"/>
        <v/>
      </c>
      <c r="AA104" s="55" t="str">
        <f t="shared" si="21"/>
        <v/>
      </c>
      <c r="AB104" s="31" t="str">
        <f>IF(H104="X",IF(AA104&lt;'Output, All Schools'!$C$15,"N","Y"),"")</f>
        <v/>
      </c>
    </row>
    <row r="105" spans="1:28" x14ac:dyDescent="0.25">
      <c r="A105" s="20" t="str">
        <f t="shared" si="11"/>
        <v/>
      </c>
      <c r="B105" s="20" t="str">
        <f>IF('School Data'!$B105="Middle/JH",IF('School Data'!A105="","",'School Data'!A105),"")</f>
        <v/>
      </c>
      <c r="C105" s="20" t="str">
        <f>IF('School Data'!$B105="Middle/JH",IF('School Data'!B105="","",'School Data'!B105),"")</f>
        <v/>
      </c>
      <c r="D105" s="20" t="str">
        <f>IF('School Data'!$B105="Middle/JH",IF('School Data'!C105="","",'School Data'!C105),"")</f>
        <v/>
      </c>
      <c r="E105" s="20" t="str">
        <f>IF('School Data'!$B105="Middle/JH",IF('School Data'!D105="","",'School Data'!D105),"")</f>
        <v/>
      </c>
      <c r="F105" s="20" t="str">
        <f>IF('School Data'!$B105="Middle/JH",IF('School Data'!E105="","",'School Data'!E105),"")</f>
        <v/>
      </c>
      <c r="G105" s="31" t="str">
        <f>IF('School Data'!$B105="Middle/JH",IF('School Data'!F105="","",'School Data'!F105),"")</f>
        <v/>
      </c>
      <c r="H105" s="28" t="str">
        <f>IF(A105&lt;('Output by Grade Span'!$C$4+1),"X","")</f>
        <v/>
      </c>
      <c r="I105" s="29" t="str">
        <f>IF('School Data'!$B105="Middle/JH",IF('School Data'!G105="","",'School Data'!G105),"")</f>
        <v/>
      </c>
      <c r="J105" s="29" t="str">
        <f t="shared" si="12"/>
        <v/>
      </c>
      <c r="K105" s="29" t="str">
        <f>IF('School Data'!$B105="Middle/JH",IF('School Data'!H105="","",'School Data'!H105),"")</f>
        <v/>
      </c>
      <c r="L105" s="29" t="str">
        <f t="shared" si="13"/>
        <v/>
      </c>
      <c r="M105" s="29" t="str">
        <f t="shared" si="14"/>
        <v/>
      </c>
      <c r="N105" s="28" t="str">
        <f>IF(H105="X",IF(M105&gt;'Output, All Schools'!$C$8,"N","Y"),"")</f>
        <v/>
      </c>
      <c r="O105" s="30" t="str">
        <f>IF('School Data'!$B105="Middle/JH",IF('School Data'!I105="","",'School Data'!I105),"")</f>
        <v/>
      </c>
      <c r="P105" s="30" t="str">
        <f t="shared" si="15"/>
        <v/>
      </c>
      <c r="Q105" s="29" t="str">
        <f t="shared" si="16"/>
        <v/>
      </c>
      <c r="R105" s="31" t="str">
        <f>IF(H105="X",IF(Q105&gt;'Output, All Schools'!$C$9,"N","Y"),"")</f>
        <v/>
      </c>
      <c r="S105" s="32" t="str">
        <f>IF('School Data'!$B105="Middle/JH",IF('School Data'!J105="","",'School Data'!J105),"")</f>
        <v/>
      </c>
      <c r="T105" s="49" t="str">
        <f t="shared" si="17"/>
        <v/>
      </c>
      <c r="U105" s="32" t="str">
        <f>IF('School Data'!$B105="Middle/JH",IF('School Data'!K105="","",'School Data'!K105),"")</f>
        <v/>
      </c>
      <c r="V105" s="49" t="str">
        <f t="shared" si="18"/>
        <v/>
      </c>
      <c r="W105" s="54" t="str">
        <f t="shared" si="19"/>
        <v/>
      </c>
      <c r="X105" s="28" t="str">
        <f>IF(H105="X",IF(W105&lt;'Output, All Schools'!$C$14,"N","Y"),"")</f>
        <v/>
      </c>
      <c r="Y105" s="32" t="str">
        <f>IF('School Data'!$B105="Middle/JH",IF('School Data'!L105="","",'School Data'!L105),"")</f>
        <v/>
      </c>
      <c r="Z105" s="49" t="str">
        <f t="shared" si="20"/>
        <v/>
      </c>
      <c r="AA105" s="55" t="str">
        <f t="shared" si="21"/>
        <v/>
      </c>
      <c r="AB105" s="31" t="str">
        <f>IF(H105="X",IF(AA105&lt;'Output, All Schools'!$C$15,"N","Y"),"")</f>
        <v/>
      </c>
    </row>
    <row r="106" spans="1:28" x14ac:dyDescent="0.25">
      <c r="A106" s="20" t="str">
        <f t="shared" si="11"/>
        <v/>
      </c>
      <c r="B106" s="20" t="str">
        <f>IF('School Data'!$B106="Middle/JH",IF('School Data'!A106="","",'School Data'!A106),"")</f>
        <v/>
      </c>
      <c r="C106" s="20" t="str">
        <f>IF('School Data'!$B106="Middle/JH",IF('School Data'!B106="","",'School Data'!B106),"")</f>
        <v/>
      </c>
      <c r="D106" s="20" t="str">
        <f>IF('School Data'!$B106="Middle/JH",IF('School Data'!C106="","",'School Data'!C106),"")</f>
        <v/>
      </c>
      <c r="E106" s="20" t="str">
        <f>IF('School Data'!$B106="Middle/JH",IF('School Data'!D106="","",'School Data'!D106),"")</f>
        <v/>
      </c>
      <c r="F106" s="20" t="str">
        <f>IF('School Data'!$B106="Middle/JH",IF('School Data'!E106="","",'School Data'!E106),"")</f>
        <v/>
      </c>
      <c r="G106" s="31" t="str">
        <f>IF('School Data'!$B106="Middle/JH",IF('School Data'!F106="","",'School Data'!F106),"")</f>
        <v/>
      </c>
      <c r="H106" s="28" t="str">
        <f>IF(A106&lt;('Output by Grade Span'!$C$4+1),"X","")</f>
        <v/>
      </c>
      <c r="I106" s="29" t="str">
        <f>IF('School Data'!$B106="Middle/JH",IF('School Data'!G106="","",'School Data'!G106),"")</f>
        <v/>
      </c>
      <c r="J106" s="29" t="str">
        <f t="shared" si="12"/>
        <v/>
      </c>
      <c r="K106" s="29" t="str">
        <f>IF('School Data'!$B106="Middle/JH",IF('School Data'!H106="","",'School Data'!H106),"")</f>
        <v/>
      </c>
      <c r="L106" s="29" t="str">
        <f t="shared" si="13"/>
        <v/>
      </c>
      <c r="M106" s="29" t="str">
        <f t="shared" si="14"/>
        <v/>
      </c>
      <c r="N106" s="28" t="str">
        <f>IF(H106="X",IF(M106&gt;'Output, All Schools'!$C$8,"N","Y"),"")</f>
        <v/>
      </c>
      <c r="O106" s="30" t="str">
        <f>IF('School Data'!$B106="Middle/JH",IF('School Data'!I106="","",'School Data'!I106),"")</f>
        <v/>
      </c>
      <c r="P106" s="30" t="str">
        <f t="shared" si="15"/>
        <v/>
      </c>
      <c r="Q106" s="29" t="str">
        <f t="shared" si="16"/>
        <v/>
      </c>
      <c r="R106" s="31" t="str">
        <f>IF(H106="X",IF(Q106&gt;'Output, All Schools'!$C$9,"N","Y"),"")</f>
        <v/>
      </c>
      <c r="S106" s="32" t="str">
        <f>IF('School Data'!$B106="Middle/JH",IF('School Data'!J106="","",'School Data'!J106),"")</f>
        <v/>
      </c>
      <c r="T106" s="49" t="str">
        <f t="shared" si="17"/>
        <v/>
      </c>
      <c r="U106" s="32" t="str">
        <f>IF('School Data'!$B106="Middle/JH",IF('School Data'!K106="","",'School Data'!K106),"")</f>
        <v/>
      </c>
      <c r="V106" s="49" t="str">
        <f t="shared" si="18"/>
        <v/>
      </c>
      <c r="W106" s="54" t="str">
        <f t="shared" si="19"/>
        <v/>
      </c>
      <c r="X106" s="28" t="str">
        <f>IF(H106="X",IF(W106&lt;'Output, All Schools'!$C$14,"N","Y"),"")</f>
        <v/>
      </c>
      <c r="Y106" s="32" t="str">
        <f>IF('School Data'!$B106="Middle/JH",IF('School Data'!L106="","",'School Data'!L106),"")</f>
        <v/>
      </c>
      <c r="Z106" s="49" t="str">
        <f t="shared" si="20"/>
        <v/>
      </c>
      <c r="AA106" s="55" t="str">
        <f t="shared" si="21"/>
        <v/>
      </c>
      <c r="AB106" s="31" t="str">
        <f>IF(H106="X",IF(AA106&lt;'Output, All Schools'!$C$15,"N","Y"),"")</f>
        <v/>
      </c>
    </row>
    <row r="107" spans="1:28" x14ac:dyDescent="0.25">
      <c r="A107" s="20" t="str">
        <f t="shared" si="11"/>
        <v/>
      </c>
      <c r="B107" s="20" t="str">
        <f>IF('School Data'!$B107="Middle/JH",IF('School Data'!A107="","",'School Data'!A107),"")</f>
        <v/>
      </c>
      <c r="C107" s="20" t="str">
        <f>IF('School Data'!$B107="Middle/JH",IF('School Data'!B107="","",'School Data'!B107),"")</f>
        <v/>
      </c>
      <c r="D107" s="20" t="str">
        <f>IF('School Data'!$B107="Middle/JH",IF('School Data'!C107="","",'School Data'!C107),"")</f>
        <v/>
      </c>
      <c r="E107" s="20" t="str">
        <f>IF('School Data'!$B107="Middle/JH",IF('School Data'!D107="","",'School Data'!D107),"")</f>
        <v/>
      </c>
      <c r="F107" s="20" t="str">
        <f>IF('School Data'!$B107="Middle/JH",IF('School Data'!E107="","",'School Data'!E107),"")</f>
        <v/>
      </c>
      <c r="G107" s="31" t="str">
        <f>IF('School Data'!$B107="Middle/JH",IF('School Data'!F107="","",'School Data'!F107),"")</f>
        <v/>
      </c>
      <c r="H107" s="28" t="str">
        <f>IF(A107&lt;('Output by Grade Span'!$C$4+1),"X","")</f>
        <v/>
      </c>
      <c r="I107" s="29" t="str">
        <f>IF('School Data'!$B107="Middle/JH",IF('School Data'!G107="","",'School Data'!G107),"")</f>
        <v/>
      </c>
      <c r="J107" s="29" t="str">
        <f t="shared" si="12"/>
        <v/>
      </c>
      <c r="K107" s="29" t="str">
        <f>IF('School Data'!$B107="Middle/JH",IF('School Data'!H107="","",'School Data'!H107),"")</f>
        <v/>
      </c>
      <c r="L107" s="29" t="str">
        <f t="shared" si="13"/>
        <v/>
      </c>
      <c r="M107" s="29" t="str">
        <f t="shared" si="14"/>
        <v/>
      </c>
      <c r="N107" s="28" t="str">
        <f>IF(H107="X",IF(M107&gt;'Output, All Schools'!$C$8,"N","Y"),"")</f>
        <v/>
      </c>
      <c r="O107" s="30" t="str">
        <f>IF('School Data'!$B107="Middle/JH",IF('School Data'!I107="","",'School Data'!I107),"")</f>
        <v/>
      </c>
      <c r="P107" s="30" t="str">
        <f t="shared" si="15"/>
        <v/>
      </c>
      <c r="Q107" s="29" t="str">
        <f t="shared" si="16"/>
        <v/>
      </c>
      <c r="R107" s="31" t="str">
        <f>IF(H107="X",IF(Q107&gt;'Output, All Schools'!$C$9,"N","Y"),"")</f>
        <v/>
      </c>
      <c r="S107" s="32" t="str">
        <f>IF('School Data'!$B107="Middle/JH",IF('School Data'!J107="","",'School Data'!J107),"")</f>
        <v/>
      </c>
      <c r="T107" s="49" t="str">
        <f t="shared" si="17"/>
        <v/>
      </c>
      <c r="U107" s="32" t="str">
        <f>IF('School Data'!$B107="Middle/JH",IF('School Data'!K107="","",'School Data'!K107),"")</f>
        <v/>
      </c>
      <c r="V107" s="49" t="str">
        <f t="shared" si="18"/>
        <v/>
      </c>
      <c r="W107" s="54" t="str">
        <f t="shared" si="19"/>
        <v/>
      </c>
      <c r="X107" s="28" t="str">
        <f>IF(H107="X",IF(W107&lt;'Output, All Schools'!$C$14,"N","Y"),"")</f>
        <v/>
      </c>
      <c r="Y107" s="32" t="str">
        <f>IF('School Data'!$B107="Middle/JH",IF('School Data'!L107="","",'School Data'!L107),"")</f>
        <v/>
      </c>
      <c r="Z107" s="49" t="str">
        <f t="shared" si="20"/>
        <v/>
      </c>
      <c r="AA107" s="55" t="str">
        <f t="shared" si="21"/>
        <v/>
      </c>
      <c r="AB107" s="31" t="str">
        <f>IF(H107="X",IF(AA107&lt;'Output, All Schools'!$C$15,"N","Y"),"")</f>
        <v/>
      </c>
    </row>
    <row r="108" spans="1:28" x14ac:dyDescent="0.25">
      <c r="A108" s="20" t="str">
        <f t="shared" si="11"/>
        <v/>
      </c>
      <c r="B108" s="20" t="str">
        <f>IF('School Data'!$B108="Middle/JH",IF('School Data'!A108="","",'School Data'!A108),"")</f>
        <v/>
      </c>
      <c r="C108" s="20" t="str">
        <f>IF('School Data'!$B108="Middle/JH",IF('School Data'!B108="","",'School Data'!B108),"")</f>
        <v/>
      </c>
      <c r="D108" s="20" t="str">
        <f>IF('School Data'!$B108="Middle/JH",IF('School Data'!C108="","",'School Data'!C108),"")</f>
        <v/>
      </c>
      <c r="E108" s="20" t="str">
        <f>IF('School Data'!$B108="Middle/JH",IF('School Data'!D108="","",'School Data'!D108),"")</f>
        <v/>
      </c>
      <c r="F108" s="20" t="str">
        <f>IF('School Data'!$B108="Middle/JH",IF('School Data'!E108="","",'School Data'!E108),"")</f>
        <v/>
      </c>
      <c r="G108" s="31" t="str">
        <f>IF('School Data'!$B108="Middle/JH",IF('School Data'!F108="","",'School Data'!F108),"")</f>
        <v/>
      </c>
      <c r="H108" s="28" t="str">
        <f>IF(A108&lt;('Output by Grade Span'!$C$4+1),"X","")</f>
        <v/>
      </c>
      <c r="I108" s="29" t="str">
        <f>IF('School Data'!$B108="Middle/JH",IF('School Data'!G108="","",'School Data'!G108),"")</f>
        <v/>
      </c>
      <c r="J108" s="29" t="str">
        <f t="shared" si="12"/>
        <v/>
      </c>
      <c r="K108" s="29" t="str">
        <f>IF('School Data'!$B108="Middle/JH",IF('School Data'!H108="","",'School Data'!H108),"")</f>
        <v/>
      </c>
      <c r="L108" s="29" t="str">
        <f t="shared" si="13"/>
        <v/>
      </c>
      <c r="M108" s="29" t="str">
        <f t="shared" si="14"/>
        <v/>
      </c>
      <c r="N108" s="28" t="str">
        <f>IF(H108="X",IF(M108&gt;'Output, All Schools'!$C$8,"N","Y"),"")</f>
        <v/>
      </c>
      <c r="O108" s="30" t="str">
        <f>IF('School Data'!$B108="Middle/JH",IF('School Data'!I108="","",'School Data'!I108),"")</f>
        <v/>
      </c>
      <c r="P108" s="30" t="str">
        <f t="shared" si="15"/>
        <v/>
      </c>
      <c r="Q108" s="29" t="str">
        <f t="shared" si="16"/>
        <v/>
      </c>
      <c r="R108" s="31" t="str">
        <f>IF(H108="X",IF(Q108&gt;'Output, All Schools'!$C$9,"N","Y"),"")</f>
        <v/>
      </c>
      <c r="S108" s="32" t="str">
        <f>IF('School Data'!$B108="Middle/JH",IF('School Data'!J108="","",'School Data'!J108),"")</f>
        <v/>
      </c>
      <c r="T108" s="49" t="str">
        <f t="shared" si="17"/>
        <v/>
      </c>
      <c r="U108" s="32" t="str">
        <f>IF('School Data'!$B108="Middle/JH",IF('School Data'!K108="","",'School Data'!K108),"")</f>
        <v/>
      </c>
      <c r="V108" s="49" t="str">
        <f t="shared" si="18"/>
        <v/>
      </c>
      <c r="W108" s="54" t="str">
        <f t="shared" si="19"/>
        <v/>
      </c>
      <c r="X108" s="28" t="str">
        <f>IF(H108="X",IF(W108&lt;'Output, All Schools'!$C$14,"N","Y"),"")</f>
        <v/>
      </c>
      <c r="Y108" s="32" t="str">
        <f>IF('School Data'!$B108="Middle/JH",IF('School Data'!L108="","",'School Data'!L108),"")</f>
        <v/>
      </c>
      <c r="Z108" s="49" t="str">
        <f t="shared" si="20"/>
        <v/>
      </c>
      <c r="AA108" s="55" t="str">
        <f t="shared" si="21"/>
        <v/>
      </c>
      <c r="AB108" s="31" t="str">
        <f>IF(H108="X",IF(AA108&lt;'Output, All Schools'!$C$15,"N","Y"),"")</f>
        <v/>
      </c>
    </row>
    <row r="109" spans="1:28" x14ac:dyDescent="0.25">
      <c r="A109" s="20" t="str">
        <f t="shared" si="11"/>
        <v/>
      </c>
      <c r="B109" s="20" t="str">
        <f>IF('School Data'!$B109="Middle/JH",IF('School Data'!A109="","",'School Data'!A109),"")</f>
        <v/>
      </c>
      <c r="C109" s="20" t="str">
        <f>IF('School Data'!$B109="Middle/JH",IF('School Data'!B109="","",'School Data'!B109),"")</f>
        <v/>
      </c>
      <c r="D109" s="20" t="str">
        <f>IF('School Data'!$B109="Middle/JH",IF('School Data'!C109="","",'School Data'!C109),"")</f>
        <v/>
      </c>
      <c r="E109" s="20" t="str">
        <f>IF('School Data'!$B109="Middle/JH",IF('School Data'!D109="","",'School Data'!D109),"")</f>
        <v/>
      </c>
      <c r="F109" s="20" t="str">
        <f>IF('School Data'!$B109="Middle/JH",IF('School Data'!E109="","",'School Data'!E109),"")</f>
        <v/>
      </c>
      <c r="G109" s="31" t="str">
        <f>IF('School Data'!$B109="Middle/JH",IF('School Data'!F109="","",'School Data'!F109),"")</f>
        <v/>
      </c>
      <c r="H109" s="28" t="str">
        <f>IF(A109&lt;('Output by Grade Span'!$C$4+1),"X","")</f>
        <v/>
      </c>
      <c r="I109" s="29" t="str">
        <f>IF('School Data'!$B109="Middle/JH",IF('School Data'!G109="","",'School Data'!G109),"")</f>
        <v/>
      </c>
      <c r="J109" s="29" t="str">
        <f t="shared" si="12"/>
        <v/>
      </c>
      <c r="K109" s="29" t="str">
        <f>IF('School Data'!$B109="Middle/JH",IF('School Data'!H109="","",'School Data'!H109),"")</f>
        <v/>
      </c>
      <c r="L109" s="29" t="str">
        <f t="shared" si="13"/>
        <v/>
      </c>
      <c r="M109" s="29" t="str">
        <f t="shared" si="14"/>
        <v/>
      </c>
      <c r="N109" s="28" t="str">
        <f>IF(H109="X",IF(M109&gt;'Output, All Schools'!$C$8,"N","Y"),"")</f>
        <v/>
      </c>
      <c r="O109" s="30" t="str">
        <f>IF('School Data'!$B109="Middle/JH",IF('School Data'!I109="","",'School Data'!I109),"")</f>
        <v/>
      </c>
      <c r="P109" s="30" t="str">
        <f t="shared" si="15"/>
        <v/>
      </c>
      <c r="Q109" s="29" t="str">
        <f t="shared" si="16"/>
        <v/>
      </c>
      <c r="R109" s="31" t="str">
        <f>IF(H109="X",IF(Q109&gt;'Output, All Schools'!$C$9,"N","Y"),"")</f>
        <v/>
      </c>
      <c r="S109" s="32" t="str">
        <f>IF('School Data'!$B109="Middle/JH",IF('School Data'!J109="","",'School Data'!J109),"")</f>
        <v/>
      </c>
      <c r="T109" s="49" t="str">
        <f t="shared" si="17"/>
        <v/>
      </c>
      <c r="U109" s="32" t="str">
        <f>IF('School Data'!$B109="Middle/JH",IF('School Data'!K109="","",'School Data'!K109),"")</f>
        <v/>
      </c>
      <c r="V109" s="49" t="str">
        <f t="shared" si="18"/>
        <v/>
      </c>
      <c r="W109" s="54" t="str">
        <f t="shared" si="19"/>
        <v/>
      </c>
      <c r="X109" s="28" t="str">
        <f>IF(H109="X",IF(W109&lt;'Output, All Schools'!$C$14,"N","Y"),"")</f>
        <v/>
      </c>
      <c r="Y109" s="32" t="str">
        <f>IF('School Data'!$B109="Middle/JH",IF('School Data'!L109="","",'School Data'!L109),"")</f>
        <v/>
      </c>
      <c r="Z109" s="49" t="str">
        <f t="shared" si="20"/>
        <v/>
      </c>
      <c r="AA109" s="55" t="str">
        <f t="shared" si="21"/>
        <v/>
      </c>
      <c r="AB109" s="31" t="str">
        <f>IF(H109="X",IF(AA109&lt;'Output, All Schools'!$C$15,"N","Y"),"")</f>
        <v/>
      </c>
    </row>
    <row r="110" spans="1:28" x14ac:dyDescent="0.25">
      <c r="A110" s="20" t="str">
        <f t="shared" si="11"/>
        <v/>
      </c>
      <c r="B110" s="20" t="str">
        <f>IF('School Data'!$B110="Middle/JH",IF('School Data'!A110="","",'School Data'!A110),"")</f>
        <v/>
      </c>
      <c r="C110" s="20" t="str">
        <f>IF('School Data'!$B110="Middle/JH",IF('School Data'!B110="","",'School Data'!B110),"")</f>
        <v/>
      </c>
      <c r="D110" s="20" t="str">
        <f>IF('School Data'!$B110="Middle/JH",IF('School Data'!C110="","",'School Data'!C110),"")</f>
        <v/>
      </c>
      <c r="E110" s="20" t="str">
        <f>IF('School Data'!$B110="Middle/JH",IF('School Data'!D110="","",'School Data'!D110),"")</f>
        <v/>
      </c>
      <c r="F110" s="20" t="str">
        <f>IF('School Data'!$B110="Middle/JH",IF('School Data'!E110="","",'School Data'!E110),"")</f>
        <v/>
      </c>
      <c r="G110" s="31" t="str">
        <f>IF('School Data'!$B110="Middle/JH",IF('School Data'!F110="","",'School Data'!F110),"")</f>
        <v/>
      </c>
      <c r="H110" s="28" t="str">
        <f>IF(A110&lt;('Output by Grade Span'!$C$4+1),"X","")</f>
        <v/>
      </c>
      <c r="I110" s="29" t="str">
        <f>IF('School Data'!$B110="Middle/JH",IF('School Data'!G110="","",'School Data'!G110),"")</f>
        <v/>
      </c>
      <c r="J110" s="29" t="str">
        <f t="shared" si="12"/>
        <v/>
      </c>
      <c r="K110" s="29" t="str">
        <f>IF('School Data'!$B110="Middle/JH",IF('School Data'!H110="","",'School Data'!H110),"")</f>
        <v/>
      </c>
      <c r="L110" s="29" t="str">
        <f t="shared" si="13"/>
        <v/>
      </c>
      <c r="M110" s="29" t="str">
        <f t="shared" si="14"/>
        <v/>
      </c>
      <c r="N110" s="28" t="str">
        <f>IF(H110="X",IF(M110&gt;'Output, All Schools'!$C$8,"N","Y"),"")</f>
        <v/>
      </c>
      <c r="O110" s="30" t="str">
        <f>IF('School Data'!$B110="Middle/JH",IF('School Data'!I110="","",'School Data'!I110),"")</f>
        <v/>
      </c>
      <c r="P110" s="30" t="str">
        <f t="shared" si="15"/>
        <v/>
      </c>
      <c r="Q110" s="29" t="str">
        <f t="shared" si="16"/>
        <v/>
      </c>
      <c r="R110" s="31" t="str">
        <f>IF(H110="X",IF(Q110&gt;'Output, All Schools'!$C$9,"N","Y"),"")</f>
        <v/>
      </c>
      <c r="S110" s="32" t="str">
        <f>IF('School Data'!$B110="Middle/JH",IF('School Data'!J110="","",'School Data'!J110),"")</f>
        <v/>
      </c>
      <c r="T110" s="49" t="str">
        <f t="shared" si="17"/>
        <v/>
      </c>
      <c r="U110" s="32" t="str">
        <f>IF('School Data'!$B110="Middle/JH",IF('School Data'!K110="","",'School Data'!K110),"")</f>
        <v/>
      </c>
      <c r="V110" s="49" t="str">
        <f t="shared" si="18"/>
        <v/>
      </c>
      <c r="W110" s="54" t="str">
        <f t="shared" si="19"/>
        <v/>
      </c>
      <c r="X110" s="28" t="str">
        <f>IF(H110="X",IF(W110&lt;'Output, All Schools'!$C$14,"N","Y"),"")</f>
        <v/>
      </c>
      <c r="Y110" s="32" t="str">
        <f>IF('School Data'!$B110="Middle/JH",IF('School Data'!L110="","",'School Data'!L110),"")</f>
        <v/>
      </c>
      <c r="Z110" s="49" t="str">
        <f t="shared" si="20"/>
        <v/>
      </c>
      <c r="AA110" s="55" t="str">
        <f t="shared" si="21"/>
        <v/>
      </c>
      <c r="AB110" s="31" t="str">
        <f>IF(H110="X",IF(AA110&lt;'Output, All Schools'!$C$15,"N","Y"),"")</f>
        <v/>
      </c>
    </row>
    <row r="111" spans="1:28" x14ac:dyDescent="0.25">
      <c r="A111" s="20" t="str">
        <f t="shared" si="11"/>
        <v/>
      </c>
      <c r="B111" s="20" t="str">
        <f>IF('School Data'!$B111="Middle/JH",IF('School Data'!A111="","",'School Data'!A111),"")</f>
        <v/>
      </c>
      <c r="C111" s="20" t="str">
        <f>IF('School Data'!$B111="Middle/JH",IF('School Data'!B111="","",'School Data'!B111),"")</f>
        <v/>
      </c>
      <c r="D111" s="20" t="str">
        <f>IF('School Data'!$B111="Middle/JH",IF('School Data'!C111="","",'School Data'!C111),"")</f>
        <v/>
      </c>
      <c r="E111" s="20" t="str">
        <f>IF('School Data'!$B111="Middle/JH",IF('School Data'!D111="","",'School Data'!D111),"")</f>
        <v/>
      </c>
      <c r="F111" s="20" t="str">
        <f>IF('School Data'!$B111="Middle/JH",IF('School Data'!E111="","",'School Data'!E111),"")</f>
        <v/>
      </c>
      <c r="G111" s="31" t="str">
        <f>IF('School Data'!$B111="Middle/JH",IF('School Data'!F111="","",'School Data'!F111),"")</f>
        <v/>
      </c>
      <c r="H111" s="28" t="str">
        <f>IF(A111&lt;('Output by Grade Span'!$C$4+1),"X","")</f>
        <v/>
      </c>
      <c r="I111" s="29" t="str">
        <f>IF('School Data'!$B111="Middle/JH",IF('School Data'!G111="","",'School Data'!G111),"")</f>
        <v/>
      </c>
      <c r="J111" s="29" t="str">
        <f t="shared" si="12"/>
        <v/>
      </c>
      <c r="K111" s="29" t="str">
        <f>IF('School Data'!$B111="Middle/JH",IF('School Data'!H111="","",'School Data'!H111),"")</f>
        <v/>
      </c>
      <c r="L111" s="29" t="str">
        <f t="shared" si="13"/>
        <v/>
      </c>
      <c r="M111" s="29" t="str">
        <f t="shared" si="14"/>
        <v/>
      </c>
      <c r="N111" s="28" t="str">
        <f>IF(H111="X",IF(M111&gt;'Output, All Schools'!$C$8,"N","Y"),"")</f>
        <v/>
      </c>
      <c r="O111" s="30" t="str">
        <f>IF('School Data'!$B111="Middle/JH",IF('School Data'!I111="","",'School Data'!I111),"")</f>
        <v/>
      </c>
      <c r="P111" s="30" t="str">
        <f t="shared" si="15"/>
        <v/>
      </c>
      <c r="Q111" s="29" t="str">
        <f t="shared" si="16"/>
        <v/>
      </c>
      <c r="R111" s="31" t="str">
        <f>IF(H111="X",IF(Q111&gt;'Output, All Schools'!$C$9,"N","Y"),"")</f>
        <v/>
      </c>
      <c r="S111" s="32" t="str">
        <f>IF('School Data'!$B111="Middle/JH",IF('School Data'!J111="","",'School Data'!J111),"")</f>
        <v/>
      </c>
      <c r="T111" s="49" t="str">
        <f t="shared" si="17"/>
        <v/>
      </c>
      <c r="U111" s="32" t="str">
        <f>IF('School Data'!$B111="Middle/JH",IF('School Data'!K111="","",'School Data'!K111),"")</f>
        <v/>
      </c>
      <c r="V111" s="49" t="str">
        <f t="shared" si="18"/>
        <v/>
      </c>
      <c r="W111" s="54" t="str">
        <f t="shared" si="19"/>
        <v/>
      </c>
      <c r="X111" s="28" t="str">
        <f>IF(H111="X",IF(W111&lt;'Output, All Schools'!$C$14,"N","Y"),"")</f>
        <v/>
      </c>
      <c r="Y111" s="32" t="str">
        <f>IF('School Data'!$B111="Middle/JH",IF('School Data'!L111="","",'School Data'!L111),"")</f>
        <v/>
      </c>
      <c r="Z111" s="49" t="str">
        <f t="shared" si="20"/>
        <v/>
      </c>
      <c r="AA111" s="55" t="str">
        <f t="shared" si="21"/>
        <v/>
      </c>
      <c r="AB111" s="31" t="str">
        <f>IF(H111="X",IF(AA111&lt;'Output, All Schools'!$C$15,"N","Y"),"")</f>
        <v/>
      </c>
    </row>
    <row r="112" spans="1:28" x14ac:dyDescent="0.25">
      <c r="A112" s="20" t="str">
        <f t="shared" si="11"/>
        <v/>
      </c>
      <c r="B112" s="20" t="str">
        <f>IF('School Data'!$B112="Middle/JH",IF('School Data'!A112="","",'School Data'!A112),"")</f>
        <v/>
      </c>
      <c r="C112" s="20" t="str">
        <f>IF('School Data'!$B112="Middle/JH",IF('School Data'!B112="","",'School Data'!B112),"")</f>
        <v/>
      </c>
      <c r="D112" s="20" t="str">
        <f>IF('School Data'!$B112="Middle/JH",IF('School Data'!C112="","",'School Data'!C112),"")</f>
        <v/>
      </c>
      <c r="E112" s="20" t="str">
        <f>IF('School Data'!$B112="Middle/JH",IF('School Data'!D112="","",'School Data'!D112),"")</f>
        <v/>
      </c>
      <c r="F112" s="20" t="str">
        <f>IF('School Data'!$B112="Middle/JH",IF('School Data'!E112="","",'School Data'!E112),"")</f>
        <v/>
      </c>
      <c r="G112" s="31" t="str">
        <f>IF('School Data'!$B112="Middle/JH",IF('School Data'!F112="","",'School Data'!F112),"")</f>
        <v/>
      </c>
      <c r="H112" s="28" t="str">
        <f>IF(A112&lt;('Output by Grade Span'!$C$4+1),"X","")</f>
        <v/>
      </c>
      <c r="I112" s="29" t="str">
        <f>IF('School Data'!$B112="Middle/JH",IF('School Data'!G112="","",'School Data'!G112),"")</f>
        <v/>
      </c>
      <c r="J112" s="29" t="str">
        <f t="shared" si="12"/>
        <v/>
      </c>
      <c r="K112" s="29" t="str">
        <f>IF('School Data'!$B112="Middle/JH",IF('School Data'!H112="","",'School Data'!H112),"")</f>
        <v/>
      </c>
      <c r="L112" s="29" t="str">
        <f t="shared" si="13"/>
        <v/>
      </c>
      <c r="M112" s="29" t="str">
        <f t="shared" si="14"/>
        <v/>
      </c>
      <c r="N112" s="28" t="str">
        <f>IF(H112="X",IF(M112&gt;'Output, All Schools'!$C$8,"N","Y"),"")</f>
        <v/>
      </c>
      <c r="O112" s="30" t="str">
        <f>IF('School Data'!$B112="Middle/JH",IF('School Data'!I112="","",'School Data'!I112),"")</f>
        <v/>
      </c>
      <c r="P112" s="30" t="str">
        <f t="shared" si="15"/>
        <v/>
      </c>
      <c r="Q112" s="29" t="str">
        <f t="shared" si="16"/>
        <v/>
      </c>
      <c r="R112" s="31" t="str">
        <f>IF(H112="X",IF(Q112&gt;'Output, All Schools'!$C$9,"N","Y"),"")</f>
        <v/>
      </c>
      <c r="S112" s="32" t="str">
        <f>IF('School Data'!$B112="Middle/JH",IF('School Data'!J112="","",'School Data'!J112),"")</f>
        <v/>
      </c>
      <c r="T112" s="49" t="str">
        <f t="shared" si="17"/>
        <v/>
      </c>
      <c r="U112" s="32" t="str">
        <f>IF('School Data'!$B112="Middle/JH",IF('School Data'!K112="","",'School Data'!K112),"")</f>
        <v/>
      </c>
      <c r="V112" s="49" t="str">
        <f t="shared" si="18"/>
        <v/>
      </c>
      <c r="W112" s="54" t="str">
        <f t="shared" si="19"/>
        <v/>
      </c>
      <c r="X112" s="28" t="str">
        <f>IF(H112="X",IF(W112&lt;'Output, All Schools'!$C$14,"N","Y"),"")</f>
        <v/>
      </c>
      <c r="Y112" s="32" t="str">
        <f>IF('School Data'!$B112="Middle/JH",IF('School Data'!L112="","",'School Data'!L112),"")</f>
        <v/>
      </c>
      <c r="Z112" s="49" t="str">
        <f t="shared" si="20"/>
        <v/>
      </c>
      <c r="AA112" s="55" t="str">
        <f t="shared" si="21"/>
        <v/>
      </c>
      <c r="AB112" s="31" t="str">
        <f>IF(H112="X",IF(AA112&lt;'Output, All Schools'!$C$15,"N","Y"),"")</f>
        <v/>
      </c>
    </row>
    <row r="113" spans="1:28" x14ac:dyDescent="0.25">
      <c r="A113" s="20" t="str">
        <f t="shared" si="11"/>
        <v/>
      </c>
      <c r="B113" s="20" t="str">
        <f>IF('School Data'!$B113="Middle/JH",IF('School Data'!A113="","",'School Data'!A113),"")</f>
        <v/>
      </c>
      <c r="C113" s="20" t="str">
        <f>IF('School Data'!$B113="Middle/JH",IF('School Data'!B113="","",'School Data'!B113),"")</f>
        <v/>
      </c>
      <c r="D113" s="20" t="str">
        <f>IF('School Data'!$B113="Middle/JH",IF('School Data'!C113="","",'School Data'!C113),"")</f>
        <v/>
      </c>
      <c r="E113" s="20" t="str">
        <f>IF('School Data'!$B113="Middle/JH",IF('School Data'!D113="","",'School Data'!D113),"")</f>
        <v/>
      </c>
      <c r="F113" s="20" t="str">
        <f>IF('School Data'!$B113="Middle/JH",IF('School Data'!E113="","",'School Data'!E113),"")</f>
        <v/>
      </c>
      <c r="G113" s="31" t="str">
        <f>IF('School Data'!$B113="Middle/JH",IF('School Data'!F113="","",'School Data'!F113),"")</f>
        <v/>
      </c>
      <c r="H113" s="28" t="str">
        <f>IF(A113&lt;('Output by Grade Span'!$C$4+1),"X","")</f>
        <v/>
      </c>
      <c r="I113" s="29" t="str">
        <f>IF('School Data'!$B113="Middle/JH",IF('School Data'!G113="","",'School Data'!G113),"")</f>
        <v/>
      </c>
      <c r="J113" s="29" t="str">
        <f t="shared" si="12"/>
        <v/>
      </c>
      <c r="K113" s="29" t="str">
        <f>IF('School Data'!$B113="Middle/JH",IF('School Data'!H113="","",'School Data'!H113),"")</f>
        <v/>
      </c>
      <c r="L113" s="29" t="str">
        <f t="shared" si="13"/>
        <v/>
      </c>
      <c r="M113" s="29" t="str">
        <f t="shared" si="14"/>
        <v/>
      </c>
      <c r="N113" s="28" t="str">
        <f>IF(H113="X",IF(M113&gt;'Output, All Schools'!$C$8,"N","Y"),"")</f>
        <v/>
      </c>
      <c r="O113" s="30" t="str">
        <f>IF('School Data'!$B113="Middle/JH",IF('School Data'!I113="","",'School Data'!I113),"")</f>
        <v/>
      </c>
      <c r="P113" s="30" t="str">
        <f t="shared" si="15"/>
        <v/>
      </c>
      <c r="Q113" s="29" t="str">
        <f t="shared" si="16"/>
        <v/>
      </c>
      <c r="R113" s="31" t="str">
        <f>IF(H113="X",IF(Q113&gt;'Output, All Schools'!$C$9,"N","Y"),"")</f>
        <v/>
      </c>
      <c r="S113" s="32" t="str">
        <f>IF('School Data'!$B113="Middle/JH",IF('School Data'!J113="","",'School Data'!J113),"")</f>
        <v/>
      </c>
      <c r="T113" s="49" t="str">
        <f t="shared" si="17"/>
        <v/>
      </c>
      <c r="U113" s="32" t="str">
        <f>IF('School Data'!$B113="Middle/JH",IF('School Data'!K113="","",'School Data'!K113),"")</f>
        <v/>
      </c>
      <c r="V113" s="49" t="str">
        <f t="shared" si="18"/>
        <v/>
      </c>
      <c r="W113" s="54" t="str">
        <f t="shared" si="19"/>
        <v/>
      </c>
      <c r="X113" s="28" t="str">
        <f>IF(H113="X",IF(W113&lt;'Output, All Schools'!$C$14,"N","Y"),"")</f>
        <v/>
      </c>
      <c r="Y113" s="32" t="str">
        <f>IF('School Data'!$B113="Middle/JH",IF('School Data'!L113="","",'School Data'!L113),"")</f>
        <v/>
      </c>
      <c r="Z113" s="49" t="str">
        <f t="shared" si="20"/>
        <v/>
      </c>
      <c r="AA113" s="55" t="str">
        <f t="shared" si="21"/>
        <v/>
      </c>
      <c r="AB113" s="31" t="str">
        <f>IF(H113="X",IF(AA113&lt;'Output, All Schools'!$C$15,"N","Y"),"")</f>
        <v/>
      </c>
    </row>
    <row r="114" spans="1:28" x14ac:dyDescent="0.25">
      <c r="A114" s="20" t="str">
        <f t="shared" si="11"/>
        <v/>
      </c>
      <c r="B114" s="20" t="str">
        <f>IF('School Data'!$B114="Middle/JH",IF('School Data'!A114="","",'School Data'!A114),"")</f>
        <v/>
      </c>
      <c r="C114" s="20" t="str">
        <f>IF('School Data'!$B114="Middle/JH",IF('School Data'!B114="","",'School Data'!B114),"")</f>
        <v/>
      </c>
      <c r="D114" s="20" t="str">
        <f>IF('School Data'!$B114="Middle/JH",IF('School Data'!C114="","",'School Data'!C114),"")</f>
        <v/>
      </c>
      <c r="E114" s="20" t="str">
        <f>IF('School Data'!$B114="Middle/JH",IF('School Data'!D114="","",'School Data'!D114),"")</f>
        <v/>
      </c>
      <c r="F114" s="20" t="str">
        <f>IF('School Data'!$B114="Middle/JH",IF('School Data'!E114="","",'School Data'!E114),"")</f>
        <v/>
      </c>
      <c r="G114" s="31" t="str">
        <f>IF('School Data'!$B114="Middle/JH",IF('School Data'!F114="","",'School Data'!F114),"")</f>
        <v/>
      </c>
      <c r="H114" s="28" t="str">
        <f>IF(A114&lt;('Output by Grade Span'!$C$4+1),"X","")</f>
        <v/>
      </c>
      <c r="I114" s="29" t="str">
        <f>IF('School Data'!$B114="Middle/JH",IF('School Data'!G114="","",'School Data'!G114),"")</f>
        <v/>
      </c>
      <c r="J114" s="29" t="str">
        <f t="shared" si="12"/>
        <v/>
      </c>
      <c r="K114" s="29" t="str">
        <f>IF('School Data'!$B114="Middle/JH",IF('School Data'!H114="","",'School Data'!H114),"")</f>
        <v/>
      </c>
      <c r="L114" s="29" t="str">
        <f t="shared" si="13"/>
        <v/>
      </c>
      <c r="M114" s="29" t="str">
        <f t="shared" si="14"/>
        <v/>
      </c>
      <c r="N114" s="28" t="str">
        <f>IF(H114="X",IF(M114&gt;'Output, All Schools'!$C$8,"N","Y"),"")</f>
        <v/>
      </c>
      <c r="O114" s="30" t="str">
        <f>IF('School Data'!$B114="Middle/JH",IF('School Data'!I114="","",'School Data'!I114),"")</f>
        <v/>
      </c>
      <c r="P114" s="30" t="str">
        <f t="shared" si="15"/>
        <v/>
      </c>
      <c r="Q114" s="29" t="str">
        <f t="shared" si="16"/>
        <v/>
      </c>
      <c r="R114" s="31" t="str">
        <f>IF(H114="X",IF(Q114&gt;'Output, All Schools'!$C$9,"N","Y"),"")</f>
        <v/>
      </c>
      <c r="S114" s="32" t="str">
        <f>IF('School Data'!$B114="Middle/JH",IF('School Data'!J114="","",'School Data'!J114),"")</f>
        <v/>
      </c>
      <c r="T114" s="49" t="str">
        <f t="shared" si="17"/>
        <v/>
      </c>
      <c r="U114" s="32" t="str">
        <f>IF('School Data'!$B114="Middle/JH",IF('School Data'!K114="","",'School Data'!K114),"")</f>
        <v/>
      </c>
      <c r="V114" s="49" t="str">
        <f t="shared" si="18"/>
        <v/>
      </c>
      <c r="W114" s="54" t="str">
        <f t="shared" si="19"/>
        <v/>
      </c>
      <c r="X114" s="28" t="str">
        <f>IF(H114="X",IF(W114&lt;'Output, All Schools'!$C$14,"N","Y"),"")</f>
        <v/>
      </c>
      <c r="Y114" s="32" t="str">
        <f>IF('School Data'!$B114="Middle/JH",IF('School Data'!L114="","",'School Data'!L114),"")</f>
        <v/>
      </c>
      <c r="Z114" s="49" t="str">
        <f t="shared" si="20"/>
        <v/>
      </c>
      <c r="AA114" s="55" t="str">
        <f t="shared" si="21"/>
        <v/>
      </c>
      <c r="AB114" s="31" t="str">
        <f>IF(H114="X",IF(AA114&lt;'Output, All Schools'!$C$15,"N","Y"),"")</f>
        <v/>
      </c>
    </row>
    <row r="115" spans="1:28" x14ac:dyDescent="0.25">
      <c r="A115" s="20" t="str">
        <f t="shared" si="11"/>
        <v/>
      </c>
      <c r="B115" s="20" t="str">
        <f>IF('School Data'!$B115="Middle/JH",IF('School Data'!A115="","",'School Data'!A115),"")</f>
        <v/>
      </c>
      <c r="C115" s="20" t="str">
        <f>IF('School Data'!$B115="Middle/JH",IF('School Data'!B115="","",'School Data'!B115),"")</f>
        <v/>
      </c>
      <c r="D115" s="20" t="str">
        <f>IF('School Data'!$B115="Middle/JH",IF('School Data'!C115="","",'School Data'!C115),"")</f>
        <v/>
      </c>
      <c r="E115" s="20" t="str">
        <f>IF('School Data'!$B115="Middle/JH",IF('School Data'!D115="","",'School Data'!D115),"")</f>
        <v/>
      </c>
      <c r="F115" s="20" t="str">
        <f>IF('School Data'!$B115="Middle/JH",IF('School Data'!E115="","",'School Data'!E115),"")</f>
        <v/>
      </c>
      <c r="G115" s="31" t="str">
        <f>IF('School Data'!$B115="Middle/JH",IF('School Data'!F115="","",'School Data'!F115),"")</f>
        <v/>
      </c>
      <c r="H115" s="28" t="str">
        <f>IF(A115&lt;('Output by Grade Span'!$C$4+1),"X","")</f>
        <v/>
      </c>
      <c r="I115" s="29" t="str">
        <f>IF('School Data'!$B115="Middle/JH",IF('School Data'!G115="","",'School Data'!G115),"")</f>
        <v/>
      </c>
      <c r="J115" s="29" t="str">
        <f t="shared" si="12"/>
        <v/>
      </c>
      <c r="K115" s="29" t="str">
        <f>IF('School Data'!$B115="Middle/JH",IF('School Data'!H115="","",'School Data'!H115),"")</f>
        <v/>
      </c>
      <c r="L115" s="29" t="str">
        <f t="shared" si="13"/>
        <v/>
      </c>
      <c r="M115" s="29" t="str">
        <f t="shared" si="14"/>
        <v/>
      </c>
      <c r="N115" s="28" t="str">
        <f>IF(H115="X",IF(M115&gt;'Output, All Schools'!$C$8,"N","Y"),"")</f>
        <v/>
      </c>
      <c r="O115" s="30" t="str">
        <f>IF('School Data'!$B115="Middle/JH",IF('School Data'!I115="","",'School Data'!I115),"")</f>
        <v/>
      </c>
      <c r="P115" s="30" t="str">
        <f t="shared" si="15"/>
        <v/>
      </c>
      <c r="Q115" s="29" t="str">
        <f t="shared" si="16"/>
        <v/>
      </c>
      <c r="R115" s="31" t="str">
        <f>IF(H115="X",IF(Q115&gt;'Output, All Schools'!$C$9,"N","Y"),"")</f>
        <v/>
      </c>
      <c r="S115" s="32" t="str">
        <f>IF('School Data'!$B115="Middle/JH",IF('School Data'!J115="","",'School Data'!J115),"")</f>
        <v/>
      </c>
      <c r="T115" s="49" t="str">
        <f t="shared" si="17"/>
        <v/>
      </c>
      <c r="U115" s="32" t="str">
        <f>IF('School Data'!$B115="Middle/JH",IF('School Data'!K115="","",'School Data'!K115),"")</f>
        <v/>
      </c>
      <c r="V115" s="49" t="str">
        <f t="shared" si="18"/>
        <v/>
      </c>
      <c r="W115" s="54" t="str">
        <f t="shared" si="19"/>
        <v/>
      </c>
      <c r="X115" s="28" t="str">
        <f>IF(H115="X",IF(W115&lt;'Output, All Schools'!$C$14,"N","Y"),"")</f>
        <v/>
      </c>
      <c r="Y115" s="32" t="str">
        <f>IF('School Data'!$B115="Middle/JH",IF('School Data'!L115="","",'School Data'!L115),"")</f>
        <v/>
      </c>
      <c r="Z115" s="49" t="str">
        <f t="shared" si="20"/>
        <v/>
      </c>
      <c r="AA115" s="55" t="str">
        <f t="shared" si="21"/>
        <v/>
      </c>
      <c r="AB115" s="31" t="str">
        <f>IF(H115="X",IF(AA115&lt;'Output, All Schools'!$C$15,"N","Y"),"")</f>
        <v/>
      </c>
    </row>
    <row r="116" spans="1:28" x14ac:dyDescent="0.25">
      <c r="A116" s="20" t="str">
        <f t="shared" si="11"/>
        <v/>
      </c>
      <c r="B116" s="20" t="str">
        <f>IF('School Data'!$B116="Middle/JH",IF('School Data'!A116="","",'School Data'!A116),"")</f>
        <v/>
      </c>
      <c r="C116" s="20" t="str">
        <f>IF('School Data'!$B116="Middle/JH",IF('School Data'!B116="","",'School Data'!B116),"")</f>
        <v/>
      </c>
      <c r="D116" s="20" t="str">
        <f>IF('School Data'!$B116="Middle/JH",IF('School Data'!C116="","",'School Data'!C116),"")</f>
        <v/>
      </c>
      <c r="E116" s="20" t="str">
        <f>IF('School Data'!$B116="Middle/JH",IF('School Data'!D116="","",'School Data'!D116),"")</f>
        <v/>
      </c>
      <c r="F116" s="20" t="str">
        <f>IF('School Data'!$B116="Middle/JH",IF('School Data'!E116="","",'School Data'!E116),"")</f>
        <v/>
      </c>
      <c r="G116" s="31" t="str">
        <f>IF('School Data'!$B116="Middle/JH",IF('School Data'!F116="","",'School Data'!F116),"")</f>
        <v/>
      </c>
      <c r="H116" s="28" t="str">
        <f>IF(A116&lt;('Output by Grade Span'!$C$4+1),"X","")</f>
        <v/>
      </c>
      <c r="I116" s="29" t="str">
        <f>IF('School Data'!$B116="Middle/JH",IF('School Data'!G116="","",'School Data'!G116),"")</f>
        <v/>
      </c>
      <c r="J116" s="29" t="str">
        <f t="shared" si="12"/>
        <v/>
      </c>
      <c r="K116" s="29" t="str">
        <f>IF('School Data'!$B116="Middle/JH",IF('School Data'!H116="","",'School Data'!H116),"")</f>
        <v/>
      </c>
      <c r="L116" s="29" t="str">
        <f t="shared" si="13"/>
        <v/>
      </c>
      <c r="M116" s="29" t="str">
        <f t="shared" si="14"/>
        <v/>
      </c>
      <c r="N116" s="28" t="str">
        <f>IF(H116="X",IF(M116&gt;'Output, All Schools'!$C$8,"N","Y"),"")</f>
        <v/>
      </c>
      <c r="O116" s="30" t="str">
        <f>IF('School Data'!$B116="Middle/JH",IF('School Data'!I116="","",'School Data'!I116),"")</f>
        <v/>
      </c>
      <c r="P116" s="30" t="str">
        <f t="shared" si="15"/>
        <v/>
      </c>
      <c r="Q116" s="29" t="str">
        <f t="shared" si="16"/>
        <v/>
      </c>
      <c r="R116" s="31" t="str">
        <f>IF(H116="X",IF(Q116&gt;'Output, All Schools'!$C$9,"N","Y"),"")</f>
        <v/>
      </c>
      <c r="S116" s="32" t="str">
        <f>IF('School Data'!$B116="Middle/JH",IF('School Data'!J116="","",'School Data'!J116),"")</f>
        <v/>
      </c>
      <c r="T116" s="49" t="str">
        <f t="shared" si="17"/>
        <v/>
      </c>
      <c r="U116" s="32" t="str">
        <f>IF('School Data'!$B116="Middle/JH",IF('School Data'!K116="","",'School Data'!K116),"")</f>
        <v/>
      </c>
      <c r="V116" s="49" t="str">
        <f t="shared" si="18"/>
        <v/>
      </c>
      <c r="W116" s="54" t="str">
        <f t="shared" si="19"/>
        <v/>
      </c>
      <c r="X116" s="28" t="str">
        <f>IF(H116="X",IF(W116&lt;'Output, All Schools'!$C$14,"N","Y"),"")</f>
        <v/>
      </c>
      <c r="Y116" s="32" t="str">
        <f>IF('School Data'!$B116="Middle/JH",IF('School Data'!L116="","",'School Data'!L116),"")</f>
        <v/>
      </c>
      <c r="Z116" s="49" t="str">
        <f t="shared" si="20"/>
        <v/>
      </c>
      <c r="AA116" s="55" t="str">
        <f t="shared" si="21"/>
        <v/>
      </c>
      <c r="AB116" s="31" t="str">
        <f>IF(H116="X",IF(AA116&lt;'Output, All Schools'!$C$15,"N","Y"),"")</f>
        <v/>
      </c>
    </row>
    <row r="117" spans="1:28" x14ac:dyDescent="0.25">
      <c r="A117" s="20" t="str">
        <f t="shared" si="11"/>
        <v/>
      </c>
      <c r="B117" s="20" t="str">
        <f>IF('School Data'!$B117="Middle/JH",IF('School Data'!A117="","",'School Data'!A117),"")</f>
        <v/>
      </c>
      <c r="C117" s="20" t="str">
        <f>IF('School Data'!$B117="Middle/JH",IF('School Data'!B117="","",'School Data'!B117),"")</f>
        <v/>
      </c>
      <c r="D117" s="20" t="str">
        <f>IF('School Data'!$B117="Middle/JH",IF('School Data'!C117="","",'School Data'!C117),"")</f>
        <v/>
      </c>
      <c r="E117" s="20" t="str">
        <f>IF('School Data'!$B117="Middle/JH",IF('School Data'!D117="","",'School Data'!D117),"")</f>
        <v/>
      </c>
      <c r="F117" s="20" t="str">
        <f>IF('School Data'!$B117="Middle/JH",IF('School Data'!E117="","",'School Data'!E117),"")</f>
        <v/>
      </c>
      <c r="G117" s="31" t="str">
        <f>IF('School Data'!$B117="Middle/JH",IF('School Data'!F117="","",'School Data'!F117),"")</f>
        <v/>
      </c>
      <c r="H117" s="28" t="str">
        <f>IF(A117&lt;('Output by Grade Span'!$C$4+1),"X","")</f>
        <v/>
      </c>
      <c r="I117" s="29" t="str">
        <f>IF('School Data'!$B117="Middle/JH",IF('School Data'!G117="","",'School Data'!G117),"")</f>
        <v/>
      </c>
      <c r="J117" s="29" t="str">
        <f t="shared" si="12"/>
        <v/>
      </c>
      <c r="K117" s="29" t="str">
        <f>IF('School Data'!$B117="Middle/JH",IF('School Data'!H117="","",'School Data'!H117),"")</f>
        <v/>
      </c>
      <c r="L117" s="29" t="str">
        <f t="shared" si="13"/>
        <v/>
      </c>
      <c r="M117" s="29" t="str">
        <f t="shared" si="14"/>
        <v/>
      </c>
      <c r="N117" s="28" t="str">
        <f>IF(H117="X",IF(M117&gt;'Output, All Schools'!$C$8,"N","Y"),"")</f>
        <v/>
      </c>
      <c r="O117" s="30" t="str">
        <f>IF('School Data'!$B117="Middle/JH",IF('School Data'!I117="","",'School Data'!I117),"")</f>
        <v/>
      </c>
      <c r="P117" s="30" t="str">
        <f t="shared" si="15"/>
        <v/>
      </c>
      <c r="Q117" s="29" t="str">
        <f t="shared" si="16"/>
        <v/>
      </c>
      <c r="R117" s="31" t="str">
        <f>IF(H117="X",IF(Q117&gt;'Output, All Schools'!$C$9,"N","Y"),"")</f>
        <v/>
      </c>
      <c r="S117" s="32" t="str">
        <f>IF('School Data'!$B117="Middle/JH",IF('School Data'!J117="","",'School Data'!J117),"")</f>
        <v/>
      </c>
      <c r="T117" s="49" t="str">
        <f t="shared" si="17"/>
        <v/>
      </c>
      <c r="U117" s="32" t="str">
        <f>IF('School Data'!$B117="Middle/JH",IF('School Data'!K117="","",'School Data'!K117),"")</f>
        <v/>
      </c>
      <c r="V117" s="49" t="str">
        <f t="shared" si="18"/>
        <v/>
      </c>
      <c r="W117" s="54" t="str">
        <f t="shared" si="19"/>
        <v/>
      </c>
      <c r="X117" s="28" t="str">
        <f>IF(H117="X",IF(W117&lt;'Output, All Schools'!$C$14,"N","Y"),"")</f>
        <v/>
      </c>
      <c r="Y117" s="32" t="str">
        <f>IF('School Data'!$B117="Middle/JH",IF('School Data'!L117="","",'School Data'!L117),"")</f>
        <v/>
      </c>
      <c r="Z117" s="49" t="str">
        <f t="shared" si="20"/>
        <v/>
      </c>
      <c r="AA117" s="55" t="str">
        <f t="shared" si="21"/>
        <v/>
      </c>
      <c r="AB117" s="31" t="str">
        <f>IF(H117="X",IF(AA117&lt;'Output, All Schools'!$C$15,"N","Y"),"")</f>
        <v/>
      </c>
    </row>
    <row r="118" spans="1:28" x14ac:dyDescent="0.25">
      <c r="A118" s="20" t="str">
        <f t="shared" si="11"/>
        <v/>
      </c>
      <c r="B118" s="20" t="str">
        <f>IF('School Data'!$B118="Middle/JH",IF('School Data'!A118="","",'School Data'!A118),"")</f>
        <v/>
      </c>
      <c r="C118" s="20" t="str">
        <f>IF('School Data'!$B118="Middle/JH",IF('School Data'!B118="","",'School Data'!B118),"")</f>
        <v/>
      </c>
      <c r="D118" s="20" t="str">
        <f>IF('School Data'!$B118="Middle/JH",IF('School Data'!C118="","",'School Data'!C118),"")</f>
        <v/>
      </c>
      <c r="E118" s="20" t="str">
        <f>IF('School Data'!$B118="Middle/JH",IF('School Data'!D118="","",'School Data'!D118),"")</f>
        <v/>
      </c>
      <c r="F118" s="20" t="str">
        <f>IF('School Data'!$B118="Middle/JH",IF('School Data'!E118="","",'School Data'!E118),"")</f>
        <v/>
      </c>
      <c r="G118" s="31" t="str">
        <f>IF('School Data'!$B118="Middle/JH",IF('School Data'!F118="","",'School Data'!F118),"")</f>
        <v/>
      </c>
      <c r="H118" s="28" t="str">
        <f>IF(A118&lt;('Output by Grade Span'!$C$4+1),"X","")</f>
        <v/>
      </c>
      <c r="I118" s="29" t="str">
        <f>IF('School Data'!$B118="Middle/JH",IF('School Data'!G118="","",'School Data'!G118),"")</f>
        <v/>
      </c>
      <c r="J118" s="29" t="str">
        <f t="shared" si="12"/>
        <v/>
      </c>
      <c r="K118" s="29" t="str">
        <f>IF('School Data'!$B118="Middle/JH",IF('School Data'!H118="","",'School Data'!H118),"")</f>
        <v/>
      </c>
      <c r="L118" s="29" t="str">
        <f t="shared" si="13"/>
        <v/>
      </c>
      <c r="M118" s="29" t="str">
        <f t="shared" si="14"/>
        <v/>
      </c>
      <c r="N118" s="28" t="str">
        <f>IF(H118="X",IF(M118&gt;'Output, All Schools'!$C$8,"N","Y"),"")</f>
        <v/>
      </c>
      <c r="O118" s="30" t="str">
        <f>IF('School Data'!$B118="Middle/JH",IF('School Data'!I118="","",'School Data'!I118),"")</f>
        <v/>
      </c>
      <c r="P118" s="30" t="str">
        <f t="shared" si="15"/>
        <v/>
      </c>
      <c r="Q118" s="29" t="str">
        <f t="shared" si="16"/>
        <v/>
      </c>
      <c r="R118" s="31" t="str">
        <f>IF(H118="X",IF(Q118&gt;'Output, All Schools'!$C$9,"N","Y"),"")</f>
        <v/>
      </c>
      <c r="S118" s="32" t="str">
        <f>IF('School Data'!$B118="Middle/JH",IF('School Data'!J118="","",'School Data'!J118),"")</f>
        <v/>
      </c>
      <c r="T118" s="49" t="str">
        <f t="shared" si="17"/>
        <v/>
      </c>
      <c r="U118" s="32" t="str">
        <f>IF('School Data'!$B118="Middle/JH",IF('School Data'!K118="","",'School Data'!K118),"")</f>
        <v/>
      </c>
      <c r="V118" s="49" t="str">
        <f t="shared" si="18"/>
        <v/>
      </c>
      <c r="W118" s="54" t="str">
        <f t="shared" si="19"/>
        <v/>
      </c>
      <c r="X118" s="28" t="str">
        <f>IF(H118="X",IF(W118&lt;'Output, All Schools'!$C$14,"N","Y"),"")</f>
        <v/>
      </c>
      <c r="Y118" s="32" t="str">
        <f>IF('School Data'!$B118="Middle/JH",IF('School Data'!L118="","",'School Data'!L118),"")</f>
        <v/>
      </c>
      <c r="Z118" s="49" t="str">
        <f t="shared" si="20"/>
        <v/>
      </c>
      <c r="AA118" s="55" t="str">
        <f t="shared" si="21"/>
        <v/>
      </c>
      <c r="AB118" s="31" t="str">
        <f>IF(H118="X",IF(AA118&lt;'Output, All Schools'!$C$15,"N","Y"),"")</f>
        <v/>
      </c>
    </row>
    <row r="119" spans="1:28" x14ac:dyDescent="0.25">
      <c r="A119" s="20" t="str">
        <f t="shared" si="11"/>
        <v/>
      </c>
      <c r="B119" s="20" t="str">
        <f>IF('School Data'!$B119="Middle/JH",IF('School Data'!A119="","",'School Data'!A119),"")</f>
        <v/>
      </c>
      <c r="C119" s="20" t="str">
        <f>IF('School Data'!$B119="Middle/JH",IF('School Data'!B119="","",'School Data'!B119),"")</f>
        <v/>
      </c>
      <c r="D119" s="20" t="str">
        <f>IF('School Data'!$B119="Middle/JH",IF('School Data'!C119="","",'School Data'!C119),"")</f>
        <v/>
      </c>
      <c r="E119" s="20" t="str">
        <f>IF('School Data'!$B119="Middle/JH",IF('School Data'!D119="","",'School Data'!D119),"")</f>
        <v/>
      </c>
      <c r="F119" s="20" t="str">
        <f>IF('School Data'!$B119="Middle/JH",IF('School Data'!E119="","",'School Data'!E119),"")</f>
        <v/>
      </c>
      <c r="G119" s="31" t="str">
        <f>IF('School Data'!$B119="Middle/JH",IF('School Data'!F119="","",'School Data'!F119),"")</f>
        <v/>
      </c>
      <c r="H119" s="28" t="str">
        <f>IF(A119&lt;('Output by Grade Span'!$C$4+1),"X","")</f>
        <v/>
      </c>
      <c r="I119" s="29" t="str">
        <f>IF('School Data'!$B119="Middle/JH",IF('School Data'!G119="","",'School Data'!G119),"")</f>
        <v/>
      </c>
      <c r="J119" s="29" t="str">
        <f t="shared" si="12"/>
        <v/>
      </c>
      <c r="K119" s="29" t="str">
        <f>IF('School Data'!$B119="Middle/JH",IF('School Data'!H119="","",'School Data'!H119),"")</f>
        <v/>
      </c>
      <c r="L119" s="29" t="str">
        <f t="shared" si="13"/>
        <v/>
      </c>
      <c r="M119" s="29" t="str">
        <f t="shared" si="14"/>
        <v/>
      </c>
      <c r="N119" s="28" t="str">
        <f>IF(H119="X",IF(M119&gt;'Output, All Schools'!$C$8,"N","Y"),"")</f>
        <v/>
      </c>
      <c r="O119" s="30" t="str">
        <f>IF('School Data'!$B119="Middle/JH",IF('School Data'!I119="","",'School Data'!I119),"")</f>
        <v/>
      </c>
      <c r="P119" s="30" t="str">
        <f t="shared" si="15"/>
        <v/>
      </c>
      <c r="Q119" s="29" t="str">
        <f t="shared" si="16"/>
        <v/>
      </c>
      <c r="R119" s="31" t="str">
        <f>IF(H119="X",IF(Q119&gt;'Output, All Schools'!$C$9,"N","Y"),"")</f>
        <v/>
      </c>
      <c r="S119" s="32" t="str">
        <f>IF('School Data'!$B119="Middle/JH",IF('School Data'!J119="","",'School Data'!J119),"")</f>
        <v/>
      </c>
      <c r="T119" s="49" t="str">
        <f t="shared" si="17"/>
        <v/>
      </c>
      <c r="U119" s="32" t="str">
        <f>IF('School Data'!$B119="Middle/JH",IF('School Data'!K119="","",'School Data'!K119),"")</f>
        <v/>
      </c>
      <c r="V119" s="49" t="str">
        <f t="shared" si="18"/>
        <v/>
      </c>
      <c r="W119" s="54" t="str">
        <f t="shared" si="19"/>
        <v/>
      </c>
      <c r="X119" s="28" t="str">
        <f>IF(H119="X",IF(W119&lt;'Output, All Schools'!$C$14,"N","Y"),"")</f>
        <v/>
      </c>
      <c r="Y119" s="32" t="str">
        <f>IF('School Data'!$B119="Middle/JH",IF('School Data'!L119="","",'School Data'!L119),"")</f>
        <v/>
      </c>
      <c r="Z119" s="49" t="str">
        <f t="shared" si="20"/>
        <v/>
      </c>
      <c r="AA119" s="55" t="str">
        <f t="shared" si="21"/>
        <v/>
      </c>
      <c r="AB119" s="31" t="str">
        <f>IF(H119="X",IF(AA119&lt;'Output, All Schools'!$C$15,"N","Y"),"")</f>
        <v/>
      </c>
    </row>
    <row r="120" spans="1:28" x14ac:dyDescent="0.25">
      <c r="A120" s="20" t="str">
        <f t="shared" si="11"/>
        <v/>
      </c>
      <c r="B120" s="20" t="str">
        <f>IF('School Data'!$B120="Middle/JH",IF('School Data'!A120="","",'School Data'!A120),"")</f>
        <v/>
      </c>
      <c r="C120" s="20" t="str">
        <f>IF('School Data'!$B120="Middle/JH",IF('School Data'!B120="","",'School Data'!B120),"")</f>
        <v/>
      </c>
      <c r="D120" s="20" t="str">
        <f>IF('School Data'!$B120="Middle/JH",IF('School Data'!C120="","",'School Data'!C120),"")</f>
        <v/>
      </c>
      <c r="E120" s="20" t="str">
        <f>IF('School Data'!$B120="Middle/JH",IF('School Data'!D120="","",'School Data'!D120),"")</f>
        <v/>
      </c>
      <c r="F120" s="20" t="str">
        <f>IF('School Data'!$B120="Middle/JH",IF('School Data'!E120="","",'School Data'!E120),"")</f>
        <v/>
      </c>
      <c r="G120" s="31" t="str">
        <f>IF('School Data'!$B120="Middle/JH",IF('School Data'!F120="","",'School Data'!F120),"")</f>
        <v/>
      </c>
      <c r="H120" s="28" t="str">
        <f>IF(A120&lt;('Output by Grade Span'!$C$4+1),"X","")</f>
        <v/>
      </c>
      <c r="I120" s="29" t="str">
        <f>IF('School Data'!$B120="Middle/JH",IF('School Data'!G120="","",'School Data'!G120),"")</f>
        <v/>
      </c>
      <c r="J120" s="29" t="str">
        <f t="shared" si="12"/>
        <v/>
      </c>
      <c r="K120" s="29" t="str">
        <f>IF('School Data'!$B120="Middle/JH",IF('School Data'!H120="","",'School Data'!H120),"")</f>
        <v/>
      </c>
      <c r="L120" s="29" t="str">
        <f t="shared" si="13"/>
        <v/>
      </c>
      <c r="M120" s="29" t="str">
        <f t="shared" si="14"/>
        <v/>
      </c>
      <c r="N120" s="28" t="str">
        <f>IF(H120="X",IF(M120&gt;'Output, All Schools'!$C$8,"N","Y"),"")</f>
        <v/>
      </c>
      <c r="O120" s="30" t="str">
        <f>IF('School Data'!$B120="Middle/JH",IF('School Data'!I120="","",'School Data'!I120),"")</f>
        <v/>
      </c>
      <c r="P120" s="30" t="str">
        <f t="shared" si="15"/>
        <v/>
      </c>
      <c r="Q120" s="29" t="str">
        <f t="shared" si="16"/>
        <v/>
      </c>
      <c r="R120" s="31" t="str">
        <f>IF(H120="X",IF(Q120&gt;'Output, All Schools'!$C$9,"N","Y"),"")</f>
        <v/>
      </c>
      <c r="S120" s="32" t="str">
        <f>IF('School Data'!$B120="Middle/JH",IF('School Data'!J120="","",'School Data'!J120),"")</f>
        <v/>
      </c>
      <c r="T120" s="49" t="str">
        <f t="shared" si="17"/>
        <v/>
      </c>
      <c r="U120" s="32" t="str">
        <f>IF('School Data'!$B120="Middle/JH",IF('School Data'!K120="","",'School Data'!K120),"")</f>
        <v/>
      </c>
      <c r="V120" s="49" t="str">
        <f t="shared" si="18"/>
        <v/>
      </c>
      <c r="W120" s="54" t="str">
        <f t="shared" si="19"/>
        <v/>
      </c>
      <c r="X120" s="28" t="str">
        <f>IF(H120="X",IF(W120&lt;'Output, All Schools'!$C$14,"N","Y"),"")</f>
        <v/>
      </c>
      <c r="Y120" s="32" t="str">
        <f>IF('School Data'!$B120="Middle/JH",IF('School Data'!L120="","",'School Data'!L120),"")</f>
        <v/>
      </c>
      <c r="Z120" s="49" t="str">
        <f t="shared" si="20"/>
        <v/>
      </c>
      <c r="AA120" s="55" t="str">
        <f t="shared" si="21"/>
        <v/>
      </c>
      <c r="AB120" s="31" t="str">
        <f>IF(H120="X",IF(AA120&lt;'Output, All Schools'!$C$15,"N","Y"),"")</f>
        <v/>
      </c>
    </row>
    <row r="121" spans="1:28" x14ac:dyDescent="0.25">
      <c r="A121" s="20" t="str">
        <f t="shared" si="11"/>
        <v/>
      </c>
      <c r="B121" s="20" t="str">
        <f>IF('School Data'!$B121="Middle/JH",IF('School Data'!A121="","",'School Data'!A121),"")</f>
        <v/>
      </c>
      <c r="C121" s="20" t="str">
        <f>IF('School Data'!$B121="Middle/JH",IF('School Data'!B121="","",'School Data'!B121),"")</f>
        <v/>
      </c>
      <c r="D121" s="20" t="str">
        <f>IF('School Data'!$B121="Middle/JH",IF('School Data'!C121="","",'School Data'!C121),"")</f>
        <v/>
      </c>
      <c r="E121" s="20" t="str">
        <f>IF('School Data'!$B121="Middle/JH",IF('School Data'!D121="","",'School Data'!D121),"")</f>
        <v/>
      </c>
      <c r="F121" s="20" t="str">
        <f>IF('School Data'!$B121="Middle/JH",IF('School Data'!E121="","",'School Data'!E121),"")</f>
        <v/>
      </c>
      <c r="G121" s="31" t="str">
        <f>IF('School Data'!$B121="Middle/JH",IF('School Data'!F121="","",'School Data'!F121),"")</f>
        <v/>
      </c>
      <c r="H121" s="28" t="str">
        <f>IF(A121&lt;('Output by Grade Span'!$C$4+1),"X","")</f>
        <v/>
      </c>
      <c r="I121" s="29" t="str">
        <f>IF('School Data'!$B121="Middle/JH",IF('School Data'!G121="","",'School Data'!G121),"")</f>
        <v/>
      </c>
      <c r="J121" s="29" t="str">
        <f t="shared" si="12"/>
        <v/>
      </c>
      <c r="K121" s="29" t="str">
        <f>IF('School Data'!$B121="Middle/JH",IF('School Data'!H121="","",'School Data'!H121),"")</f>
        <v/>
      </c>
      <c r="L121" s="29" t="str">
        <f t="shared" si="13"/>
        <v/>
      </c>
      <c r="M121" s="29" t="str">
        <f t="shared" si="14"/>
        <v/>
      </c>
      <c r="N121" s="28" t="str">
        <f>IF(H121="X",IF(M121&gt;'Output, All Schools'!$C$8,"N","Y"),"")</f>
        <v/>
      </c>
      <c r="O121" s="30" t="str">
        <f>IF('School Data'!$B121="Middle/JH",IF('School Data'!I121="","",'School Data'!I121),"")</f>
        <v/>
      </c>
      <c r="P121" s="30" t="str">
        <f t="shared" si="15"/>
        <v/>
      </c>
      <c r="Q121" s="29" t="str">
        <f t="shared" si="16"/>
        <v/>
      </c>
      <c r="R121" s="31" t="str">
        <f>IF(H121="X",IF(Q121&gt;'Output, All Schools'!$C$9,"N","Y"),"")</f>
        <v/>
      </c>
      <c r="S121" s="32" t="str">
        <f>IF('School Data'!$B121="Middle/JH",IF('School Data'!J121="","",'School Data'!J121),"")</f>
        <v/>
      </c>
      <c r="T121" s="49" t="str">
        <f t="shared" si="17"/>
        <v/>
      </c>
      <c r="U121" s="32" t="str">
        <f>IF('School Data'!$B121="Middle/JH",IF('School Data'!K121="","",'School Data'!K121),"")</f>
        <v/>
      </c>
      <c r="V121" s="49" t="str">
        <f t="shared" si="18"/>
        <v/>
      </c>
      <c r="W121" s="54" t="str">
        <f t="shared" si="19"/>
        <v/>
      </c>
      <c r="X121" s="28" t="str">
        <f>IF(H121="X",IF(W121&lt;'Output, All Schools'!$C$14,"N","Y"),"")</f>
        <v/>
      </c>
      <c r="Y121" s="32" t="str">
        <f>IF('School Data'!$B121="Middle/JH",IF('School Data'!L121="","",'School Data'!L121),"")</f>
        <v/>
      </c>
      <c r="Z121" s="49" t="str">
        <f t="shared" si="20"/>
        <v/>
      </c>
      <c r="AA121" s="55" t="str">
        <f t="shared" si="21"/>
        <v/>
      </c>
      <c r="AB121" s="31" t="str">
        <f>IF(H121="X",IF(AA121&lt;'Output, All Schools'!$C$15,"N","Y"),"")</f>
        <v/>
      </c>
    </row>
    <row r="122" spans="1:28" x14ac:dyDescent="0.25">
      <c r="A122" s="20" t="str">
        <f t="shared" si="11"/>
        <v/>
      </c>
      <c r="B122" s="20" t="str">
        <f>IF('School Data'!$B122="Middle/JH",IF('School Data'!A122="","",'School Data'!A122),"")</f>
        <v/>
      </c>
      <c r="C122" s="20" t="str">
        <f>IF('School Data'!$B122="Middle/JH",IF('School Data'!B122="","",'School Data'!B122),"")</f>
        <v/>
      </c>
      <c r="D122" s="20" t="str">
        <f>IF('School Data'!$B122="Middle/JH",IF('School Data'!C122="","",'School Data'!C122),"")</f>
        <v/>
      </c>
      <c r="E122" s="20" t="str">
        <f>IF('School Data'!$B122="Middle/JH",IF('School Data'!D122="","",'School Data'!D122),"")</f>
        <v/>
      </c>
      <c r="F122" s="20" t="str">
        <f>IF('School Data'!$B122="Middle/JH",IF('School Data'!E122="","",'School Data'!E122),"")</f>
        <v/>
      </c>
      <c r="G122" s="31" t="str">
        <f>IF('School Data'!$B122="Middle/JH",IF('School Data'!F122="","",'School Data'!F122),"")</f>
        <v/>
      </c>
      <c r="H122" s="28" t="str">
        <f>IF(A122&lt;('Output by Grade Span'!$C$4+1),"X","")</f>
        <v/>
      </c>
      <c r="I122" s="29" t="str">
        <f>IF('School Data'!$B122="Middle/JH",IF('School Data'!G122="","",'School Data'!G122),"")</f>
        <v/>
      </c>
      <c r="J122" s="29" t="str">
        <f t="shared" si="12"/>
        <v/>
      </c>
      <c r="K122" s="29" t="str">
        <f>IF('School Data'!$B122="Middle/JH",IF('School Data'!H122="","",'School Data'!H122),"")</f>
        <v/>
      </c>
      <c r="L122" s="29" t="str">
        <f t="shared" si="13"/>
        <v/>
      </c>
      <c r="M122" s="29" t="str">
        <f t="shared" si="14"/>
        <v/>
      </c>
      <c r="N122" s="28" t="str">
        <f>IF(H122="X",IF(M122&gt;'Output, All Schools'!$C$8,"N","Y"),"")</f>
        <v/>
      </c>
      <c r="O122" s="30" t="str">
        <f>IF('School Data'!$B122="Middle/JH",IF('School Data'!I122="","",'School Data'!I122),"")</f>
        <v/>
      </c>
      <c r="P122" s="30" t="str">
        <f t="shared" si="15"/>
        <v/>
      </c>
      <c r="Q122" s="29" t="str">
        <f t="shared" si="16"/>
        <v/>
      </c>
      <c r="R122" s="31" t="str">
        <f>IF(H122="X",IF(Q122&gt;'Output, All Schools'!$C$9,"N","Y"),"")</f>
        <v/>
      </c>
      <c r="S122" s="32" t="str">
        <f>IF('School Data'!$B122="Middle/JH",IF('School Data'!J122="","",'School Data'!J122),"")</f>
        <v/>
      </c>
      <c r="T122" s="49" t="str">
        <f t="shared" si="17"/>
        <v/>
      </c>
      <c r="U122" s="32" t="str">
        <f>IF('School Data'!$B122="Middle/JH",IF('School Data'!K122="","",'School Data'!K122),"")</f>
        <v/>
      </c>
      <c r="V122" s="49" t="str">
        <f t="shared" si="18"/>
        <v/>
      </c>
      <c r="W122" s="54" t="str">
        <f t="shared" si="19"/>
        <v/>
      </c>
      <c r="X122" s="28" t="str">
        <f>IF(H122="X",IF(W122&lt;'Output, All Schools'!$C$14,"N","Y"),"")</f>
        <v/>
      </c>
      <c r="Y122" s="32" t="str">
        <f>IF('School Data'!$B122="Middle/JH",IF('School Data'!L122="","",'School Data'!L122),"")</f>
        <v/>
      </c>
      <c r="Z122" s="49" t="str">
        <f t="shared" si="20"/>
        <v/>
      </c>
      <c r="AA122" s="55" t="str">
        <f t="shared" si="21"/>
        <v/>
      </c>
      <c r="AB122" s="31" t="str">
        <f>IF(H122="X",IF(AA122&lt;'Output, All Schools'!$C$15,"N","Y"),"")</f>
        <v/>
      </c>
    </row>
    <row r="123" spans="1:28" x14ac:dyDescent="0.25">
      <c r="A123" s="20" t="str">
        <f t="shared" si="11"/>
        <v/>
      </c>
      <c r="B123" s="20" t="str">
        <f>IF('School Data'!$B123="Middle/JH",IF('School Data'!A123="","",'School Data'!A123),"")</f>
        <v/>
      </c>
      <c r="C123" s="20" t="str">
        <f>IF('School Data'!$B123="Middle/JH",IF('School Data'!B123="","",'School Data'!B123),"")</f>
        <v/>
      </c>
      <c r="D123" s="20" t="str">
        <f>IF('School Data'!$B123="Middle/JH",IF('School Data'!C123="","",'School Data'!C123),"")</f>
        <v/>
      </c>
      <c r="E123" s="20" t="str">
        <f>IF('School Data'!$B123="Middle/JH",IF('School Data'!D123="","",'School Data'!D123),"")</f>
        <v/>
      </c>
      <c r="F123" s="20" t="str">
        <f>IF('School Data'!$B123="Middle/JH",IF('School Data'!E123="","",'School Data'!E123),"")</f>
        <v/>
      </c>
      <c r="G123" s="31" t="str">
        <f>IF('School Data'!$B123="Middle/JH",IF('School Data'!F123="","",'School Data'!F123),"")</f>
        <v/>
      </c>
      <c r="H123" s="28" t="str">
        <f>IF(A123&lt;('Output by Grade Span'!$C$4+1),"X","")</f>
        <v/>
      </c>
      <c r="I123" s="29" t="str">
        <f>IF('School Data'!$B123="Middle/JH",IF('School Data'!G123="","",'School Data'!G123),"")</f>
        <v/>
      </c>
      <c r="J123" s="29" t="str">
        <f t="shared" si="12"/>
        <v/>
      </c>
      <c r="K123" s="29" t="str">
        <f>IF('School Data'!$B123="Middle/JH",IF('School Data'!H123="","",'School Data'!H123),"")</f>
        <v/>
      </c>
      <c r="L123" s="29" t="str">
        <f t="shared" si="13"/>
        <v/>
      </c>
      <c r="M123" s="29" t="str">
        <f t="shared" si="14"/>
        <v/>
      </c>
      <c r="N123" s="28" t="str">
        <f>IF(H123="X",IF(M123&gt;'Output, All Schools'!$C$8,"N","Y"),"")</f>
        <v/>
      </c>
      <c r="O123" s="30" t="str">
        <f>IF('School Data'!$B123="Middle/JH",IF('School Data'!I123="","",'School Data'!I123),"")</f>
        <v/>
      </c>
      <c r="P123" s="30" t="str">
        <f t="shared" si="15"/>
        <v/>
      </c>
      <c r="Q123" s="29" t="str">
        <f t="shared" si="16"/>
        <v/>
      </c>
      <c r="R123" s="31" t="str">
        <f>IF(H123="X",IF(Q123&gt;'Output, All Schools'!$C$9,"N","Y"),"")</f>
        <v/>
      </c>
      <c r="S123" s="32" t="str">
        <f>IF('School Data'!$B123="Middle/JH",IF('School Data'!J123="","",'School Data'!J123),"")</f>
        <v/>
      </c>
      <c r="T123" s="49" t="str">
        <f t="shared" si="17"/>
        <v/>
      </c>
      <c r="U123" s="32" t="str">
        <f>IF('School Data'!$B123="Middle/JH",IF('School Data'!K123="","",'School Data'!K123),"")</f>
        <v/>
      </c>
      <c r="V123" s="49" t="str">
        <f t="shared" si="18"/>
        <v/>
      </c>
      <c r="W123" s="54" t="str">
        <f t="shared" si="19"/>
        <v/>
      </c>
      <c r="X123" s="28" t="str">
        <f>IF(H123="X",IF(W123&lt;'Output, All Schools'!$C$14,"N","Y"),"")</f>
        <v/>
      </c>
      <c r="Y123" s="32" t="str">
        <f>IF('School Data'!$B123="Middle/JH",IF('School Data'!L123="","",'School Data'!L123),"")</f>
        <v/>
      </c>
      <c r="Z123" s="49" t="str">
        <f t="shared" si="20"/>
        <v/>
      </c>
      <c r="AA123" s="55" t="str">
        <f t="shared" si="21"/>
        <v/>
      </c>
      <c r="AB123" s="31" t="str">
        <f>IF(H123="X",IF(AA123&lt;'Output, All Schools'!$C$15,"N","Y"),"")</f>
        <v/>
      </c>
    </row>
    <row r="124" spans="1:28" x14ac:dyDescent="0.25">
      <c r="A124" s="20" t="str">
        <f t="shared" si="11"/>
        <v/>
      </c>
      <c r="B124" s="20" t="str">
        <f>IF('School Data'!$B124="Middle/JH",IF('School Data'!A124="","",'School Data'!A124),"")</f>
        <v/>
      </c>
      <c r="C124" s="20" t="str">
        <f>IF('School Data'!$B124="Middle/JH",IF('School Data'!B124="","",'School Data'!B124),"")</f>
        <v/>
      </c>
      <c r="D124" s="20" t="str">
        <f>IF('School Data'!$B124="Middle/JH",IF('School Data'!C124="","",'School Data'!C124),"")</f>
        <v/>
      </c>
      <c r="E124" s="20" t="str">
        <f>IF('School Data'!$B124="Middle/JH",IF('School Data'!D124="","",'School Data'!D124),"")</f>
        <v/>
      </c>
      <c r="F124" s="20" t="str">
        <f>IF('School Data'!$B124="Middle/JH",IF('School Data'!E124="","",'School Data'!E124),"")</f>
        <v/>
      </c>
      <c r="G124" s="31" t="str">
        <f>IF('School Data'!$B124="Middle/JH",IF('School Data'!F124="","",'School Data'!F124),"")</f>
        <v/>
      </c>
      <c r="H124" s="28" t="str">
        <f>IF(A124&lt;('Output by Grade Span'!$C$4+1),"X","")</f>
        <v/>
      </c>
      <c r="I124" s="29" t="str">
        <f>IF('School Data'!$B124="Middle/JH",IF('School Data'!G124="","",'School Data'!G124),"")</f>
        <v/>
      </c>
      <c r="J124" s="29" t="str">
        <f t="shared" si="12"/>
        <v/>
      </c>
      <c r="K124" s="29" t="str">
        <f>IF('School Data'!$B124="Middle/JH",IF('School Data'!H124="","",'School Data'!H124),"")</f>
        <v/>
      </c>
      <c r="L124" s="29" t="str">
        <f t="shared" si="13"/>
        <v/>
      </c>
      <c r="M124" s="29" t="str">
        <f t="shared" si="14"/>
        <v/>
      </c>
      <c r="N124" s="28" t="str">
        <f>IF(H124="X",IF(M124&gt;'Output, All Schools'!$C$8,"N","Y"),"")</f>
        <v/>
      </c>
      <c r="O124" s="30" t="str">
        <f>IF('School Data'!$B124="Middle/JH",IF('School Data'!I124="","",'School Data'!I124),"")</f>
        <v/>
      </c>
      <c r="P124" s="30" t="str">
        <f t="shared" si="15"/>
        <v/>
      </c>
      <c r="Q124" s="29" t="str">
        <f t="shared" si="16"/>
        <v/>
      </c>
      <c r="R124" s="31" t="str">
        <f>IF(H124="X",IF(Q124&gt;'Output, All Schools'!$C$9,"N","Y"),"")</f>
        <v/>
      </c>
      <c r="S124" s="32" t="str">
        <f>IF('School Data'!$B124="Middle/JH",IF('School Data'!J124="","",'School Data'!J124),"")</f>
        <v/>
      </c>
      <c r="T124" s="49" t="str">
        <f t="shared" si="17"/>
        <v/>
      </c>
      <c r="U124" s="32" t="str">
        <f>IF('School Data'!$B124="Middle/JH",IF('School Data'!K124="","",'School Data'!K124),"")</f>
        <v/>
      </c>
      <c r="V124" s="49" t="str">
        <f t="shared" si="18"/>
        <v/>
      </c>
      <c r="W124" s="54" t="str">
        <f t="shared" si="19"/>
        <v/>
      </c>
      <c r="X124" s="28" t="str">
        <f>IF(H124="X",IF(W124&lt;'Output, All Schools'!$C$14,"N","Y"),"")</f>
        <v/>
      </c>
      <c r="Y124" s="32" t="str">
        <f>IF('School Data'!$B124="Middle/JH",IF('School Data'!L124="","",'School Data'!L124),"")</f>
        <v/>
      </c>
      <c r="Z124" s="49" t="str">
        <f t="shared" si="20"/>
        <v/>
      </c>
      <c r="AA124" s="55" t="str">
        <f t="shared" si="21"/>
        <v/>
      </c>
      <c r="AB124" s="31" t="str">
        <f>IF(H124="X",IF(AA124&lt;'Output, All Schools'!$C$15,"N","Y"),"")</f>
        <v/>
      </c>
    </row>
    <row r="125" spans="1:28" x14ac:dyDescent="0.25">
      <c r="A125" s="20" t="str">
        <f t="shared" si="11"/>
        <v/>
      </c>
      <c r="B125" s="20" t="str">
        <f>IF('School Data'!$B125="Middle/JH",IF('School Data'!A125="","",'School Data'!A125),"")</f>
        <v/>
      </c>
      <c r="C125" s="20" t="str">
        <f>IF('School Data'!$B125="Middle/JH",IF('School Data'!B125="","",'School Data'!B125),"")</f>
        <v/>
      </c>
      <c r="D125" s="20" t="str">
        <f>IF('School Data'!$B125="Middle/JH",IF('School Data'!C125="","",'School Data'!C125),"")</f>
        <v/>
      </c>
      <c r="E125" s="20" t="str">
        <f>IF('School Data'!$B125="Middle/JH",IF('School Data'!D125="","",'School Data'!D125),"")</f>
        <v/>
      </c>
      <c r="F125" s="20" t="str">
        <f>IF('School Data'!$B125="Middle/JH",IF('School Data'!E125="","",'School Data'!E125),"")</f>
        <v/>
      </c>
      <c r="G125" s="31" t="str">
        <f>IF('School Data'!$B125="Middle/JH",IF('School Data'!F125="","",'School Data'!F125),"")</f>
        <v/>
      </c>
      <c r="H125" s="28" t="str">
        <f>IF(A125&lt;('Output by Grade Span'!$C$4+1),"X","")</f>
        <v/>
      </c>
      <c r="I125" s="29" t="str">
        <f>IF('School Data'!$B125="Middle/JH",IF('School Data'!G125="","",'School Data'!G125),"")</f>
        <v/>
      </c>
      <c r="J125" s="29" t="str">
        <f t="shared" si="12"/>
        <v/>
      </c>
      <c r="K125" s="29" t="str">
        <f>IF('School Data'!$B125="Middle/JH",IF('School Data'!H125="","",'School Data'!H125),"")</f>
        <v/>
      </c>
      <c r="L125" s="29" t="str">
        <f t="shared" si="13"/>
        <v/>
      </c>
      <c r="M125" s="29" t="str">
        <f t="shared" si="14"/>
        <v/>
      </c>
      <c r="N125" s="28" t="str">
        <f>IF(H125="X",IF(M125&gt;'Output, All Schools'!$C$8,"N","Y"),"")</f>
        <v/>
      </c>
      <c r="O125" s="30" t="str">
        <f>IF('School Data'!$B125="Middle/JH",IF('School Data'!I125="","",'School Data'!I125),"")</f>
        <v/>
      </c>
      <c r="P125" s="30" t="str">
        <f t="shared" si="15"/>
        <v/>
      </c>
      <c r="Q125" s="29" t="str">
        <f t="shared" si="16"/>
        <v/>
      </c>
      <c r="R125" s="31" t="str">
        <f>IF(H125="X",IF(Q125&gt;'Output, All Schools'!$C$9,"N","Y"),"")</f>
        <v/>
      </c>
      <c r="S125" s="32" t="str">
        <f>IF('School Data'!$B125="Middle/JH",IF('School Data'!J125="","",'School Data'!J125),"")</f>
        <v/>
      </c>
      <c r="T125" s="49" t="str">
        <f t="shared" si="17"/>
        <v/>
      </c>
      <c r="U125" s="32" t="str">
        <f>IF('School Data'!$B125="Middle/JH",IF('School Data'!K125="","",'School Data'!K125),"")</f>
        <v/>
      </c>
      <c r="V125" s="49" t="str">
        <f t="shared" si="18"/>
        <v/>
      </c>
      <c r="W125" s="54" t="str">
        <f t="shared" si="19"/>
        <v/>
      </c>
      <c r="X125" s="28" t="str">
        <f>IF(H125="X",IF(W125&lt;'Output, All Schools'!$C$14,"N","Y"),"")</f>
        <v/>
      </c>
      <c r="Y125" s="32" t="str">
        <f>IF('School Data'!$B125="Middle/JH",IF('School Data'!L125="","",'School Data'!L125),"")</f>
        <v/>
      </c>
      <c r="Z125" s="49" t="str">
        <f t="shared" si="20"/>
        <v/>
      </c>
      <c r="AA125" s="55" t="str">
        <f t="shared" si="21"/>
        <v/>
      </c>
      <c r="AB125" s="31" t="str">
        <f>IF(H125="X",IF(AA125&lt;'Output, All Schools'!$C$15,"N","Y"),"")</f>
        <v/>
      </c>
    </row>
    <row r="126" spans="1:28" x14ac:dyDescent="0.25">
      <c r="A126" s="20" t="str">
        <f t="shared" si="11"/>
        <v/>
      </c>
      <c r="B126" s="20" t="str">
        <f>IF('School Data'!$B126="Middle/JH",IF('School Data'!A126="","",'School Data'!A126),"")</f>
        <v/>
      </c>
      <c r="C126" s="20" t="str">
        <f>IF('School Data'!$B126="Middle/JH",IF('School Data'!B126="","",'School Data'!B126),"")</f>
        <v/>
      </c>
      <c r="D126" s="20" t="str">
        <f>IF('School Data'!$B126="Middle/JH",IF('School Data'!C126="","",'School Data'!C126),"")</f>
        <v/>
      </c>
      <c r="E126" s="20" t="str">
        <f>IF('School Data'!$B126="Middle/JH",IF('School Data'!D126="","",'School Data'!D126),"")</f>
        <v/>
      </c>
      <c r="F126" s="20" t="str">
        <f>IF('School Data'!$B126="Middle/JH",IF('School Data'!E126="","",'School Data'!E126),"")</f>
        <v/>
      </c>
      <c r="G126" s="31" t="str">
        <f>IF('School Data'!$B126="Middle/JH",IF('School Data'!F126="","",'School Data'!F126),"")</f>
        <v/>
      </c>
      <c r="H126" s="28" t="str">
        <f>IF(A126&lt;('Output by Grade Span'!$C$4+1),"X","")</f>
        <v/>
      </c>
      <c r="I126" s="29" t="str">
        <f>IF('School Data'!$B126="Middle/JH",IF('School Data'!G126="","",'School Data'!G126),"")</f>
        <v/>
      </c>
      <c r="J126" s="29" t="str">
        <f t="shared" si="12"/>
        <v/>
      </c>
      <c r="K126" s="29" t="str">
        <f>IF('School Data'!$B126="Middle/JH",IF('School Data'!H126="","",'School Data'!H126),"")</f>
        <v/>
      </c>
      <c r="L126" s="29" t="str">
        <f t="shared" si="13"/>
        <v/>
      </c>
      <c r="M126" s="29" t="str">
        <f t="shared" si="14"/>
        <v/>
      </c>
      <c r="N126" s="28" t="str">
        <f>IF(H126="X",IF(M126&gt;'Output, All Schools'!$C$8,"N","Y"),"")</f>
        <v/>
      </c>
      <c r="O126" s="30" t="str">
        <f>IF('School Data'!$B126="Middle/JH",IF('School Data'!I126="","",'School Data'!I126),"")</f>
        <v/>
      </c>
      <c r="P126" s="30" t="str">
        <f t="shared" si="15"/>
        <v/>
      </c>
      <c r="Q126" s="29" t="str">
        <f t="shared" si="16"/>
        <v/>
      </c>
      <c r="R126" s="31" t="str">
        <f>IF(H126="X",IF(Q126&gt;'Output, All Schools'!$C$9,"N","Y"),"")</f>
        <v/>
      </c>
      <c r="S126" s="32" t="str">
        <f>IF('School Data'!$B126="Middle/JH",IF('School Data'!J126="","",'School Data'!J126),"")</f>
        <v/>
      </c>
      <c r="T126" s="49" t="str">
        <f t="shared" si="17"/>
        <v/>
      </c>
      <c r="U126" s="32" t="str">
        <f>IF('School Data'!$B126="Middle/JH",IF('School Data'!K126="","",'School Data'!K126),"")</f>
        <v/>
      </c>
      <c r="V126" s="49" t="str">
        <f t="shared" si="18"/>
        <v/>
      </c>
      <c r="W126" s="54" t="str">
        <f t="shared" si="19"/>
        <v/>
      </c>
      <c r="X126" s="28" t="str">
        <f>IF(H126="X",IF(W126&lt;'Output, All Schools'!$C$14,"N","Y"),"")</f>
        <v/>
      </c>
      <c r="Y126" s="32" t="str">
        <f>IF('School Data'!$B126="Middle/JH",IF('School Data'!L126="","",'School Data'!L126),"")</f>
        <v/>
      </c>
      <c r="Z126" s="49" t="str">
        <f t="shared" si="20"/>
        <v/>
      </c>
      <c r="AA126" s="55" t="str">
        <f t="shared" si="21"/>
        <v/>
      </c>
      <c r="AB126" s="31" t="str">
        <f>IF(H126="X",IF(AA126&lt;'Output, All Schools'!$C$15,"N","Y"),"")</f>
        <v/>
      </c>
    </row>
    <row r="127" spans="1:28" x14ac:dyDescent="0.25">
      <c r="A127" s="20" t="str">
        <f t="shared" si="11"/>
        <v/>
      </c>
      <c r="B127" s="20" t="str">
        <f>IF('School Data'!$B127="Middle/JH",IF('School Data'!A127="","",'School Data'!A127),"")</f>
        <v/>
      </c>
      <c r="C127" s="20" t="str">
        <f>IF('School Data'!$B127="Middle/JH",IF('School Data'!B127="","",'School Data'!B127),"")</f>
        <v/>
      </c>
      <c r="D127" s="20" t="str">
        <f>IF('School Data'!$B127="Middle/JH",IF('School Data'!C127="","",'School Data'!C127),"")</f>
        <v/>
      </c>
      <c r="E127" s="20" t="str">
        <f>IF('School Data'!$B127="Middle/JH",IF('School Data'!D127="","",'School Data'!D127),"")</f>
        <v/>
      </c>
      <c r="F127" s="20" t="str">
        <f>IF('School Data'!$B127="Middle/JH",IF('School Data'!E127="","",'School Data'!E127),"")</f>
        <v/>
      </c>
      <c r="G127" s="31" t="str">
        <f>IF('School Data'!$B127="Middle/JH",IF('School Data'!F127="","",'School Data'!F127),"")</f>
        <v/>
      </c>
      <c r="H127" s="28" t="str">
        <f>IF(A127&lt;('Output by Grade Span'!$C$4+1),"X","")</f>
        <v/>
      </c>
      <c r="I127" s="29" t="str">
        <f>IF('School Data'!$B127="Middle/JH",IF('School Data'!G127="","",'School Data'!G127),"")</f>
        <v/>
      </c>
      <c r="J127" s="29" t="str">
        <f t="shared" si="12"/>
        <v/>
      </c>
      <c r="K127" s="29" t="str">
        <f>IF('School Data'!$B127="Middle/JH",IF('School Data'!H127="","",'School Data'!H127),"")</f>
        <v/>
      </c>
      <c r="L127" s="29" t="str">
        <f t="shared" si="13"/>
        <v/>
      </c>
      <c r="M127" s="29" t="str">
        <f t="shared" si="14"/>
        <v/>
      </c>
      <c r="N127" s="28" t="str">
        <f>IF(H127="X",IF(M127&gt;'Output, All Schools'!$C$8,"N","Y"),"")</f>
        <v/>
      </c>
      <c r="O127" s="30" t="str">
        <f>IF('School Data'!$B127="Middle/JH",IF('School Data'!I127="","",'School Data'!I127),"")</f>
        <v/>
      </c>
      <c r="P127" s="30" t="str">
        <f t="shared" si="15"/>
        <v/>
      </c>
      <c r="Q127" s="29" t="str">
        <f t="shared" si="16"/>
        <v/>
      </c>
      <c r="R127" s="31" t="str">
        <f>IF(H127="X",IF(Q127&gt;'Output, All Schools'!$C$9,"N","Y"),"")</f>
        <v/>
      </c>
      <c r="S127" s="32" t="str">
        <f>IF('School Data'!$B127="Middle/JH",IF('School Data'!J127="","",'School Data'!J127),"")</f>
        <v/>
      </c>
      <c r="T127" s="49" t="str">
        <f t="shared" si="17"/>
        <v/>
      </c>
      <c r="U127" s="32" t="str">
        <f>IF('School Data'!$B127="Middle/JH",IF('School Data'!K127="","",'School Data'!K127),"")</f>
        <v/>
      </c>
      <c r="V127" s="49" t="str">
        <f t="shared" si="18"/>
        <v/>
      </c>
      <c r="W127" s="54" t="str">
        <f t="shared" si="19"/>
        <v/>
      </c>
      <c r="X127" s="28" t="str">
        <f>IF(H127="X",IF(W127&lt;'Output, All Schools'!$C$14,"N","Y"),"")</f>
        <v/>
      </c>
      <c r="Y127" s="32" t="str">
        <f>IF('School Data'!$B127="Middle/JH",IF('School Data'!L127="","",'School Data'!L127),"")</f>
        <v/>
      </c>
      <c r="Z127" s="49" t="str">
        <f t="shared" si="20"/>
        <v/>
      </c>
      <c r="AA127" s="55" t="str">
        <f t="shared" si="21"/>
        <v/>
      </c>
      <c r="AB127" s="31" t="str">
        <f>IF(H127="X",IF(AA127&lt;'Output, All Schools'!$C$15,"N","Y"),"")</f>
        <v/>
      </c>
    </row>
    <row r="128" spans="1:28" x14ac:dyDescent="0.25">
      <c r="A128" s="20" t="str">
        <f t="shared" si="11"/>
        <v/>
      </c>
      <c r="B128" s="20" t="str">
        <f>IF('School Data'!$B128="Middle/JH",IF('School Data'!A128="","",'School Data'!A128),"")</f>
        <v/>
      </c>
      <c r="C128" s="20" t="str">
        <f>IF('School Data'!$B128="Middle/JH",IF('School Data'!B128="","",'School Data'!B128),"")</f>
        <v/>
      </c>
      <c r="D128" s="20" t="str">
        <f>IF('School Data'!$B128="Middle/JH",IF('School Data'!C128="","",'School Data'!C128),"")</f>
        <v/>
      </c>
      <c r="E128" s="20" t="str">
        <f>IF('School Data'!$B128="Middle/JH",IF('School Data'!D128="","",'School Data'!D128),"")</f>
        <v/>
      </c>
      <c r="F128" s="20" t="str">
        <f>IF('School Data'!$B128="Middle/JH",IF('School Data'!E128="","",'School Data'!E128),"")</f>
        <v/>
      </c>
      <c r="G128" s="31" t="str">
        <f>IF('School Data'!$B128="Middle/JH",IF('School Data'!F128="","",'School Data'!F128),"")</f>
        <v/>
      </c>
      <c r="H128" s="28" t="str">
        <f>IF(A128&lt;('Output by Grade Span'!$C$4+1),"X","")</f>
        <v/>
      </c>
      <c r="I128" s="29" t="str">
        <f>IF('School Data'!$B128="Middle/JH",IF('School Data'!G128="","",'School Data'!G128),"")</f>
        <v/>
      </c>
      <c r="J128" s="29" t="str">
        <f t="shared" si="12"/>
        <v/>
      </c>
      <c r="K128" s="29" t="str">
        <f>IF('School Data'!$B128="Middle/JH",IF('School Data'!H128="","",'School Data'!H128),"")</f>
        <v/>
      </c>
      <c r="L128" s="29" t="str">
        <f t="shared" si="13"/>
        <v/>
      </c>
      <c r="M128" s="29" t="str">
        <f t="shared" si="14"/>
        <v/>
      </c>
      <c r="N128" s="28" t="str">
        <f>IF(H128="X",IF(M128&gt;'Output, All Schools'!$C$8,"N","Y"),"")</f>
        <v/>
      </c>
      <c r="O128" s="30" t="str">
        <f>IF('School Data'!$B128="Middle/JH",IF('School Data'!I128="","",'School Data'!I128),"")</f>
        <v/>
      </c>
      <c r="P128" s="30" t="str">
        <f t="shared" si="15"/>
        <v/>
      </c>
      <c r="Q128" s="29" t="str">
        <f t="shared" si="16"/>
        <v/>
      </c>
      <c r="R128" s="31" t="str">
        <f>IF(H128="X",IF(Q128&gt;'Output, All Schools'!$C$9,"N","Y"),"")</f>
        <v/>
      </c>
      <c r="S128" s="32" t="str">
        <f>IF('School Data'!$B128="Middle/JH",IF('School Data'!J128="","",'School Data'!J128),"")</f>
        <v/>
      </c>
      <c r="T128" s="49" t="str">
        <f t="shared" si="17"/>
        <v/>
      </c>
      <c r="U128" s="32" t="str">
        <f>IF('School Data'!$B128="Middle/JH",IF('School Data'!K128="","",'School Data'!K128),"")</f>
        <v/>
      </c>
      <c r="V128" s="49" t="str">
        <f t="shared" si="18"/>
        <v/>
      </c>
      <c r="W128" s="54" t="str">
        <f t="shared" si="19"/>
        <v/>
      </c>
      <c r="X128" s="28" t="str">
        <f>IF(H128="X",IF(W128&lt;'Output, All Schools'!$C$14,"N","Y"),"")</f>
        <v/>
      </c>
      <c r="Y128" s="32" t="str">
        <f>IF('School Data'!$B128="Middle/JH",IF('School Data'!L128="","",'School Data'!L128),"")</f>
        <v/>
      </c>
      <c r="Z128" s="49" t="str">
        <f t="shared" si="20"/>
        <v/>
      </c>
      <c r="AA128" s="55" t="str">
        <f t="shared" si="21"/>
        <v/>
      </c>
      <c r="AB128" s="31" t="str">
        <f>IF(H128="X",IF(AA128&lt;'Output, All Schools'!$C$15,"N","Y"),"")</f>
        <v/>
      </c>
    </row>
    <row r="129" spans="1:28" x14ac:dyDescent="0.25">
      <c r="A129" s="20" t="str">
        <f t="shared" si="11"/>
        <v/>
      </c>
      <c r="B129" s="20" t="str">
        <f>IF('School Data'!$B129="Middle/JH",IF('School Data'!A129="","",'School Data'!A129),"")</f>
        <v/>
      </c>
      <c r="C129" s="20" t="str">
        <f>IF('School Data'!$B129="Middle/JH",IF('School Data'!B129="","",'School Data'!B129),"")</f>
        <v/>
      </c>
      <c r="D129" s="20" t="str">
        <f>IF('School Data'!$B129="Middle/JH",IF('School Data'!C129="","",'School Data'!C129),"")</f>
        <v/>
      </c>
      <c r="E129" s="20" t="str">
        <f>IF('School Data'!$B129="Middle/JH",IF('School Data'!D129="","",'School Data'!D129),"")</f>
        <v/>
      </c>
      <c r="F129" s="20" t="str">
        <f>IF('School Data'!$B129="Middle/JH",IF('School Data'!E129="","",'School Data'!E129),"")</f>
        <v/>
      </c>
      <c r="G129" s="31" t="str">
        <f>IF('School Data'!$B129="Middle/JH",IF('School Data'!F129="","",'School Data'!F129),"")</f>
        <v/>
      </c>
      <c r="H129" s="28" t="str">
        <f>IF(A129&lt;('Output by Grade Span'!$C$4+1),"X","")</f>
        <v/>
      </c>
      <c r="I129" s="29" t="str">
        <f>IF('School Data'!$B129="Middle/JH",IF('School Data'!G129="","",'School Data'!G129),"")</f>
        <v/>
      </c>
      <c r="J129" s="29" t="str">
        <f t="shared" si="12"/>
        <v/>
      </c>
      <c r="K129" s="29" t="str">
        <f>IF('School Data'!$B129="Middle/JH",IF('School Data'!H129="","",'School Data'!H129),"")</f>
        <v/>
      </c>
      <c r="L129" s="29" t="str">
        <f t="shared" si="13"/>
        <v/>
      </c>
      <c r="M129" s="29" t="str">
        <f t="shared" si="14"/>
        <v/>
      </c>
      <c r="N129" s="28" t="str">
        <f>IF(H129="X",IF(M129&gt;'Output, All Schools'!$C$8,"N","Y"),"")</f>
        <v/>
      </c>
      <c r="O129" s="30" t="str">
        <f>IF('School Data'!$B129="Middle/JH",IF('School Data'!I129="","",'School Data'!I129),"")</f>
        <v/>
      </c>
      <c r="P129" s="30" t="str">
        <f t="shared" si="15"/>
        <v/>
      </c>
      <c r="Q129" s="29" t="str">
        <f t="shared" si="16"/>
        <v/>
      </c>
      <c r="R129" s="31" t="str">
        <f>IF(H129="X",IF(Q129&gt;'Output, All Schools'!$C$9,"N","Y"),"")</f>
        <v/>
      </c>
      <c r="S129" s="32" t="str">
        <f>IF('School Data'!$B129="Middle/JH",IF('School Data'!J129="","",'School Data'!J129),"")</f>
        <v/>
      </c>
      <c r="T129" s="49" t="str">
        <f t="shared" si="17"/>
        <v/>
      </c>
      <c r="U129" s="32" t="str">
        <f>IF('School Data'!$B129="Middle/JH",IF('School Data'!K129="","",'School Data'!K129),"")</f>
        <v/>
      </c>
      <c r="V129" s="49" t="str">
        <f t="shared" si="18"/>
        <v/>
      </c>
      <c r="W129" s="54" t="str">
        <f t="shared" si="19"/>
        <v/>
      </c>
      <c r="X129" s="28" t="str">
        <f>IF(H129="X",IF(W129&lt;'Output, All Schools'!$C$14,"N","Y"),"")</f>
        <v/>
      </c>
      <c r="Y129" s="32" t="str">
        <f>IF('School Data'!$B129="Middle/JH",IF('School Data'!L129="","",'School Data'!L129),"")</f>
        <v/>
      </c>
      <c r="Z129" s="49" t="str">
        <f t="shared" si="20"/>
        <v/>
      </c>
      <c r="AA129" s="55" t="str">
        <f t="shared" si="21"/>
        <v/>
      </c>
      <c r="AB129" s="31" t="str">
        <f>IF(H129="X",IF(AA129&lt;'Output, All Schools'!$C$15,"N","Y"),"")</f>
        <v/>
      </c>
    </row>
    <row r="130" spans="1:28" x14ac:dyDescent="0.25">
      <c r="A130" s="20" t="str">
        <f t="shared" si="11"/>
        <v/>
      </c>
      <c r="B130" s="20" t="str">
        <f>IF('School Data'!$B130="Middle/JH",IF('School Data'!A130="","",'School Data'!A130),"")</f>
        <v/>
      </c>
      <c r="C130" s="20" t="str">
        <f>IF('School Data'!$B130="Middle/JH",IF('School Data'!B130="","",'School Data'!B130),"")</f>
        <v/>
      </c>
      <c r="D130" s="20" t="str">
        <f>IF('School Data'!$B130="Middle/JH",IF('School Data'!C130="","",'School Data'!C130),"")</f>
        <v/>
      </c>
      <c r="E130" s="20" t="str">
        <f>IF('School Data'!$B130="Middle/JH",IF('School Data'!D130="","",'School Data'!D130),"")</f>
        <v/>
      </c>
      <c r="F130" s="20" t="str">
        <f>IF('School Data'!$B130="Middle/JH",IF('School Data'!E130="","",'School Data'!E130),"")</f>
        <v/>
      </c>
      <c r="G130" s="31" t="str">
        <f>IF('School Data'!$B130="Middle/JH",IF('School Data'!F130="","",'School Data'!F130),"")</f>
        <v/>
      </c>
      <c r="H130" s="28" t="str">
        <f>IF(A130&lt;('Output by Grade Span'!$C$4+1),"X","")</f>
        <v/>
      </c>
      <c r="I130" s="29" t="str">
        <f>IF('School Data'!$B130="Middle/JH",IF('School Data'!G130="","",'School Data'!G130),"")</f>
        <v/>
      </c>
      <c r="J130" s="29" t="str">
        <f t="shared" si="12"/>
        <v/>
      </c>
      <c r="K130" s="29" t="str">
        <f>IF('School Data'!$B130="Middle/JH",IF('School Data'!H130="","",'School Data'!H130),"")</f>
        <v/>
      </c>
      <c r="L130" s="29" t="str">
        <f t="shared" si="13"/>
        <v/>
      </c>
      <c r="M130" s="29" t="str">
        <f t="shared" si="14"/>
        <v/>
      </c>
      <c r="N130" s="28" t="str">
        <f>IF(H130="X",IF(M130&gt;'Output, All Schools'!$C$8,"N","Y"),"")</f>
        <v/>
      </c>
      <c r="O130" s="30" t="str">
        <f>IF('School Data'!$B130="Middle/JH",IF('School Data'!I130="","",'School Data'!I130),"")</f>
        <v/>
      </c>
      <c r="P130" s="30" t="str">
        <f t="shared" si="15"/>
        <v/>
      </c>
      <c r="Q130" s="29" t="str">
        <f t="shared" si="16"/>
        <v/>
      </c>
      <c r="R130" s="31" t="str">
        <f>IF(H130="X",IF(Q130&gt;'Output, All Schools'!$C$9,"N","Y"),"")</f>
        <v/>
      </c>
      <c r="S130" s="32" t="str">
        <f>IF('School Data'!$B130="Middle/JH",IF('School Data'!J130="","",'School Data'!J130),"")</f>
        <v/>
      </c>
      <c r="T130" s="49" t="str">
        <f t="shared" si="17"/>
        <v/>
      </c>
      <c r="U130" s="32" t="str">
        <f>IF('School Data'!$B130="Middle/JH",IF('School Data'!K130="","",'School Data'!K130),"")</f>
        <v/>
      </c>
      <c r="V130" s="49" t="str">
        <f t="shared" si="18"/>
        <v/>
      </c>
      <c r="W130" s="54" t="str">
        <f t="shared" si="19"/>
        <v/>
      </c>
      <c r="X130" s="28" t="str">
        <f>IF(H130="X",IF(W130&lt;'Output, All Schools'!$C$14,"N","Y"),"")</f>
        <v/>
      </c>
      <c r="Y130" s="32" t="str">
        <f>IF('School Data'!$B130="Middle/JH",IF('School Data'!L130="","",'School Data'!L130),"")</f>
        <v/>
      </c>
      <c r="Z130" s="49" t="str">
        <f t="shared" si="20"/>
        <v/>
      </c>
      <c r="AA130" s="55" t="str">
        <f t="shared" si="21"/>
        <v/>
      </c>
      <c r="AB130" s="31" t="str">
        <f>IF(H130="X",IF(AA130&lt;'Output, All Schools'!$C$15,"N","Y"),"")</f>
        <v/>
      </c>
    </row>
    <row r="131" spans="1:28" x14ac:dyDescent="0.25">
      <c r="A131" s="20" t="str">
        <f t="shared" si="11"/>
        <v/>
      </c>
      <c r="B131" s="20" t="str">
        <f>IF('School Data'!$B131="Middle/JH",IF('School Data'!A131="","",'School Data'!A131),"")</f>
        <v/>
      </c>
      <c r="C131" s="20" t="str">
        <f>IF('School Data'!$B131="Middle/JH",IF('School Data'!B131="","",'School Data'!B131),"")</f>
        <v/>
      </c>
      <c r="D131" s="20" t="str">
        <f>IF('School Data'!$B131="Middle/JH",IF('School Data'!C131="","",'School Data'!C131),"")</f>
        <v/>
      </c>
      <c r="E131" s="20" t="str">
        <f>IF('School Data'!$B131="Middle/JH",IF('School Data'!D131="","",'School Data'!D131),"")</f>
        <v/>
      </c>
      <c r="F131" s="20" t="str">
        <f>IF('School Data'!$B131="Middle/JH",IF('School Data'!E131="","",'School Data'!E131),"")</f>
        <v/>
      </c>
      <c r="G131" s="31" t="str">
        <f>IF('School Data'!$B131="Middle/JH",IF('School Data'!F131="","",'School Data'!F131),"")</f>
        <v/>
      </c>
      <c r="H131" s="28" t="str">
        <f>IF(A131&lt;('Output by Grade Span'!$C$4+1),"X","")</f>
        <v/>
      </c>
      <c r="I131" s="29" t="str">
        <f>IF('School Data'!$B131="Middle/JH",IF('School Data'!G131="","",'School Data'!G131),"")</f>
        <v/>
      </c>
      <c r="J131" s="29" t="str">
        <f t="shared" si="12"/>
        <v/>
      </c>
      <c r="K131" s="29" t="str">
        <f>IF('School Data'!$B131="Middle/JH",IF('School Data'!H131="","",'School Data'!H131),"")</f>
        <v/>
      </c>
      <c r="L131" s="29" t="str">
        <f t="shared" si="13"/>
        <v/>
      </c>
      <c r="M131" s="29" t="str">
        <f t="shared" si="14"/>
        <v/>
      </c>
      <c r="N131" s="28" t="str">
        <f>IF(H131="X",IF(M131&gt;'Output, All Schools'!$C$8,"N","Y"),"")</f>
        <v/>
      </c>
      <c r="O131" s="30" t="str">
        <f>IF('School Data'!$B131="Middle/JH",IF('School Data'!I131="","",'School Data'!I131),"")</f>
        <v/>
      </c>
      <c r="P131" s="30" t="str">
        <f t="shared" si="15"/>
        <v/>
      </c>
      <c r="Q131" s="29" t="str">
        <f t="shared" si="16"/>
        <v/>
      </c>
      <c r="R131" s="31" t="str">
        <f>IF(H131="X",IF(Q131&gt;'Output, All Schools'!$C$9,"N","Y"),"")</f>
        <v/>
      </c>
      <c r="S131" s="32" t="str">
        <f>IF('School Data'!$B131="Middle/JH",IF('School Data'!J131="","",'School Data'!J131),"")</f>
        <v/>
      </c>
      <c r="T131" s="49" t="str">
        <f t="shared" si="17"/>
        <v/>
      </c>
      <c r="U131" s="32" t="str">
        <f>IF('School Data'!$B131="Middle/JH",IF('School Data'!K131="","",'School Data'!K131),"")</f>
        <v/>
      </c>
      <c r="V131" s="49" t="str">
        <f t="shared" si="18"/>
        <v/>
      </c>
      <c r="W131" s="54" t="str">
        <f t="shared" si="19"/>
        <v/>
      </c>
      <c r="X131" s="28" t="str">
        <f>IF(H131="X",IF(W131&lt;'Output, All Schools'!$C$14,"N","Y"),"")</f>
        <v/>
      </c>
      <c r="Y131" s="32" t="str">
        <f>IF('School Data'!$B131="Middle/JH",IF('School Data'!L131="","",'School Data'!L131),"")</f>
        <v/>
      </c>
      <c r="Z131" s="49" t="str">
        <f t="shared" si="20"/>
        <v/>
      </c>
      <c r="AA131" s="55" t="str">
        <f t="shared" si="21"/>
        <v/>
      </c>
      <c r="AB131" s="31" t="str">
        <f>IF(H131="X",IF(AA131&lt;'Output, All Schools'!$C$15,"N","Y"),"")</f>
        <v/>
      </c>
    </row>
    <row r="132" spans="1:28" x14ac:dyDescent="0.25">
      <c r="A132" s="20" t="str">
        <f t="shared" ref="A132:A195" si="22">IFERROR(RANK(G132,G:G,0),"")</f>
        <v/>
      </c>
      <c r="B132" s="20" t="str">
        <f>IF('School Data'!$B132="Middle/JH",IF('School Data'!A132="","",'School Data'!A132),"")</f>
        <v/>
      </c>
      <c r="C132" s="20" t="str">
        <f>IF('School Data'!$B132="Middle/JH",IF('School Data'!B132="","",'School Data'!B132),"")</f>
        <v/>
      </c>
      <c r="D132" s="20" t="str">
        <f>IF('School Data'!$B132="Middle/JH",IF('School Data'!C132="","",'School Data'!C132),"")</f>
        <v/>
      </c>
      <c r="E132" s="20" t="str">
        <f>IF('School Data'!$B132="Middle/JH",IF('School Data'!D132="","",'School Data'!D132),"")</f>
        <v/>
      </c>
      <c r="F132" s="20" t="str">
        <f>IF('School Data'!$B132="Middle/JH",IF('School Data'!E132="","",'School Data'!E132),"")</f>
        <v/>
      </c>
      <c r="G132" s="31" t="str">
        <f>IF('School Data'!$B132="Middle/JH",IF('School Data'!F132="","",'School Data'!F132),"")</f>
        <v/>
      </c>
      <c r="H132" s="28" t="str">
        <f>IF(A132&lt;('Output by Grade Span'!$C$4+1),"X","")</f>
        <v/>
      </c>
      <c r="I132" s="29" t="str">
        <f>IF('School Data'!$B132="Middle/JH",IF('School Data'!G132="","",'School Data'!G132),"")</f>
        <v/>
      </c>
      <c r="J132" s="29" t="str">
        <f t="shared" ref="J132:J195" si="23">IFERROR((ROUND(I132/D132,0)),"")</f>
        <v/>
      </c>
      <c r="K132" s="29" t="str">
        <f>IF('School Data'!$B132="Middle/JH",IF('School Data'!H132="","",'School Data'!H132),"")</f>
        <v/>
      </c>
      <c r="L132" s="29" t="str">
        <f t="shared" ref="L132:L195" si="24">IFERROR((ROUND(K132/E132,0)),"")</f>
        <v/>
      </c>
      <c r="M132" s="29" t="str">
        <f t="shared" ref="M132:M195" si="25">IFERROR((ROUND(L132-J132,0)),"")</f>
        <v/>
      </c>
      <c r="N132" s="28" t="str">
        <f>IF(H132="X",IF(M132&gt;'Output, All Schools'!$C$8,"N","Y"),"")</f>
        <v/>
      </c>
      <c r="O132" s="30" t="str">
        <f>IF('School Data'!$B132="Middle/JH",IF('School Data'!I132="","",'School Data'!I132),"")</f>
        <v/>
      </c>
      <c r="P132" s="30" t="str">
        <f t="shared" ref="P132:P195" si="26">IFERROR((ROUND(O132/F132,0)),"")</f>
        <v/>
      </c>
      <c r="Q132" s="29" t="str">
        <f t="shared" ref="Q132:Q195" si="27">IFERROR((ROUND(P132-L132,0)),"")</f>
        <v/>
      </c>
      <c r="R132" s="31" t="str">
        <f>IF(H132="X",IF(Q132&gt;'Output, All Schools'!$C$9,"N","Y"),"")</f>
        <v/>
      </c>
      <c r="S132" s="32" t="str">
        <f>IF('School Data'!$B132="Middle/JH",IF('School Data'!J132="","",'School Data'!J132),"")</f>
        <v/>
      </c>
      <c r="T132" s="49" t="str">
        <f t="shared" ref="T132:T195" si="28">IFERROR((ROUND(S132/D132,2)),"")</f>
        <v/>
      </c>
      <c r="U132" s="32" t="str">
        <f>IF('School Data'!$B132="Middle/JH",IF('School Data'!K132="","",'School Data'!K132),"")</f>
        <v/>
      </c>
      <c r="V132" s="49" t="str">
        <f t="shared" ref="V132:V195" si="29">IFERROR((ROUND(U132/E132,2)),"")</f>
        <v/>
      </c>
      <c r="W132" s="54" t="str">
        <f t="shared" ref="W132:W195" si="30">IFERROR((ROUND(V132-T132,2)),"")</f>
        <v/>
      </c>
      <c r="X132" s="28" t="str">
        <f>IF(H132="X",IF(W132&lt;'Output, All Schools'!$C$14,"N","Y"),"")</f>
        <v/>
      </c>
      <c r="Y132" s="32" t="str">
        <f>IF('School Data'!$B132="Middle/JH",IF('School Data'!L132="","",'School Data'!L132),"")</f>
        <v/>
      </c>
      <c r="Z132" s="49" t="str">
        <f t="shared" ref="Z132:Z195" si="31">IFERROR((ROUND(Y132/F132,2)),"")</f>
        <v/>
      </c>
      <c r="AA132" s="55" t="str">
        <f t="shared" ref="AA132:AA195" si="32">IFERROR((ROUND(Z132-V132,2)),"")</f>
        <v/>
      </c>
      <c r="AB132" s="31" t="str">
        <f>IF(H132="X",IF(AA132&lt;'Output, All Schools'!$C$15,"N","Y"),"")</f>
        <v/>
      </c>
    </row>
    <row r="133" spans="1:28" x14ac:dyDescent="0.25">
      <c r="A133" s="20" t="str">
        <f t="shared" si="22"/>
        <v/>
      </c>
      <c r="B133" s="20" t="str">
        <f>IF('School Data'!$B133="Middle/JH",IF('School Data'!A133="","",'School Data'!A133),"")</f>
        <v/>
      </c>
      <c r="C133" s="20" t="str">
        <f>IF('School Data'!$B133="Middle/JH",IF('School Data'!B133="","",'School Data'!B133),"")</f>
        <v/>
      </c>
      <c r="D133" s="20" t="str">
        <f>IF('School Data'!$B133="Middle/JH",IF('School Data'!C133="","",'School Data'!C133),"")</f>
        <v/>
      </c>
      <c r="E133" s="20" t="str">
        <f>IF('School Data'!$B133="Middle/JH",IF('School Data'!D133="","",'School Data'!D133),"")</f>
        <v/>
      </c>
      <c r="F133" s="20" t="str">
        <f>IF('School Data'!$B133="Middle/JH",IF('School Data'!E133="","",'School Data'!E133),"")</f>
        <v/>
      </c>
      <c r="G133" s="31" t="str">
        <f>IF('School Data'!$B133="Middle/JH",IF('School Data'!F133="","",'School Data'!F133),"")</f>
        <v/>
      </c>
      <c r="H133" s="28" t="str">
        <f>IF(A133&lt;('Output by Grade Span'!$C$4+1),"X","")</f>
        <v/>
      </c>
      <c r="I133" s="29" t="str">
        <f>IF('School Data'!$B133="Middle/JH",IF('School Data'!G133="","",'School Data'!G133),"")</f>
        <v/>
      </c>
      <c r="J133" s="29" t="str">
        <f t="shared" si="23"/>
        <v/>
      </c>
      <c r="K133" s="29" t="str">
        <f>IF('School Data'!$B133="Middle/JH",IF('School Data'!H133="","",'School Data'!H133),"")</f>
        <v/>
      </c>
      <c r="L133" s="29" t="str">
        <f t="shared" si="24"/>
        <v/>
      </c>
      <c r="M133" s="29" t="str">
        <f t="shared" si="25"/>
        <v/>
      </c>
      <c r="N133" s="28" t="str">
        <f>IF(H133="X",IF(M133&gt;'Output, All Schools'!$C$8,"N","Y"),"")</f>
        <v/>
      </c>
      <c r="O133" s="30" t="str">
        <f>IF('School Data'!$B133="Middle/JH",IF('School Data'!I133="","",'School Data'!I133),"")</f>
        <v/>
      </c>
      <c r="P133" s="30" t="str">
        <f t="shared" si="26"/>
        <v/>
      </c>
      <c r="Q133" s="29" t="str">
        <f t="shared" si="27"/>
        <v/>
      </c>
      <c r="R133" s="31" t="str">
        <f>IF(H133="X",IF(Q133&gt;'Output, All Schools'!$C$9,"N","Y"),"")</f>
        <v/>
      </c>
      <c r="S133" s="32" t="str">
        <f>IF('School Data'!$B133="Middle/JH",IF('School Data'!J133="","",'School Data'!J133),"")</f>
        <v/>
      </c>
      <c r="T133" s="49" t="str">
        <f t="shared" si="28"/>
        <v/>
      </c>
      <c r="U133" s="32" t="str">
        <f>IF('School Data'!$B133="Middle/JH",IF('School Data'!K133="","",'School Data'!K133),"")</f>
        <v/>
      </c>
      <c r="V133" s="49" t="str">
        <f t="shared" si="29"/>
        <v/>
      </c>
      <c r="W133" s="54" t="str">
        <f t="shared" si="30"/>
        <v/>
      </c>
      <c r="X133" s="28" t="str">
        <f>IF(H133="X",IF(W133&lt;'Output, All Schools'!$C$14,"N","Y"),"")</f>
        <v/>
      </c>
      <c r="Y133" s="32" t="str">
        <f>IF('School Data'!$B133="Middle/JH",IF('School Data'!L133="","",'School Data'!L133),"")</f>
        <v/>
      </c>
      <c r="Z133" s="49" t="str">
        <f t="shared" si="31"/>
        <v/>
      </c>
      <c r="AA133" s="55" t="str">
        <f t="shared" si="32"/>
        <v/>
      </c>
      <c r="AB133" s="31" t="str">
        <f>IF(H133="X",IF(AA133&lt;'Output, All Schools'!$C$15,"N","Y"),"")</f>
        <v/>
      </c>
    </row>
    <row r="134" spans="1:28" x14ac:dyDescent="0.25">
      <c r="A134" s="20" t="str">
        <f t="shared" si="22"/>
        <v/>
      </c>
      <c r="B134" s="20" t="str">
        <f>IF('School Data'!$B134="Middle/JH",IF('School Data'!A134="","",'School Data'!A134),"")</f>
        <v/>
      </c>
      <c r="C134" s="20" t="str">
        <f>IF('School Data'!$B134="Middle/JH",IF('School Data'!B134="","",'School Data'!B134),"")</f>
        <v/>
      </c>
      <c r="D134" s="20" t="str">
        <f>IF('School Data'!$B134="Middle/JH",IF('School Data'!C134="","",'School Data'!C134),"")</f>
        <v/>
      </c>
      <c r="E134" s="20" t="str">
        <f>IF('School Data'!$B134="Middle/JH",IF('School Data'!D134="","",'School Data'!D134),"")</f>
        <v/>
      </c>
      <c r="F134" s="20" t="str">
        <f>IF('School Data'!$B134="Middle/JH",IF('School Data'!E134="","",'School Data'!E134),"")</f>
        <v/>
      </c>
      <c r="G134" s="31" t="str">
        <f>IF('School Data'!$B134="Middle/JH",IF('School Data'!F134="","",'School Data'!F134),"")</f>
        <v/>
      </c>
      <c r="H134" s="28" t="str">
        <f>IF(A134&lt;('Output by Grade Span'!$C$4+1),"X","")</f>
        <v/>
      </c>
      <c r="I134" s="29" t="str">
        <f>IF('School Data'!$B134="Middle/JH",IF('School Data'!G134="","",'School Data'!G134),"")</f>
        <v/>
      </c>
      <c r="J134" s="29" t="str">
        <f t="shared" si="23"/>
        <v/>
      </c>
      <c r="K134" s="29" t="str">
        <f>IF('School Data'!$B134="Middle/JH",IF('School Data'!H134="","",'School Data'!H134),"")</f>
        <v/>
      </c>
      <c r="L134" s="29" t="str">
        <f t="shared" si="24"/>
        <v/>
      </c>
      <c r="M134" s="29" t="str">
        <f t="shared" si="25"/>
        <v/>
      </c>
      <c r="N134" s="28" t="str">
        <f>IF(H134="X",IF(M134&gt;'Output, All Schools'!$C$8,"N","Y"),"")</f>
        <v/>
      </c>
      <c r="O134" s="30" t="str">
        <f>IF('School Data'!$B134="Middle/JH",IF('School Data'!I134="","",'School Data'!I134),"")</f>
        <v/>
      </c>
      <c r="P134" s="30" t="str">
        <f t="shared" si="26"/>
        <v/>
      </c>
      <c r="Q134" s="29" t="str">
        <f t="shared" si="27"/>
        <v/>
      </c>
      <c r="R134" s="31" t="str">
        <f>IF(H134="X",IF(Q134&gt;'Output, All Schools'!$C$9,"N","Y"),"")</f>
        <v/>
      </c>
      <c r="S134" s="32" t="str">
        <f>IF('School Data'!$B134="Middle/JH",IF('School Data'!J134="","",'School Data'!J134),"")</f>
        <v/>
      </c>
      <c r="T134" s="49" t="str">
        <f t="shared" si="28"/>
        <v/>
      </c>
      <c r="U134" s="32" t="str">
        <f>IF('School Data'!$B134="Middle/JH",IF('School Data'!K134="","",'School Data'!K134),"")</f>
        <v/>
      </c>
      <c r="V134" s="49" t="str">
        <f t="shared" si="29"/>
        <v/>
      </c>
      <c r="W134" s="54" t="str">
        <f t="shared" si="30"/>
        <v/>
      </c>
      <c r="X134" s="28" t="str">
        <f>IF(H134="X",IF(W134&lt;'Output, All Schools'!$C$14,"N","Y"),"")</f>
        <v/>
      </c>
      <c r="Y134" s="32" t="str">
        <f>IF('School Data'!$B134="Middle/JH",IF('School Data'!L134="","",'School Data'!L134),"")</f>
        <v/>
      </c>
      <c r="Z134" s="49" t="str">
        <f t="shared" si="31"/>
        <v/>
      </c>
      <c r="AA134" s="55" t="str">
        <f t="shared" si="32"/>
        <v/>
      </c>
      <c r="AB134" s="31" t="str">
        <f>IF(H134="X",IF(AA134&lt;'Output, All Schools'!$C$15,"N","Y"),"")</f>
        <v/>
      </c>
    </row>
    <row r="135" spans="1:28" x14ac:dyDescent="0.25">
      <c r="A135" s="20" t="str">
        <f t="shared" si="22"/>
        <v/>
      </c>
      <c r="B135" s="20" t="str">
        <f>IF('School Data'!$B135="Middle/JH",IF('School Data'!A135="","",'School Data'!A135),"")</f>
        <v/>
      </c>
      <c r="C135" s="20" t="str">
        <f>IF('School Data'!$B135="Middle/JH",IF('School Data'!B135="","",'School Data'!B135),"")</f>
        <v/>
      </c>
      <c r="D135" s="20" t="str">
        <f>IF('School Data'!$B135="Middle/JH",IF('School Data'!C135="","",'School Data'!C135),"")</f>
        <v/>
      </c>
      <c r="E135" s="20" t="str">
        <f>IF('School Data'!$B135="Middle/JH",IF('School Data'!D135="","",'School Data'!D135),"")</f>
        <v/>
      </c>
      <c r="F135" s="20" t="str">
        <f>IF('School Data'!$B135="Middle/JH",IF('School Data'!E135="","",'School Data'!E135),"")</f>
        <v/>
      </c>
      <c r="G135" s="31" t="str">
        <f>IF('School Data'!$B135="Middle/JH",IF('School Data'!F135="","",'School Data'!F135),"")</f>
        <v/>
      </c>
      <c r="H135" s="28" t="str">
        <f>IF(A135&lt;('Output by Grade Span'!$C$4+1),"X","")</f>
        <v/>
      </c>
      <c r="I135" s="29" t="str">
        <f>IF('School Data'!$B135="Middle/JH",IF('School Data'!G135="","",'School Data'!G135),"")</f>
        <v/>
      </c>
      <c r="J135" s="29" t="str">
        <f t="shared" si="23"/>
        <v/>
      </c>
      <c r="K135" s="29" t="str">
        <f>IF('School Data'!$B135="Middle/JH",IF('School Data'!H135="","",'School Data'!H135),"")</f>
        <v/>
      </c>
      <c r="L135" s="29" t="str">
        <f t="shared" si="24"/>
        <v/>
      </c>
      <c r="M135" s="29" t="str">
        <f t="shared" si="25"/>
        <v/>
      </c>
      <c r="N135" s="28" t="str">
        <f>IF(H135="X",IF(M135&gt;'Output, All Schools'!$C$8,"N","Y"),"")</f>
        <v/>
      </c>
      <c r="O135" s="30" t="str">
        <f>IF('School Data'!$B135="Middle/JH",IF('School Data'!I135="","",'School Data'!I135),"")</f>
        <v/>
      </c>
      <c r="P135" s="30" t="str">
        <f t="shared" si="26"/>
        <v/>
      </c>
      <c r="Q135" s="29" t="str">
        <f t="shared" si="27"/>
        <v/>
      </c>
      <c r="R135" s="31" t="str">
        <f>IF(H135="X",IF(Q135&gt;'Output, All Schools'!$C$9,"N","Y"),"")</f>
        <v/>
      </c>
      <c r="S135" s="32" t="str">
        <f>IF('School Data'!$B135="Middle/JH",IF('School Data'!J135="","",'School Data'!J135),"")</f>
        <v/>
      </c>
      <c r="T135" s="49" t="str">
        <f t="shared" si="28"/>
        <v/>
      </c>
      <c r="U135" s="32" t="str">
        <f>IF('School Data'!$B135="Middle/JH",IF('School Data'!K135="","",'School Data'!K135),"")</f>
        <v/>
      </c>
      <c r="V135" s="49" t="str">
        <f t="shared" si="29"/>
        <v/>
      </c>
      <c r="W135" s="54" t="str">
        <f t="shared" si="30"/>
        <v/>
      </c>
      <c r="X135" s="28" t="str">
        <f>IF(H135="X",IF(W135&lt;'Output, All Schools'!$C$14,"N","Y"),"")</f>
        <v/>
      </c>
      <c r="Y135" s="32" t="str">
        <f>IF('School Data'!$B135="Middle/JH",IF('School Data'!L135="","",'School Data'!L135),"")</f>
        <v/>
      </c>
      <c r="Z135" s="49" t="str">
        <f t="shared" si="31"/>
        <v/>
      </c>
      <c r="AA135" s="55" t="str">
        <f t="shared" si="32"/>
        <v/>
      </c>
      <c r="AB135" s="31" t="str">
        <f>IF(H135="X",IF(AA135&lt;'Output, All Schools'!$C$15,"N","Y"),"")</f>
        <v/>
      </c>
    </row>
    <row r="136" spans="1:28" x14ac:dyDescent="0.25">
      <c r="A136" s="20" t="str">
        <f t="shared" si="22"/>
        <v/>
      </c>
      <c r="B136" s="20" t="str">
        <f>IF('School Data'!$B136="Middle/JH",IF('School Data'!A136="","",'School Data'!A136),"")</f>
        <v/>
      </c>
      <c r="C136" s="20" t="str">
        <f>IF('School Data'!$B136="Middle/JH",IF('School Data'!B136="","",'School Data'!B136),"")</f>
        <v/>
      </c>
      <c r="D136" s="20" t="str">
        <f>IF('School Data'!$B136="Middle/JH",IF('School Data'!C136="","",'School Data'!C136),"")</f>
        <v/>
      </c>
      <c r="E136" s="20" t="str">
        <f>IF('School Data'!$B136="Middle/JH",IF('School Data'!D136="","",'School Data'!D136),"")</f>
        <v/>
      </c>
      <c r="F136" s="20" t="str">
        <f>IF('School Data'!$B136="Middle/JH",IF('School Data'!E136="","",'School Data'!E136),"")</f>
        <v/>
      </c>
      <c r="G136" s="31" t="str">
        <f>IF('School Data'!$B136="Middle/JH",IF('School Data'!F136="","",'School Data'!F136),"")</f>
        <v/>
      </c>
      <c r="H136" s="28" t="str">
        <f>IF(A136&lt;('Output by Grade Span'!$C$4+1),"X","")</f>
        <v/>
      </c>
      <c r="I136" s="29" t="str">
        <f>IF('School Data'!$B136="Middle/JH",IF('School Data'!G136="","",'School Data'!G136),"")</f>
        <v/>
      </c>
      <c r="J136" s="29" t="str">
        <f t="shared" si="23"/>
        <v/>
      </c>
      <c r="K136" s="29" t="str">
        <f>IF('School Data'!$B136="Middle/JH",IF('School Data'!H136="","",'School Data'!H136),"")</f>
        <v/>
      </c>
      <c r="L136" s="29" t="str">
        <f t="shared" si="24"/>
        <v/>
      </c>
      <c r="M136" s="29" t="str">
        <f t="shared" si="25"/>
        <v/>
      </c>
      <c r="N136" s="28" t="str">
        <f>IF(H136="X",IF(M136&gt;'Output, All Schools'!$C$8,"N","Y"),"")</f>
        <v/>
      </c>
      <c r="O136" s="30" t="str">
        <f>IF('School Data'!$B136="Middle/JH",IF('School Data'!I136="","",'School Data'!I136),"")</f>
        <v/>
      </c>
      <c r="P136" s="30" t="str">
        <f t="shared" si="26"/>
        <v/>
      </c>
      <c r="Q136" s="29" t="str">
        <f t="shared" si="27"/>
        <v/>
      </c>
      <c r="R136" s="31" t="str">
        <f>IF(H136="X",IF(Q136&gt;'Output, All Schools'!$C$9,"N","Y"),"")</f>
        <v/>
      </c>
      <c r="S136" s="32" t="str">
        <f>IF('School Data'!$B136="Middle/JH",IF('School Data'!J136="","",'School Data'!J136),"")</f>
        <v/>
      </c>
      <c r="T136" s="49" t="str">
        <f t="shared" si="28"/>
        <v/>
      </c>
      <c r="U136" s="32" t="str">
        <f>IF('School Data'!$B136="Middle/JH",IF('School Data'!K136="","",'School Data'!K136),"")</f>
        <v/>
      </c>
      <c r="V136" s="49" t="str">
        <f t="shared" si="29"/>
        <v/>
      </c>
      <c r="W136" s="54" t="str">
        <f t="shared" si="30"/>
        <v/>
      </c>
      <c r="X136" s="28" t="str">
        <f>IF(H136="X",IF(W136&lt;'Output, All Schools'!$C$14,"N","Y"),"")</f>
        <v/>
      </c>
      <c r="Y136" s="32" t="str">
        <f>IF('School Data'!$B136="Middle/JH",IF('School Data'!L136="","",'School Data'!L136),"")</f>
        <v/>
      </c>
      <c r="Z136" s="49" t="str">
        <f t="shared" si="31"/>
        <v/>
      </c>
      <c r="AA136" s="55" t="str">
        <f t="shared" si="32"/>
        <v/>
      </c>
      <c r="AB136" s="31" t="str">
        <f>IF(H136="X",IF(AA136&lt;'Output, All Schools'!$C$15,"N","Y"),"")</f>
        <v/>
      </c>
    </row>
    <row r="137" spans="1:28" x14ac:dyDescent="0.25">
      <c r="A137" s="20" t="str">
        <f t="shared" si="22"/>
        <v/>
      </c>
      <c r="B137" s="20" t="str">
        <f>IF('School Data'!$B137="Middle/JH",IF('School Data'!A137="","",'School Data'!A137),"")</f>
        <v/>
      </c>
      <c r="C137" s="20" t="str">
        <f>IF('School Data'!$B137="Middle/JH",IF('School Data'!B137="","",'School Data'!B137),"")</f>
        <v/>
      </c>
      <c r="D137" s="20" t="str">
        <f>IF('School Data'!$B137="Middle/JH",IF('School Data'!C137="","",'School Data'!C137),"")</f>
        <v/>
      </c>
      <c r="E137" s="20" t="str">
        <f>IF('School Data'!$B137="Middle/JH",IF('School Data'!D137="","",'School Data'!D137),"")</f>
        <v/>
      </c>
      <c r="F137" s="20" t="str">
        <f>IF('School Data'!$B137="Middle/JH",IF('School Data'!E137="","",'School Data'!E137),"")</f>
        <v/>
      </c>
      <c r="G137" s="31" t="str">
        <f>IF('School Data'!$B137="Middle/JH",IF('School Data'!F137="","",'School Data'!F137),"")</f>
        <v/>
      </c>
      <c r="H137" s="28" t="str">
        <f>IF(A137&lt;('Output by Grade Span'!$C$4+1),"X","")</f>
        <v/>
      </c>
      <c r="I137" s="29" t="str">
        <f>IF('School Data'!$B137="Middle/JH",IF('School Data'!G137="","",'School Data'!G137),"")</f>
        <v/>
      </c>
      <c r="J137" s="29" t="str">
        <f t="shared" si="23"/>
        <v/>
      </c>
      <c r="K137" s="29" t="str">
        <f>IF('School Data'!$B137="Middle/JH",IF('School Data'!H137="","",'School Data'!H137),"")</f>
        <v/>
      </c>
      <c r="L137" s="29" t="str">
        <f t="shared" si="24"/>
        <v/>
      </c>
      <c r="M137" s="29" t="str">
        <f t="shared" si="25"/>
        <v/>
      </c>
      <c r="N137" s="28" t="str">
        <f>IF(H137="X",IF(M137&gt;'Output, All Schools'!$C$8,"N","Y"),"")</f>
        <v/>
      </c>
      <c r="O137" s="30" t="str">
        <f>IF('School Data'!$B137="Middle/JH",IF('School Data'!I137="","",'School Data'!I137),"")</f>
        <v/>
      </c>
      <c r="P137" s="30" t="str">
        <f t="shared" si="26"/>
        <v/>
      </c>
      <c r="Q137" s="29" t="str">
        <f t="shared" si="27"/>
        <v/>
      </c>
      <c r="R137" s="31" t="str">
        <f>IF(H137="X",IF(Q137&gt;'Output, All Schools'!$C$9,"N","Y"),"")</f>
        <v/>
      </c>
      <c r="S137" s="32" t="str">
        <f>IF('School Data'!$B137="Middle/JH",IF('School Data'!J137="","",'School Data'!J137),"")</f>
        <v/>
      </c>
      <c r="T137" s="49" t="str">
        <f t="shared" si="28"/>
        <v/>
      </c>
      <c r="U137" s="32" t="str">
        <f>IF('School Data'!$B137="Middle/JH",IF('School Data'!K137="","",'School Data'!K137),"")</f>
        <v/>
      </c>
      <c r="V137" s="49" t="str">
        <f t="shared" si="29"/>
        <v/>
      </c>
      <c r="W137" s="54" t="str">
        <f t="shared" si="30"/>
        <v/>
      </c>
      <c r="X137" s="28" t="str">
        <f>IF(H137="X",IF(W137&lt;'Output, All Schools'!$C$14,"N","Y"),"")</f>
        <v/>
      </c>
      <c r="Y137" s="32" t="str">
        <f>IF('School Data'!$B137="Middle/JH",IF('School Data'!L137="","",'School Data'!L137),"")</f>
        <v/>
      </c>
      <c r="Z137" s="49" t="str">
        <f t="shared" si="31"/>
        <v/>
      </c>
      <c r="AA137" s="55" t="str">
        <f t="shared" si="32"/>
        <v/>
      </c>
      <c r="AB137" s="31" t="str">
        <f>IF(H137="X",IF(AA137&lt;'Output, All Schools'!$C$15,"N","Y"),"")</f>
        <v/>
      </c>
    </row>
    <row r="138" spans="1:28" x14ac:dyDescent="0.25">
      <c r="A138" s="20" t="str">
        <f t="shared" si="22"/>
        <v/>
      </c>
      <c r="B138" s="20" t="str">
        <f>IF('School Data'!$B138="Middle/JH",IF('School Data'!A138="","",'School Data'!A138),"")</f>
        <v/>
      </c>
      <c r="C138" s="20" t="str">
        <f>IF('School Data'!$B138="Middle/JH",IF('School Data'!B138="","",'School Data'!B138),"")</f>
        <v/>
      </c>
      <c r="D138" s="20" t="str">
        <f>IF('School Data'!$B138="Middle/JH",IF('School Data'!C138="","",'School Data'!C138),"")</f>
        <v/>
      </c>
      <c r="E138" s="20" t="str">
        <f>IF('School Data'!$B138="Middle/JH",IF('School Data'!D138="","",'School Data'!D138),"")</f>
        <v/>
      </c>
      <c r="F138" s="20" t="str">
        <f>IF('School Data'!$B138="Middle/JH",IF('School Data'!E138="","",'School Data'!E138),"")</f>
        <v/>
      </c>
      <c r="G138" s="31" t="str">
        <f>IF('School Data'!$B138="Middle/JH",IF('School Data'!F138="","",'School Data'!F138),"")</f>
        <v/>
      </c>
      <c r="H138" s="28" t="str">
        <f>IF(A138&lt;('Output by Grade Span'!$C$4+1),"X","")</f>
        <v/>
      </c>
      <c r="I138" s="29" t="str">
        <f>IF('School Data'!$B138="Middle/JH",IF('School Data'!G138="","",'School Data'!G138),"")</f>
        <v/>
      </c>
      <c r="J138" s="29" t="str">
        <f t="shared" si="23"/>
        <v/>
      </c>
      <c r="K138" s="29" t="str">
        <f>IF('School Data'!$B138="Middle/JH",IF('School Data'!H138="","",'School Data'!H138),"")</f>
        <v/>
      </c>
      <c r="L138" s="29" t="str">
        <f t="shared" si="24"/>
        <v/>
      </c>
      <c r="M138" s="29" t="str">
        <f t="shared" si="25"/>
        <v/>
      </c>
      <c r="N138" s="28" t="str">
        <f>IF(H138="X",IF(M138&gt;'Output, All Schools'!$C$8,"N","Y"),"")</f>
        <v/>
      </c>
      <c r="O138" s="30" t="str">
        <f>IF('School Data'!$B138="Middle/JH",IF('School Data'!I138="","",'School Data'!I138),"")</f>
        <v/>
      </c>
      <c r="P138" s="30" t="str">
        <f t="shared" si="26"/>
        <v/>
      </c>
      <c r="Q138" s="29" t="str">
        <f t="shared" si="27"/>
        <v/>
      </c>
      <c r="R138" s="31" t="str">
        <f>IF(H138="X",IF(Q138&gt;'Output, All Schools'!$C$9,"N","Y"),"")</f>
        <v/>
      </c>
      <c r="S138" s="32" t="str">
        <f>IF('School Data'!$B138="Middle/JH",IF('School Data'!J138="","",'School Data'!J138),"")</f>
        <v/>
      </c>
      <c r="T138" s="49" t="str">
        <f t="shared" si="28"/>
        <v/>
      </c>
      <c r="U138" s="32" t="str">
        <f>IF('School Data'!$B138="Middle/JH",IF('School Data'!K138="","",'School Data'!K138),"")</f>
        <v/>
      </c>
      <c r="V138" s="49" t="str">
        <f t="shared" si="29"/>
        <v/>
      </c>
      <c r="W138" s="54" t="str">
        <f t="shared" si="30"/>
        <v/>
      </c>
      <c r="X138" s="28" t="str">
        <f>IF(H138="X",IF(W138&lt;'Output, All Schools'!$C$14,"N","Y"),"")</f>
        <v/>
      </c>
      <c r="Y138" s="32" t="str">
        <f>IF('School Data'!$B138="Middle/JH",IF('School Data'!L138="","",'School Data'!L138),"")</f>
        <v/>
      </c>
      <c r="Z138" s="49" t="str">
        <f t="shared" si="31"/>
        <v/>
      </c>
      <c r="AA138" s="55" t="str">
        <f t="shared" si="32"/>
        <v/>
      </c>
      <c r="AB138" s="31" t="str">
        <f>IF(H138="X",IF(AA138&lt;'Output, All Schools'!$C$15,"N","Y"),"")</f>
        <v/>
      </c>
    </row>
    <row r="139" spans="1:28" x14ac:dyDescent="0.25">
      <c r="A139" s="20" t="str">
        <f t="shared" si="22"/>
        <v/>
      </c>
      <c r="B139" s="20" t="str">
        <f>IF('School Data'!$B139="Middle/JH",IF('School Data'!A139="","",'School Data'!A139),"")</f>
        <v/>
      </c>
      <c r="C139" s="20" t="str">
        <f>IF('School Data'!$B139="Middle/JH",IF('School Data'!B139="","",'School Data'!B139),"")</f>
        <v/>
      </c>
      <c r="D139" s="20" t="str">
        <f>IF('School Data'!$B139="Middle/JH",IF('School Data'!C139="","",'School Data'!C139),"")</f>
        <v/>
      </c>
      <c r="E139" s="20" t="str">
        <f>IF('School Data'!$B139="Middle/JH",IF('School Data'!D139="","",'School Data'!D139),"")</f>
        <v/>
      </c>
      <c r="F139" s="20" t="str">
        <f>IF('School Data'!$B139="Middle/JH",IF('School Data'!E139="","",'School Data'!E139),"")</f>
        <v/>
      </c>
      <c r="G139" s="31" t="str">
        <f>IF('School Data'!$B139="Middle/JH",IF('School Data'!F139="","",'School Data'!F139),"")</f>
        <v/>
      </c>
      <c r="H139" s="28" t="str">
        <f>IF(A139&lt;('Output by Grade Span'!$C$4+1),"X","")</f>
        <v/>
      </c>
      <c r="I139" s="29" t="str">
        <f>IF('School Data'!$B139="Middle/JH",IF('School Data'!G139="","",'School Data'!G139),"")</f>
        <v/>
      </c>
      <c r="J139" s="29" t="str">
        <f t="shared" si="23"/>
        <v/>
      </c>
      <c r="K139" s="29" t="str">
        <f>IF('School Data'!$B139="Middle/JH",IF('School Data'!H139="","",'School Data'!H139),"")</f>
        <v/>
      </c>
      <c r="L139" s="29" t="str">
        <f t="shared" si="24"/>
        <v/>
      </c>
      <c r="M139" s="29" t="str">
        <f t="shared" si="25"/>
        <v/>
      </c>
      <c r="N139" s="28" t="str">
        <f>IF(H139="X",IF(M139&gt;'Output, All Schools'!$C$8,"N","Y"),"")</f>
        <v/>
      </c>
      <c r="O139" s="30" t="str">
        <f>IF('School Data'!$B139="Middle/JH",IF('School Data'!I139="","",'School Data'!I139),"")</f>
        <v/>
      </c>
      <c r="P139" s="30" t="str">
        <f t="shared" si="26"/>
        <v/>
      </c>
      <c r="Q139" s="29" t="str">
        <f t="shared" si="27"/>
        <v/>
      </c>
      <c r="R139" s="31" t="str">
        <f>IF(H139="X",IF(Q139&gt;'Output, All Schools'!$C$9,"N","Y"),"")</f>
        <v/>
      </c>
      <c r="S139" s="32" t="str">
        <f>IF('School Data'!$B139="Middle/JH",IF('School Data'!J139="","",'School Data'!J139),"")</f>
        <v/>
      </c>
      <c r="T139" s="49" t="str">
        <f t="shared" si="28"/>
        <v/>
      </c>
      <c r="U139" s="32" t="str">
        <f>IF('School Data'!$B139="Middle/JH",IF('School Data'!K139="","",'School Data'!K139),"")</f>
        <v/>
      </c>
      <c r="V139" s="49" t="str">
        <f t="shared" si="29"/>
        <v/>
      </c>
      <c r="W139" s="54" t="str">
        <f t="shared" si="30"/>
        <v/>
      </c>
      <c r="X139" s="28" t="str">
        <f>IF(H139="X",IF(W139&lt;'Output, All Schools'!$C$14,"N","Y"),"")</f>
        <v/>
      </c>
      <c r="Y139" s="32" t="str">
        <f>IF('School Data'!$B139="Middle/JH",IF('School Data'!L139="","",'School Data'!L139),"")</f>
        <v/>
      </c>
      <c r="Z139" s="49" t="str">
        <f t="shared" si="31"/>
        <v/>
      </c>
      <c r="AA139" s="55" t="str">
        <f t="shared" si="32"/>
        <v/>
      </c>
      <c r="AB139" s="31" t="str">
        <f>IF(H139="X",IF(AA139&lt;'Output, All Schools'!$C$15,"N","Y"),"")</f>
        <v/>
      </c>
    </row>
    <row r="140" spans="1:28" x14ac:dyDescent="0.25">
      <c r="A140" s="20" t="str">
        <f t="shared" si="22"/>
        <v/>
      </c>
      <c r="B140" s="20" t="str">
        <f>IF('School Data'!$B140="Middle/JH",IF('School Data'!A140="","",'School Data'!A140),"")</f>
        <v/>
      </c>
      <c r="C140" s="20" t="str">
        <f>IF('School Data'!$B140="Middle/JH",IF('School Data'!B140="","",'School Data'!B140),"")</f>
        <v/>
      </c>
      <c r="D140" s="20" t="str">
        <f>IF('School Data'!$B140="Middle/JH",IF('School Data'!C140="","",'School Data'!C140),"")</f>
        <v/>
      </c>
      <c r="E140" s="20" t="str">
        <f>IF('School Data'!$B140="Middle/JH",IF('School Data'!D140="","",'School Data'!D140),"")</f>
        <v/>
      </c>
      <c r="F140" s="20" t="str">
        <f>IF('School Data'!$B140="Middle/JH",IF('School Data'!E140="","",'School Data'!E140),"")</f>
        <v/>
      </c>
      <c r="G140" s="31" t="str">
        <f>IF('School Data'!$B140="Middle/JH",IF('School Data'!F140="","",'School Data'!F140),"")</f>
        <v/>
      </c>
      <c r="H140" s="28" t="str">
        <f>IF(A140&lt;('Output by Grade Span'!$C$4+1),"X","")</f>
        <v/>
      </c>
      <c r="I140" s="29" t="str">
        <f>IF('School Data'!$B140="Middle/JH",IF('School Data'!G140="","",'School Data'!G140),"")</f>
        <v/>
      </c>
      <c r="J140" s="29" t="str">
        <f t="shared" si="23"/>
        <v/>
      </c>
      <c r="K140" s="29" t="str">
        <f>IF('School Data'!$B140="Middle/JH",IF('School Data'!H140="","",'School Data'!H140),"")</f>
        <v/>
      </c>
      <c r="L140" s="29" t="str">
        <f t="shared" si="24"/>
        <v/>
      </c>
      <c r="M140" s="29" t="str">
        <f t="shared" si="25"/>
        <v/>
      </c>
      <c r="N140" s="28" t="str">
        <f>IF(H140="X",IF(M140&gt;'Output, All Schools'!$C$8,"N","Y"),"")</f>
        <v/>
      </c>
      <c r="O140" s="30" t="str">
        <f>IF('School Data'!$B140="Middle/JH",IF('School Data'!I140="","",'School Data'!I140),"")</f>
        <v/>
      </c>
      <c r="P140" s="30" t="str">
        <f t="shared" si="26"/>
        <v/>
      </c>
      <c r="Q140" s="29" t="str">
        <f t="shared" si="27"/>
        <v/>
      </c>
      <c r="R140" s="31" t="str">
        <f>IF(H140="X",IF(Q140&gt;'Output, All Schools'!$C$9,"N","Y"),"")</f>
        <v/>
      </c>
      <c r="S140" s="32" t="str">
        <f>IF('School Data'!$B140="Middle/JH",IF('School Data'!J140="","",'School Data'!J140),"")</f>
        <v/>
      </c>
      <c r="T140" s="49" t="str">
        <f t="shared" si="28"/>
        <v/>
      </c>
      <c r="U140" s="32" t="str">
        <f>IF('School Data'!$B140="Middle/JH",IF('School Data'!K140="","",'School Data'!K140),"")</f>
        <v/>
      </c>
      <c r="V140" s="49" t="str">
        <f t="shared" si="29"/>
        <v/>
      </c>
      <c r="W140" s="54" t="str">
        <f t="shared" si="30"/>
        <v/>
      </c>
      <c r="X140" s="28" t="str">
        <f>IF(H140="X",IF(W140&lt;'Output, All Schools'!$C$14,"N","Y"),"")</f>
        <v/>
      </c>
      <c r="Y140" s="32" t="str">
        <f>IF('School Data'!$B140="Middle/JH",IF('School Data'!L140="","",'School Data'!L140),"")</f>
        <v/>
      </c>
      <c r="Z140" s="49" t="str">
        <f t="shared" si="31"/>
        <v/>
      </c>
      <c r="AA140" s="55" t="str">
        <f t="shared" si="32"/>
        <v/>
      </c>
      <c r="AB140" s="31" t="str">
        <f>IF(H140="X",IF(AA140&lt;'Output, All Schools'!$C$15,"N","Y"),"")</f>
        <v/>
      </c>
    </row>
    <row r="141" spans="1:28" x14ac:dyDescent="0.25">
      <c r="A141" s="20" t="str">
        <f t="shared" si="22"/>
        <v/>
      </c>
      <c r="B141" s="20" t="str">
        <f>IF('School Data'!$B141="Middle/JH",IF('School Data'!A141="","",'School Data'!A141),"")</f>
        <v/>
      </c>
      <c r="C141" s="20" t="str">
        <f>IF('School Data'!$B141="Middle/JH",IF('School Data'!B141="","",'School Data'!B141),"")</f>
        <v/>
      </c>
      <c r="D141" s="20" t="str">
        <f>IF('School Data'!$B141="Middle/JH",IF('School Data'!C141="","",'School Data'!C141),"")</f>
        <v/>
      </c>
      <c r="E141" s="20" t="str">
        <f>IF('School Data'!$B141="Middle/JH",IF('School Data'!D141="","",'School Data'!D141),"")</f>
        <v/>
      </c>
      <c r="F141" s="20" t="str">
        <f>IF('School Data'!$B141="Middle/JH",IF('School Data'!E141="","",'School Data'!E141),"")</f>
        <v/>
      </c>
      <c r="G141" s="31" t="str">
        <f>IF('School Data'!$B141="Middle/JH",IF('School Data'!F141="","",'School Data'!F141),"")</f>
        <v/>
      </c>
      <c r="H141" s="28" t="str">
        <f>IF(A141&lt;('Output by Grade Span'!$C$4+1),"X","")</f>
        <v/>
      </c>
      <c r="I141" s="29" t="str">
        <f>IF('School Data'!$B141="Middle/JH",IF('School Data'!G141="","",'School Data'!G141),"")</f>
        <v/>
      </c>
      <c r="J141" s="29" t="str">
        <f t="shared" si="23"/>
        <v/>
      </c>
      <c r="K141" s="29" t="str">
        <f>IF('School Data'!$B141="Middle/JH",IF('School Data'!H141="","",'School Data'!H141),"")</f>
        <v/>
      </c>
      <c r="L141" s="29" t="str">
        <f t="shared" si="24"/>
        <v/>
      </c>
      <c r="M141" s="29" t="str">
        <f t="shared" si="25"/>
        <v/>
      </c>
      <c r="N141" s="28" t="str">
        <f>IF(H141="X",IF(M141&gt;'Output, All Schools'!$C$8,"N","Y"),"")</f>
        <v/>
      </c>
      <c r="O141" s="30" t="str">
        <f>IF('School Data'!$B141="Middle/JH",IF('School Data'!I141="","",'School Data'!I141),"")</f>
        <v/>
      </c>
      <c r="P141" s="30" t="str">
        <f t="shared" si="26"/>
        <v/>
      </c>
      <c r="Q141" s="29" t="str">
        <f t="shared" si="27"/>
        <v/>
      </c>
      <c r="R141" s="31" t="str">
        <f>IF(H141="X",IF(Q141&gt;'Output, All Schools'!$C$9,"N","Y"),"")</f>
        <v/>
      </c>
      <c r="S141" s="32" t="str">
        <f>IF('School Data'!$B141="Middle/JH",IF('School Data'!J141="","",'School Data'!J141),"")</f>
        <v/>
      </c>
      <c r="T141" s="49" t="str">
        <f t="shared" si="28"/>
        <v/>
      </c>
      <c r="U141" s="32" t="str">
        <f>IF('School Data'!$B141="Middle/JH",IF('School Data'!K141="","",'School Data'!K141),"")</f>
        <v/>
      </c>
      <c r="V141" s="49" t="str">
        <f t="shared" si="29"/>
        <v/>
      </c>
      <c r="W141" s="54" t="str">
        <f t="shared" si="30"/>
        <v/>
      </c>
      <c r="X141" s="28" t="str">
        <f>IF(H141="X",IF(W141&lt;'Output, All Schools'!$C$14,"N","Y"),"")</f>
        <v/>
      </c>
      <c r="Y141" s="32" t="str">
        <f>IF('School Data'!$B141="Middle/JH",IF('School Data'!L141="","",'School Data'!L141),"")</f>
        <v/>
      </c>
      <c r="Z141" s="49" t="str">
        <f t="shared" si="31"/>
        <v/>
      </c>
      <c r="AA141" s="55" t="str">
        <f t="shared" si="32"/>
        <v/>
      </c>
      <c r="AB141" s="31" t="str">
        <f>IF(H141="X",IF(AA141&lt;'Output, All Schools'!$C$15,"N","Y"),"")</f>
        <v/>
      </c>
    </row>
    <row r="142" spans="1:28" x14ac:dyDescent="0.25">
      <c r="A142" s="20" t="str">
        <f t="shared" si="22"/>
        <v/>
      </c>
      <c r="B142" s="20" t="str">
        <f>IF('School Data'!$B142="Middle/JH",IF('School Data'!A142="","",'School Data'!A142),"")</f>
        <v/>
      </c>
      <c r="C142" s="20" t="str">
        <f>IF('School Data'!$B142="Middle/JH",IF('School Data'!B142="","",'School Data'!B142),"")</f>
        <v/>
      </c>
      <c r="D142" s="20" t="str">
        <f>IF('School Data'!$B142="Middle/JH",IF('School Data'!C142="","",'School Data'!C142),"")</f>
        <v/>
      </c>
      <c r="E142" s="20" t="str">
        <f>IF('School Data'!$B142="Middle/JH",IF('School Data'!D142="","",'School Data'!D142),"")</f>
        <v/>
      </c>
      <c r="F142" s="20" t="str">
        <f>IF('School Data'!$B142="Middle/JH",IF('School Data'!E142="","",'School Data'!E142),"")</f>
        <v/>
      </c>
      <c r="G142" s="31" t="str">
        <f>IF('School Data'!$B142="Middle/JH",IF('School Data'!F142="","",'School Data'!F142),"")</f>
        <v/>
      </c>
      <c r="H142" s="28" t="str">
        <f>IF(A142&lt;('Output by Grade Span'!$C$4+1),"X","")</f>
        <v/>
      </c>
      <c r="I142" s="29" t="str">
        <f>IF('School Data'!$B142="Middle/JH",IF('School Data'!G142="","",'School Data'!G142),"")</f>
        <v/>
      </c>
      <c r="J142" s="29" t="str">
        <f t="shared" si="23"/>
        <v/>
      </c>
      <c r="K142" s="29" t="str">
        <f>IF('School Data'!$B142="Middle/JH",IF('School Data'!H142="","",'School Data'!H142),"")</f>
        <v/>
      </c>
      <c r="L142" s="29" t="str">
        <f t="shared" si="24"/>
        <v/>
      </c>
      <c r="M142" s="29" t="str">
        <f t="shared" si="25"/>
        <v/>
      </c>
      <c r="N142" s="28" t="str">
        <f>IF(H142="X",IF(M142&gt;'Output, All Schools'!$C$8,"N","Y"),"")</f>
        <v/>
      </c>
      <c r="O142" s="30" t="str">
        <f>IF('School Data'!$B142="Middle/JH",IF('School Data'!I142="","",'School Data'!I142),"")</f>
        <v/>
      </c>
      <c r="P142" s="30" t="str">
        <f t="shared" si="26"/>
        <v/>
      </c>
      <c r="Q142" s="29" t="str">
        <f t="shared" si="27"/>
        <v/>
      </c>
      <c r="R142" s="31" t="str">
        <f>IF(H142="X",IF(Q142&gt;'Output, All Schools'!$C$9,"N","Y"),"")</f>
        <v/>
      </c>
      <c r="S142" s="32" t="str">
        <f>IF('School Data'!$B142="Middle/JH",IF('School Data'!J142="","",'School Data'!J142),"")</f>
        <v/>
      </c>
      <c r="T142" s="49" t="str">
        <f t="shared" si="28"/>
        <v/>
      </c>
      <c r="U142" s="32" t="str">
        <f>IF('School Data'!$B142="Middle/JH",IF('School Data'!K142="","",'School Data'!K142),"")</f>
        <v/>
      </c>
      <c r="V142" s="49" t="str">
        <f t="shared" si="29"/>
        <v/>
      </c>
      <c r="W142" s="54" t="str">
        <f t="shared" si="30"/>
        <v/>
      </c>
      <c r="X142" s="28" t="str">
        <f>IF(H142="X",IF(W142&lt;'Output, All Schools'!$C$14,"N","Y"),"")</f>
        <v/>
      </c>
      <c r="Y142" s="32" t="str">
        <f>IF('School Data'!$B142="Middle/JH",IF('School Data'!L142="","",'School Data'!L142),"")</f>
        <v/>
      </c>
      <c r="Z142" s="49" t="str">
        <f t="shared" si="31"/>
        <v/>
      </c>
      <c r="AA142" s="55" t="str">
        <f t="shared" si="32"/>
        <v/>
      </c>
      <c r="AB142" s="31" t="str">
        <f>IF(H142="X",IF(AA142&lt;'Output, All Schools'!$C$15,"N","Y"),"")</f>
        <v/>
      </c>
    </row>
    <row r="143" spans="1:28" x14ac:dyDescent="0.25">
      <c r="A143" s="20" t="str">
        <f t="shared" si="22"/>
        <v/>
      </c>
      <c r="B143" s="20" t="str">
        <f>IF('School Data'!$B143="Middle/JH",IF('School Data'!A143="","",'School Data'!A143),"")</f>
        <v/>
      </c>
      <c r="C143" s="20" t="str">
        <f>IF('School Data'!$B143="Middle/JH",IF('School Data'!B143="","",'School Data'!B143),"")</f>
        <v/>
      </c>
      <c r="D143" s="20" t="str">
        <f>IF('School Data'!$B143="Middle/JH",IF('School Data'!C143="","",'School Data'!C143),"")</f>
        <v/>
      </c>
      <c r="E143" s="20" t="str">
        <f>IF('School Data'!$B143="Middle/JH",IF('School Data'!D143="","",'School Data'!D143),"")</f>
        <v/>
      </c>
      <c r="F143" s="20" t="str">
        <f>IF('School Data'!$B143="Middle/JH",IF('School Data'!E143="","",'School Data'!E143),"")</f>
        <v/>
      </c>
      <c r="G143" s="31" t="str">
        <f>IF('School Data'!$B143="Middle/JH",IF('School Data'!F143="","",'School Data'!F143),"")</f>
        <v/>
      </c>
      <c r="H143" s="28" t="str">
        <f>IF(A143&lt;('Output by Grade Span'!$C$4+1),"X","")</f>
        <v/>
      </c>
      <c r="I143" s="29" t="str">
        <f>IF('School Data'!$B143="Middle/JH",IF('School Data'!G143="","",'School Data'!G143),"")</f>
        <v/>
      </c>
      <c r="J143" s="29" t="str">
        <f t="shared" si="23"/>
        <v/>
      </c>
      <c r="K143" s="29" t="str">
        <f>IF('School Data'!$B143="Middle/JH",IF('School Data'!H143="","",'School Data'!H143),"")</f>
        <v/>
      </c>
      <c r="L143" s="29" t="str">
        <f t="shared" si="24"/>
        <v/>
      </c>
      <c r="M143" s="29" t="str">
        <f t="shared" si="25"/>
        <v/>
      </c>
      <c r="N143" s="28" t="str">
        <f>IF(H143="X",IF(M143&gt;'Output, All Schools'!$C$8,"N","Y"),"")</f>
        <v/>
      </c>
      <c r="O143" s="30" t="str">
        <f>IF('School Data'!$B143="Middle/JH",IF('School Data'!I143="","",'School Data'!I143),"")</f>
        <v/>
      </c>
      <c r="P143" s="30" t="str">
        <f t="shared" si="26"/>
        <v/>
      </c>
      <c r="Q143" s="29" t="str">
        <f t="shared" si="27"/>
        <v/>
      </c>
      <c r="R143" s="31" t="str">
        <f>IF(H143="X",IF(Q143&gt;'Output, All Schools'!$C$9,"N","Y"),"")</f>
        <v/>
      </c>
      <c r="S143" s="32" t="str">
        <f>IF('School Data'!$B143="Middle/JH",IF('School Data'!J143="","",'School Data'!J143),"")</f>
        <v/>
      </c>
      <c r="T143" s="49" t="str">
        <f t="shared" si="28"/>
        <v/>
      </c>
      <c r="U143" s="32" t="str">
        <f>IF('School Data'!$B143="Middle/JH",IF('School Data'!K143="","",'School Data'!K143),"")</f>
        <v/>
      </c>
      <c r="V143" s="49" t="str">
        <f t="shared" si="29"/>
        <v/>
      </c>
      <c r="W143" s="54" t="str">
        <f t="shared" si="30"/>
        <v/>
      </c>
      <c r="X143" s="28" t="str">
        <f>IF(H143="X",IF(W143&lt;'Output, All Schools'!$C$14,"N","Y"),"")</f>
        <v/>
      </c>
      <c r="Y143" s="32" t="str">
        <f>IF('School Data'!$B143="Middle/JH",IF('School Data'!L143="","",'School Data'!L143),"")</f>
        <v/>
      </c>
      <c r="Z143" s="49" t="str">
        <f t="shared" si="31"/>
        <v/>
      </c>
      <c r="AA143" s="55" t="str">
        <f t="shared" si="32"/>
        <v/>
      </c>
      <c r="AB143" s="31" t="str">
        <f>IF(H143="X",IF(AA143&lt;'Output, All Schools'!$C$15,"N","Y"),"")</f>
        <v/>
      </c>
    </row>
    <row r="144" spans="1:28" x14ac:dyDescent="0.25">
      <c r="A144" s="20" t="str">
        <f t="shared" si="22"/>
        <v/>
      </c>
      <c r="B144" s="20" t="str">
        <f>IF('School Data'!$B144="Middle/JH",IF('School Data'!A144="","",'School Data'!A144),"")</f>
        <v/>
      </c>
      <c r="C144" s="20" t="str">
        <f>IF('School Data'!$B144="Middle/JH",IF('School Data'!B144="","",'School Data'!B144),"")</f>
        <v/>
      </c>
      <c r="D144" s="20" t="str">
        <f>IF('School Data'!$B144="Middle/JH",IF('School Data'!C144="","",'School Data'!C144),"")</f>
        <v/>
      </c>
      <c r="E144" s="20" t="str">
        <f>IF('School Data'!$B144="Middle/JH",IF('School Data'!D144="","",'School Data'!D144),"")</f>
        <v/>
      </c>
      <c r="F144" s="20" t="str">
        <f>IF('School Data'!$B144="Middle/JH",IF('School Data'!E144="","",'School Data'!E144),"")</f>
        <v/>
      </c>
      <c r="G144" s="31" t="str">
        <f>IF('School Data'!$B144="Middle/JH",IF('School Data'!F144="","",'School Data'!F144),"")</f>
        <v/>
      </c>
      <c r="H144" s="28" t="str">
        <f>IF(A144&lt;('Output by Grade Span'!$C$4+1),"X","")</f>
        <v/>
      </c>
      <c r="I144" s="29" t="str">
        <f>IF('School Data'!$B144="Middle/JH",IF('School Data'!G144="","",'School Data'!G144),"")</f>
        <v/>
      </c>
      <c r="J144" s="29" t="str">
        <f t="shared" si="23"/>
        <v/>
      </c>
      <c r="K144" s="29" t="str">
        <f>IF('School Data'!$B144="Middle/JH",IF('School Data'!H144="","",'School Data'!H144),"")</f>
        <v/>
      </c>
      <c r="L144" s="29" t="str">
        <f t="shared" si="24"/>
        <v/>
      </c>
      <c r="M144" s="29" t="str">
        <f t="shared" si="25"/>
        <v/>
      </c>
      <c r="N144" s="28" t="str">
        <f>IF(H144="X",IF(M144&gt;'Output, All Schools'!$C$8,"N","Y"),"")</f>
        <v/>
      </c>
      <c r="O144" s="30" t="str">
        <f>IF('School Data'!$B144="Middle/JH",IF('School Data'!I144="","",'School Data'!I144),"")</f>
        <v/>
      </c>
      <c r="P144" s="30" t="str">
        <f t="shared" si="26"/>
        <v/>
      </c>
      <c r="Q144" s="29" t="str">
        <f t="shared" si="27"/>
        <v/>
      </c>
      <c r="R144" s="31" t="str">
        <f>IF(H144="X",IF(Q144&gt;'Output, All Schools'!$C$9,"N","Y"),"")</f>
        <v/>
      </c>
      <c r="S144" s="32" t="str">
        <f>IF('School Data'!$B144="Middle/JH",IF('School Data'!J144="","",'School Data'!J144),"")</f>
        <v/>
      </c>
      <c r="T144" s="49" t="str">
        <f t="shared" si="28"/>
        <v/>
      </c>
      <c r="U144" s="32" t="str">
        <f>IF('School Data'!$B144="Middle/JH",IF('School Data'!K144="","",'School Data'!K144),"")</f>
        <v/>
      </c>
      <c r="V144" s="49" t="str">
        <f t="shared" si="29"/>
        <v/>
      </c>
      <c r="W144" s="54" t="str">
        <f t="shared" si="30"/>
        <v/>
      </c>
      <c r="X144" s="28" t="str">
        <f>IF(H144="X",IF(W144&lt;'Output, All Schools'!$C$14,"N","Y"),"")</f>
        <v/>
      </c>
      <c r="Y144" s="32" t="str">
        <f>IF('School Data'!$B144="Middle/JH",IF('School Data'!L144="","",'School Data'!L144),"")</f>
        <v/>
      </c>
      <c r="Z144" s="49" t="str">
        <f t="shared" si="31"/>
        <v/>
      </c>
      <c r="AA144" s="55" t="str">
        <f t="shared" si="32"/>
        <v/>
      </c>
      <c r="AB144" s="31" t="str">
        <f>IF(H144="X",IF(AA144&lt;'Output, All Schools'!$C$15,"N","Y"),"")</f>
        <v/>
      </c>
    </row>
    <row r="145" spans="1:28" x14ac:dyDescent="0.25">
      <c r="A145" s="20" t="str">
        <f t="shared" si="22"/>
        <v/>
      </c>
      <c r="B145" s="20" t="str">
        <f>IF('School Data'!$B145="Middle/JH",IF('School Data'!A145="","",'School Data'!A145),"")</f>
        <v/>
      </c>
      <c r="C145" s="20" t="str">
        <f>IF('School Data'!$B145="Middle/JH",IF('School Data'!B145="","",'School Data'!B145),"")</f>
        <v/>
      </c>
      <c r="D145" s="20" t="str">
        <f>IF('School Data'!$B145="Middle/JH",IF('School Data'!C145="","",'School Data'!C145),"")</f>
        <v/>
      </c>
      <c r="E145" s="20" t="str">
        <f>IF('School Data'!$B145="Middle/JH",IF('School Data'!D145="","",'School Data'!D145),"")</f>
        <v/>
      </c>
      <c r="F145" s="20" t="str">
        <f>IF('School Data'!$B145="Middle/JH",IF('School Data'!E145="","",'School Data'!E145),"")</f>
        <v/>
      </c>
      <c r="G145" s="31" t="str">
        <f>IF('School Data'!$B145="Middle/JH",IF('School Data'!F145="","",'School Data'!F145),"")</f>
        <v/>
      </c>
      <c r="H145" s="28" t="str">
        <f>IF(A145&lt;('Output by Grade Span'!$C$4+1),"X","")</f>
        <v/>
      </c>
      <c r="I145" s="29" t="str">
        <f>IF('School Data'!$B145="Middle/JH",IF('School Data'!G145="","",'School Data'!G145),"")</f>
        <v/>
      </c>
      <c r="J145" s="29" t="str">
        <f t="shared" si="23"/>
        <v/>
      </c>
      <c r="K145" s="29" t="str">
        <f>IF('School Data'!$B145="Middle/JH",IF('School Data'!H145="","",'School Data'!H145),"")</f>
        <v/>
      </c>
      <c r="L145" s="29" t="str">
        <f t="shared" si="24"/>
        <v/>
      </c>
      <c r="M145" s="29" t="str">
        <f t="shared" si="25"/>
        <v/>
      </c>
      <c r="N145" s="28" t="str">
        <f>IF(H145="X",IF(M145&gt;'Output, All Schools'!$C$8,"N","Y"),"")</f>
        <v/>
      </c>
      <c r="O145" s="30" t="str">
        <f>IF('School Data'!$B145="Middle/JH",IF('School Data'!I145="","",'School Data'!I145),"")</f>
        <v/>
      </c>
      <c r="P145" s="30" t="str">
        <f t="shared" si="26"/>
        <v/>
      </c>
      <c r="Q145" s="29" t="str">
        <f t="shared" si="27"/>
        <v/>
      </c>
      <c r="R145" s="31" t="str">
        <f>IF(H145="X",IF(Q145&gt;'Output, All Schools'!$C$9,"N","Y"),"")</f>
        <v/>
      </c>
      <c r="S145" s="32" t="str">
        <f>IF('School Data'!$B145="Middle/JH",IF('School Data'!J145="","",'School Data'!J145),"")</f>
        <v/>
      </c>
      <c r="T145" s="49" t="str">
        <f t="shared" si="28"/>
        <v/>
      </c>
      <c r="U145" s="32" t="str">
        <f>IF('School Data'!$B145="Middle/JH",IF('School Data'!K145="","",'School Data'!K145),"")</f>
        <v/>
      </c>
      <c r="V145" s="49" t="str">
        <f t="shared" si="29"/>
        <v/>
      </c>
      <c r="W145" s="54" t="str">
        <f t="shared" si="30"/>
        <v/>
      </c>
      <c r="X145" s="28" t="str">
        <f>IF(H145="X",IF(W145&lt;'Output, All Schools'!$C$14,"N","Y"),"")</f>
        <v/>
      </c>
      <c r="Y145" s="32" t="str">
        <f>IF('School Data'!$B145="Middle/JH",IF('School Data'!L145="","",'School Data'!L145),"")</f>
        <v/>
      </c>
      <c r="Z145" s="49" t="str">
        <f t="shared" si="31"/>
        <v/>
      </c>
      <c r="AA145" s="55" t="str">
        <f t="shared" si="32"/>
        <v/>
      </c>
      <c r="AB145" s="31" t="str">
        <f>IF(H145="X",IF(AA145&lt;'Output, All Schools'!$C$15,"N","Y"),"")</f>
        <v/>
      </c>
    </row>
    <row r="146" spans="1:28" x14ac:dyDescent="0.25">
      <c r="A146" s="20" t="str">
        <f t="shared" si="22"/>
        <v/>
      </c>
      <c r="B146" s="20" t="str">
        <f>IF('School Data'!$B146="Middle/JH",IF('School Data'!A146="","",'School Data'!A146),"")</f>
        <v/>
      </c>
      <c r="C146" s="20" t="str">
        <f>IF('School Data'!$B146="Middle/JH",IF('School Data'!B146="","",'School Data'!B146),"")</f>
        <v/>
      </c>
      <c r="D146" s="20" t="str">
        <f>IF('School Data'!$B146="Middle/JH",IF('School Data'!C146="","",'School Data'!C146),"")</f>
        <v/>
      </c>
      <c r="E146" s="20" t="str">
        <f>IF('School Data'!$B146="Middle/JH",IF('School Data'!D146="","",'School Data'!D146),"")</f>
        <v/>
      </c>
      <c r="F146" s="20" t="str">
        <f>IF('School Data'!$B146="Middle/JH",IF('School Data'!E146="","",'School Data'!E146),"")</f>
        <v/>
      </c>
      <c r="G146" s="31" t="str">
        <f>IF('School Data'!$B146="Middle/JH",IF('School Data'!F146="","",'School Data'!F146),"")</f>
        <v/>
      </c>
      <c r="H146" s="28" t="str">
        <f>IF(A146&lt;('Output by Grade Span'!$C$4+1),"X","")</f>
        <v/>
      </c>
      <c r="I146" s="29" t="str">
        <f>IF('School Data'!$B146="Middle/JH",IF('School Data'!G146="","",'School Data'!G146),"")</f>
        <v/>
      </c>
      <c r="J146" s="29" t="str">
        <f t="shared" si="23"/>
        <v/>
      </c>
      <c r="K146" s="29" t="str">
        <f>IF('School Data'!$B146="Middle/JH",IF('School Data'!H146="","",'School Data'!H146),"")</f>
        <v/>
      </c>
      <c r="L146" s="29" t="str">
        <f t="shared" si="24"/>
        <v/>
      </c>
      <c r="M146" s="29" t="str">
        <f t="shared" si="25"/>
        <v/>
      </c>
      <c r="N146" s="28" t="str">
        <f>IF(H146="X",IF(M146&gt;'Output, All Schools'!$C$8,"N","Y"),"")</f>
        <v/>
      </c>
      <c r="O146" s="30" t="str">
        <f>IF('School Data'!$B146="Middle/JH",IF('School Data'!I146="","",'School Data'!I146),"")</f>
        <v/>
      </c>
      <c r="P146" s="30" t="str">
        <f t="shared" si="26"/>
        <v/>
      </c>
      <c r="Q146" s="29" t="str">
        <f t="shared" si="27"/>
        <v/>
      </c>
      <c r="R146" s="31" t="str">
        <f>IF(H146="X",IF(Q146&gt;'Output, All Schools'!$C$9,"N","Y"),"")</f>
        <v/>
      </c>
      <c r="S146" s="32" t="str">
        <f>IF('School Data'!$B146="Middle/JH",IF('School Data'!J146="","",'School Data'!J146),"")</f>
        <v/>
      </c>
      <c r="T146" s="49" t="str">
        <f t="shared" si="28"/>
        <v/>
      </c>
      <c r="U146" s="32" t="str">
        <f>IF('School Data'!$B146="Middle/JH",IF('School Data'!K146="","",'School Data'!K146),"")</f>
        <v/>
      </c>
      <c r="V146" s="49" t="str">
        <f t="shared" si="29"/>
        <v/>
      </c>
      <c r="W146" s="54" t="str">
        <f t="shared" si="30"/>
        <v/>
      </c>
      <c r="X146" s="28" t="str">
        <f>IF(H146="X",IF(W146&lt;'Output, All Schools'!$C$14,"N","Y"),"")</f>
        <v/>
      </c>
      <c r="Y146" s="32" t="str">
        <f>IF('School Data'!$B146="Middle/JH",IF('School Data'!L146="","",'School Data'!L146),"")</f>
        <v/>
      </c>
      <c r="Z146" s="49" t="str">
        <f t="shared" si="31"/>
        <v/>
      </c>
      <c r="AA146" s="55" t="str">
        <f t="shared" si="32"/>
        <v/>
      </c>
      <c r="AB146" s="31" t="str">
        <f>IF(H146="X",IF(AA146&lt;'Output, All Schools'!$C$15,"N","Y"),"")</f>
        <v/>
      </c>
    </row>
    <row r="147" spans="1:28" x14ac:dyDescent="0.25">
      <c r="A147" s="20" t="str">
        <f t="shared" si="22"/>
        <v/>
      </c>
      <c r="B147" s="20" t="str">
        <f>IF('School Data'!$B147="Middle/JH",IF('School Data'!A147="","",'School Data'!A147),"")</f>
        <v/>
      </c>
      <c r="C147" s="20" t="str">
        <f>IF('School Data'!$B147="Middle/JH",IF('School Data'!B147="","",'School Data'!B147),"")</f>
        <v/>
      </c>
      <c r="D147" s="20" t="str">
        <f>IF('School Data'!$B147="Middle/JH",IF('School Data'!C147="","",'School Data'!C147),"")</f>
        <v/>
      </c>
      <c r="E147" s="20" t="str">
        <f>IF('School Data'!$B147="Middle/JH",IF('School Data'!D147="","",'School Data'!D147),"")</f>
        <v/>
      </c>
      <c r="F147" s="20" t="str">
        <f>IF('School Data'!$B147="Middle/JH",IF('School Data'!E147="","",'School Data'!E147),"")</f>
        <v/>
      </c>
      <c r="G147" s="31" t="str">
        <f>IF('School Data'!$B147="Middle/JH",IF('School Data'!F147="","",'School Data'!F147),"")</f>
        <v/>
      </c>
      <c r="H147" s="28" t="str">
        <f>IF(A147&lt;('Output by Grade Span'!$C$4+1),"X","")</f>
        <v/>
      </c>
      <c r="I147" s="29" t="str">
        <f>IF('School Data'!$B147="Middle/JH",IF('School Data'!G147="","",'School Data'!G147),"")</f>
        <v/>
      </c>
      <c r="J147" s="29" t="str">
        <f t="shared" si="23"/>
        <v/>
      </c>
      <c r="K147" s="29" t="str">
        <f>IF('School Data'!$B147="Middle/JH",IF('School Data'!H147="","",'School Data'!H147),"")</f>
        <v/>
      </c>
      <c r="L147" s="29" t="str">
        <f t="shared" si="24"/>
        <v/>
      </c>
      <c r="M147" s="29" t="str">
        <f t="shared" si="25"/>
        <v/>
      </c>
      <c r="N147" s="28" t="str">
        <f>IF(H147="X",IF(M147&gt;'Output, All Schools'!$C$8,"N","Y"),"")</f>
        <v/>
      </c>
      <c r="O147" s="30" t="str">
        <f>IF('School Data'!$B147="Middle/JH",IF('School Data'!I147="","",'School Data'!I147),"")</f>
        <v/>
      </c>
      <c r="P147" s="30" t="str">
        <f t="shared" si="26"/>
        <v/>
      </c>
      <c r="Q147" s="29" t="str">
        <f t="shared" si="27"/>
        <v/>
      </c>
      <c r="R147" s="31" t="str">
        <f>IF(H147="X",IF(Q147&gt;'Output, All Schools'!$C$9,"N","Y"),"")</f>
        <v/>
      </c>
      <c r="S147" s="32" t="str">
        <f>IF('School Data'!$B147="Middle/JH",IF('School Data'!J147="","",'School Data'!J147),"")</f>
        <v/>
      </c>
      <c r="T147" s="49" t="str">
        <f t="shared" si="28"/>
        <v/>
      </c>
      <c r="U147" s="32" t="str">
        <f>IF('School Data'!$B147="Middle/JH",IF('School Data'!K147="","",'School Data'!K147),"")</f>
        <v/>
      </c>
      <c r="V147" s="49" t="str">
        <f t="shared" si="29"/>
        <v/>
      </c>
      <c r="W147" s="54" t="str">
        <f t="shared" si="30"/>
        <v/>
      </c>
      <c r="X147" s="28" t="str">
        <f>IF(H147="X",IF(W147&lt;'Output, All Schools'!$C$14,"N","Y"),"")</f>
        <v/>
      </c>
      <c r="Y147" s="32" t="str">
        <f>IF('School Data'!$B147="Middle/JH",IF('School Data'!L147="","",'School Data'!L147),"")</f>
        <v/>
      </c>
      <c r="Z147" s="49" t="str">
        <f t="shared" si="31"/>
        <v/>
      </c>
      <c r="AA147" s="55" t="str">
        <f t="shared" si="32"/>
        <v/>
      </c>
      <c r="AB147" s="31" t="str">
        <f>IF(H147="X",IF(AA147&lt;'Output, All Schools'!$C$15,"N","Y"),"")</f>
        <v/>
      </c>
    </row>
    <row r="148" spans="1:28" x14ac:dyDescent="0.25">
      <c r="A148" s="20" t="str">
        <f t="shared" si="22"/>
        <v/>
      </c>
      <c r="B148" s="20" t="str">
        <f>IF('School Data'!$B148="Middle/JH",IF('School Data'!A148="","",'School Data'!A148),"")</f>
        <v/>
      </c>
      <c r="C148" s="20" t="str">
        <f>IF('School Data'!$B148="Middle/JH",IF('School Data'!B148="","",'School Data'!B148),"")</f>
        <v/>
      </c>
      <c r="D148" s="20" t="str">
        <f>IF('School Data'!$B148="Middle/JH",IF('School Data'!C148="","",'School Data'!C148),"")</f>
        <v/>
      </c>
      <c r="E148" s="20" t="str">
        <f>IF('School Data'!$B148="Middle/JH",IF('School Data'!D148="","",'School Data'!D148),"")</f>
        <v/>
      </c>
      <c r="F148" s="20" t="str">
        <f>IF('School Data'!$B148="Middle/JH",IF('School Data'!E148="","",'School Data'!E148),"")</f>
        <v/>
      </c>
      <c r="G148" s="31" t="str">
        <f>IF('School Data'!$B148="Middle/JH",IF('School Data'!F148="","",'School Data'!F148),"")</f>
        <v/>
      </c>
      <c r="H148" s="28" t="str">
        <f>IF(A148&lt;('Output by Grade Span'!$C$4+1),"X","")</f>
        <v/>
      </c>
      <c r="I148" s="29" t="str">
        <f>IF('School Data'!$B148="Middle/JH",IF('School Data'!G148="","",'School Data'!G148),"")</f>
        <v/>
      </c>
      <c r="J148" s="29" t="str">
        <f t="shared" si="23"/>
        <v/>
      </c>
      <c r="K148" s="29" t="str">
        <f>IF('School Data'!$B148="Middle/JH",IF('School Data'!H148="","",'School Data'!H148),"")</f>
        <v/>
      </c>
      <c r="L148" s="29" t="str">
        <f t="shared" si="24"/>
        <v/>
      </c>
      <c r="M148" s="29" t="str">
        <f t="shared" si="25"/>
        <v/>
      </c>
      <c r="N148" s="28" t="str">
        <f>IF(H148="X",IF(M148&gt;'Output, All Schools'!$C$8,"N","Y"),"")</f>
        <v/>
      </c>
      <c r="O148" s="30" t="str">
        <f>IF('School Data'!$B148="Middle/JH",IF('School Data'!I148="","",'School Data'!I148),"")</f>
        <v/>
      </c>
      <c r="P148" s="30" t="str">
        <f t="shared" si="26"/>
        <v/>
      </c>
      <c r="Q148" s="29" t="str">
        <f t="shared" si="27"/>
        <v/>
      </c>
      <c r="R148" s="31" t="str">
        <f>IF(H148="X",IF(Q148&gt;'Output, All Schools'!$C$9,"N","Y"),"")</f>
        <v/>
      </c>
      <c r="S148" s="32" t="str">
        <f>IF('School Data'!$B148="Middle/JH",IF('School Data'!J148="","",'School Data'!J148),"")</f>
        <v/>
      </c>
      <c r="T148" s="49" t="str">
        <f t="shared" si="28"/>
        <v/>
      </c>
      <c r="U148" s="32" t="str">
        <f>IF('School Data'!$B148="Middle/JH",IF('School Data'!K148="","",'School Data'!K148),"")</f>
        <v/>
      </c>
      <c r="V148" s="49" t="str">
        <f t="shared" si="29"/>
        <v/>
      </c>
      <c r="W148" s="54" t="str">
        <f t="shared" si="30"/>
        <v/>
      </c>
      <c r="X148" s="28" t="str">
        <f>IF(H148="X",IF(W148&lt;'Output, All Schools'!$C$14,"N","Y"),"")</f>
        <v/>
      </c>
      <c r="Y148" s="32" t="str">
        <f>IF('School Data'!$B148="Middle/JH",IF('School Data'!L148="","",'School Data'!L148),"")</f>
        <v/>
      </c>
      <c r="Z148" s="49" t="str">
        <f t="shared" si="31"/>
        <v/>
      </c>
      <c r="AA148" s="55" t="str">
        <f t="shared" si="32"/>
        <v/>
      </c>
      <c r="AB148" s="31" t="str">
        <f>IF(H148="X",IF(AA148&lt;'Output, All Schools'!$C$15,"N","Y"),"")</f>
        <v/>
      </c>
    </row>
    <row r="149" spans="1:28" x14ac:dyDescent="0.25">
      <c r="A149" s="20" t="str">
        <f t="shared" si="22"/>
        <v/>
      </c>
      <c r="B149" s="20" t="str">
        <f>IF('School Data'!$B149="Middle/JH",IF('School Data'!A149="","",'School Data'!A149),"")</f>
        <v/>
      </c>
      <c r="C149" s="20" t="str">
        <f>IF('School Data'!$B149="Middle/JH",IF('School Data'!B149="","",'School Data'!B149),"")</f>
        <v/>
      </c>
      <c r="D149" s="20" t="str">
        <f>IF('School Data'!$B149="Middle/JH",IF('School Data'!C149="","",'School Data'!C149),"")</f>
        <v/>
      </c>
      <c r="E149" s="20" t="str">
        <f>IF('School Data'!$B149="Middle/JH",IF('School Data'!D149="","",'School Data'!D149),"")</f>
        <v/>
      </c>
      <c r="F149" s="20" t="str">
        <f>IF('School Data'!$B149="Middle/JH",IF('School Data'!E149="","",'School Data'!E149),"")</f>
        <v/>
      </c>
      <c r="G149" s="31" t="str">
        <f>IF('School Data'!$B149="Middle/JH",IF('School Data'!F149="","",'School Data'!F149),"")</f>
        <v/>
      </c>
      <c r="H149" s="28" t="str">
        <f>IF(A149&lt;('Output by Grade Span'!$C$4+1),"X","")</f>
        <v/>
      </c>
      <c r="I149" s="29" t="str">
        <f>IF('School Data'!$B149="Middle/JH",IF('School Data'!G149="","",'School Data'!G149),"")</f>
        <v/>
      </c>
      <c r="J149" s="29" t="str">
        <f t="shared" si="23"/>
        <v/>
      </c>
      <c r="K149" s="29" t="str">
        <f>IF('School Data'!$B149="Middle/JH",IF('School Data'!H149="","",'School Data'!H149),"")</f>
        <v/>
      </c>
      <c r="L149" s="29" t="str">
        <f t="shared" si="24"/>
        <v/>
      </c>
      <c r="M149" s="29" t="str">
        <f t="shared" si="25"/>
        <v/>
      </c>
      <c r="N149" s="28" t="str">
        <f>IF(H149="X",IF(M149&gt;'Output, All Schools'!$C$8,"N","Y"),"")</f>
        <v/>
      </c>
      <c r="O149" s="30" t="str">
        <f>IF('School Data'!$B149="Middle/JH",IF('School Data'!I149="","",'School Data'!I149),"")</f>
        <v/>
      </c>
      <c r="P149" s="30" t="str">
        <f t="shared" si="26"/>
        <v/>
      </c>
      <c r="Q149" s="29" t="str">
        <f t="shared" si="27"/>
        <v/>
      </c>
      <c r="R149" s="31" t="str">
        <f>IF(H149="X",IF(Q149&gt;'Output, All Schools'!$C$9,"N","Y"),"")</f>
        <v/>
      </c>
      <c r="S149" s="32" t="str">
        <f>IF('School Data'!$B149="Middle/JH",IF('School Data'!J149="","",'School Data'!J149),"")</f>
        <v/>
      </c>
      <c r="T149" s="49" t="str">
        <f t="shared" si="28"/>
        <v/>
      </c>
      <c r="U149" s="32" t="str">
        <f>IF('School Data'!$B149="Middle/JH",IF('School Data'!K149="","",'School Data'!K149),"")</f>
        <v/>
      </c>
      <c r="V149" s="49" t="str">
        <f t="shared" si="29"/>
        <v/>
      </c>
      <c r="W149" s="54" t="str">
        <f t="shared" si="30"/>
        <v/>
      </c>
      <c r="X149" s="28" t="str">
        <f>IF(H149="X",IF(W149&lt;'Output, All Schools'!$C$14,"N","Y"),"")</f>
        <v/>
      </c>
      <c r="Y149" s="32" t="str">
        <f>IF('School Data'!$B149="Middle/JH",IF('School Data'!L149="","",'School Data'!L149),"")</f>
        <v/>
      </c>
      <c r="Z149" s="49" t="str">
        <f t="shared" si="31"/>
        <v/>
      </c>
      <c r="AA149" s="55" t="str">
        <f t="shared" si="32"/>
        <v/>
      </c>
      <c r="AB149" s="31" t="str">
        <f>IF(H149="X",IF(AA149&lt;'Output, All Schools'!$C$15,"N","Y"),"")</f>
        <v/>
      </c>
    </row>
    <row r="150" spans="1:28" x14ac:dyDescent="0.25">
      <c r="A150" s="20" t="str">
        <f t="shared" si="22"/>
        <v/>
      </c>
      <c r="B150" s="20" t="str">
        <f>IF('School Data'!$B150="Middle/JH",IF('School Data'!A150="","",'School Data'!A150),"")</f>
        <v/>
      </c>
      <c r="C150" s="20" t="str">
        <f>IF('School Data'!$B150="Middle/JH",IF('School Data'!B150="","",'School Data'!B150),"")</f>
        <v/>
      </c>
      <c r="D150" s="20" t="str">
        <f>IF('School Data'!$B150="Middle/JH",IF('School Data'!C150="","",'School Data'!C150),"")</f>
        <v/>
      </c>
      <c r="E150" s="20" t="str">
        <f>IF('School Data'!$B150="Middle/JH",IF('School Data'!D150="","",'School Data'!D150),"")</f>
        <v/>
      </c>
      <c r="F150" s="20" t="str">
        <f>IF('School Data'!$B150="Middle/JH",IF('School Data'!E150="","",'School Data'!E150),"")</f>
        <v/>
      </c>
      <c r="G150" s="31" t="str">
        <f>IF('School Data'!$B150="Middle/JH",IF('School Data'!F150="","",'School Data'!F150),"")</f>
        <v/>
      </c>
      <c r="H150" s="28" t="str">
        <f>IF(A150&lt;('Output by Grade Span'!$C$4+1),"X","")</f>
        <v/>
      </c>
      <c r="I150" s="29" t="str">
        <f>IF('School Data'!$B150="Middle/JH",IF('School Data'!G150="","",'School Data'!G150),"")</f>
        <v/>
      </c>
      <c r="J150" s="29" t="str">
        <f t="shared" si="23"/>
        <v/>
      </c>
      <c r="K150" s="29" t="str">
        <f>IF('School Data'!$B150="Middle/JH",IF('School Data'!H150="","",'School Data'!H150),"")</f>
        <v/>
      </c>
      <c r="L150" s="29" t="str">
        <f t="shared" si="24"/>
        <v/>
      </c>
      <c r="M150" s="29" t="str">
        <f t="shared" si="25"/>
        <v/>
      </c>
      <c r="N150" s="28" t="str">
        <f>IF(H150="X",IF(M150&gt;'Output, All Schools'!$C$8,"N","Y"),"")</f>
        <v/>
      </c>
      <c r="O150" s="30" t="str">
        <f>IF('School Data'!$B150="Middle/JH",IF('School Data'!I150="","",'School Data'!I150),"")</f>
        <v/>
      </c>
      <c r="P150" s="30" t="str">
        <f t="shared" si="26"/>
        <v/>
      </c>
      <c r="Q150" s="29" t="str">
        <f t="shared" si="27"/>
        <v/>
      </c>
      <c r="R150" s="31" t="str">
        <f>IF(H150="X",IF(Q150&gt;'Output, All Schools'!$C$9,"N","Y"),"")</f>
        <v/>
      </c>
      <c r="S150" s="32" t="str">
        <f>IF('School Data'!$B150="Middle/JH",IF('School Data'!J150="","",'School Data'!J150),"")</f>
        <v/>
      </c>
      <c r="T150" s="49" t="str">
        <f t="shared" si="28"/>
        <v/>
      </c>
      <c r="U150" s="32" t="str">
        <f>IF('School Data'!$B150="Middle/JH",IF('School Data'!K150="","",'School Data'!K150),"")</f>
        <v/>
      </c>
      <c r="V150" s="49" t="str">
        <f t="shared" si="29"/>
        <v/>
      </c>
      <c r="W150" s="54" t="str">
        <f t="shared" si="30"/>
        <v/>
      </c>
      <c r="X150" s="28" t="str">
        <f>IF(H150="X",IF(W150&lt;'Output, All Schools'!$C$14,"N","Y"),"")</f>
        <v/>
      </c>
      <c r="Y150" s="32" t="str">
        <f>IF('School Data'!$B150="Middle/JH",IF('School Data'!L150="","",'School Data'!L150),"")</f>
        <v/>
      </c>
      <c r="Z150" s="49" t="str">
        <f t="shared" si="31"/>
        <v/>
      </c>
      <c r="AA150" s="55" t="str">
        <f t="shared" si="32"/>
        <v/>
      </c>
      <c r="AB150" s="31" t="str">
        <f>IF(H150="X",IF(AA150&lt;'Output, All Schools'!$C$15,"N","Y"),"")</f>
        <v/>
      </c>
    </row>
    <row r="151" spans="1:28" x14ac:dyDescent="0.25">
      <c r="A151" s="20" t="str">
        <f t="shared" si="22"/>
        <v/>
      </c>
      <c r="B151" s="20" t="str">
        <f>IF('School Data'!$B151="Middle/JH",IF('School Data'!A151="","",'School Data'!A151),"")</f>
        <v/>
      </c>
      <c r="C151" s="20" t="str">
        <f>IF('School Data'!$B151="Middle/JH",IF('School Data'!B151="","",'School Data'!B151),"")</f>
        <v/>
      </c>
      <c r="D151" s="20" t="str">
        <f>IF('School Data'!$B151="Middle/JH",IF('School Data'!C151="","",'School Data'!C151),"")</f>
        <v/>
      </c>
      <c r="E151" s="20" t="str">
        <f>IF('School Data'!$B151="Middle/JH",IF('School Data'!D151="","",'School Data'!D151),"")</f>
        <v/>
      </c>
      <c r="F151" s="20" t="str">
        <f>IF('School Data'!$B151="Middle/JH",IF('School Data'!E151="","",'School Data'!E151),"")</f>
        <v/>
      </c>
      <c r="G151" s="31" t="str">
        <f>IF('School Data'!$B151="Middle/JH",IF('School Data'!F151="","",'School Data'!F151),"")</f>
        <v/>
      </c>
      <c r="H151" s="28" t="str">
        <f>IF(A151&lt;('Output by Grade Span'!$C$4+1),"X","")</f>
        <v/>
      </c>
      <c r="I151" s="29" t="str">
        <f>IF('School Data'!$B151="Middle/JH",IF('School Data'!G151="","",'School Data'!G151),"")</f>
        <v/>
      </c>
      <c r="J151" s="29" t="str">
        <f t="shared" si="23"/>
        <v/>
      </c>
      <c r="K151" s="29" t="str">
        <f>IF('School Data'!$B151="Middle/JH",IF('School Data'!H151="","",'School Data'!H151),"")</f>
        <v/>
      </c>
      <c r="L151" s="29" t="str">
        <f t="shared" si="24"/>
        <v/>
      </c>
      <c r="M151" s="29" t="str">
        <f t="shared" si="25"/>
        <v/>
      </c>
      <c r="N151" s="28" t="str">
        <f>IF(H151="X",IF(M151&gt;'Output, All Schools'!$C$8,"N","Y"),"")</f>
        <v/>
      </c>
      <c r="O151" s="30" t="str">
        <f>IF('School Data'!$B151="Middle/JH",IF('School Data'!I151="","",'School Data'!I151),"")</f>
        <v/>
      </c>
      <c r="P151" s="30" t="str">
        <f t="shared" si="26"/>
        <v/>
      </c>
      <c r="Q151" s="29" t="str">
        <f t="shared" si="27"/>
        <v/>
      </c>
      <c r="R151" s="31" t="str">
        <f>IF(H151="X",IF(Q151&gt;'Output, All Schools'!$C$9,"N","Y"),"")</f>
        <v/>
      </c>
      <c r="S151" s="32" t="str">
        <f>IF('School Data'!$B151="Middle/JH",IF('School Data'!J151="","",'School Data'!J151),"")</f>
        <v/>
      </c>
      <c r="T151" s="49" t="str">
        <f t="shared" si="28"/>
        <v/>
      </c>
      <c r="U151" s="32" t="str">
        <f>IF('School Data'!$B151="Middle/JH",IF('School Data'!K151="","",'School Data'!K151),"")</f>
        <v/>
      </c>
      <c r="V151" s="49" t="str">
        <f t="shared" si="29"/>
        <v/>
      </c>
      <c r="W151" s="54" t="str">
        <f t="shared" si="30"/>
        <v/>
      </c>
      <c r="X151" s="28" t="str">
        <f>IF(H151="X",IF(W151&lt;'Output, All Schools'!$C$14,"N","Y"),"")</f>
        <v/>
      </c>
      <c r="Y151" s="32" t="str">
        <f>IF('School Data'!$B151="Middle/JH",IF('School Data'!L151="","",'School Data'!L151),"")</f>
        <v/>
      </c>
      <c r="Z151" s="49" t="str">
        <f t="shared" si="31"/>
        <v/>
      </c>
      <c r="AA151" s="55" t="str">
        <f t="shared" si="32"/>
        <v/>
      </c>
      <c r="AB151" s="31" t="str">
        <f>IF(H151="X",IF(AA151&lt;'Output, All Schools'!$C$15,"N","Y"),"")</f>
        <v/>
      </c>
    </row>
    <row r="152" spans="1:28" x14ac:dyDescent="0.25">
      <c r="A152" s="20" t="str">
        <f t="shared" si="22"/>
        <v/>
      </c>
      <c r="B152" s="20" t="str">
        <f>IF('School Data'!$B152="Middle/JH",IF('School Data'!A152="","",'School Data'!A152),"")</f>
        <v/>
      </c>
      <c r="C152" s="20" t="str">
        <f>IF('School Data'!$B152="Middle/JH",IF('School Data'!B152="","",'School Data'!B152),"")</f>
        <v/>
      </c>
      <c r="D152" s="20" t="str">
        <f>IF('School Data'!$B152="Middle/JH",IF('School Data'!C152="","",'School Data'!C152),"")</f>
        <v/>
      </c>
      <c r="E152" s="20" t="str">
        <f>IF('School Data'!$B152="Middle/JH",IF('School Data'!D152="","",'School Data'!D152),"")</f>
        <v/>
      </c>
      <c r="F152" s="20" t="str">
        <f>IF('School Data'!$B152="Middle/JH",IF('School Data'!E152="","",'School Data'!E152),"")</f>
        <v/>
      </c>
      <c r="G152" s="31" t="str">
        <f>IF('School Data'!$B152="Middle/JH",IF('School Data'!F152="","",'School Data'!F152),"")</f>
        <v/>
      </c>
      <c r="H152" s="28" t="str">
        <f>IF(A152&lt;('Output by Grade Span'!$C$4+1),"X","")</f>
        <v/>
      </c>
      <c r="I152" s="29" t="str">
        <f>IF('School Data'!$B152="Middle/JH",IF('School Data'!G152="","",'School Data'!G152),"")</f>
        <v/>
      </c>
      <c r="J152" s="29" t="str">
        <f t="shared" si="23"/>
        <v/>
      </c>
      <c r="K152" s="29" t="str">
        <f>IF('School Data'!$B152="Middle/JH",IF('School Data'!H152="","",'School Data'!H152),"")</f>
        <v/>
      </c>
      <c r="L152" s="29" t="str">
        <f t="shared" si="24"/>
        <v/>
      </c>
      <c r="M152" s="29" t="str">
        <f t="shared" si="25"/>
        <v/>
      </c>
      <c r="N152" s="28" t="str">
        <f>IF(H152="X",IF(M152&gt;'Output, All Schools'!$C$8,"N","Y"),"")</f>
        <v/>
      </c>
      <c r="O152" s="30" t="str">
        <f>IF('School Data'!$B152="Middle/JH",IF('School Data'!I152="","",'School Data'!I152),"")</f>
        <v/>
      </c>
      <c r="P152" s="30" t="str">
        <f t="shared" si="26"/>
        <v/>
      </c>
      <c r="Q152" s="29" t="str">
        <f t="shared" si="27"/>
        <v/>
      </c>
      <c r="R152" s="31" t="str">
        <f>IF(H152="X",IF(Q152&gt;'Output, All Schools'!$C$9,"N","Y"),"")</f>
        <v/>
      </c>
      <c r="S152" s="32" t="str">
        <f>IF('School Data'!$B152="Middle/JH",IF('School Data'!J152="","",'School Data'!J152),"")</f>
        <v/>
      </c>
      <c r="T152" s="49" t="str">
        <f t="shared" si="28"/>
        <v/>
      </c>
      <c r="U152" s="32" t="str">
        <f>IF('School Data'!$B152="Middle/JH",IF('School Data'!K152="","",'School Data'!K152),"")</f>
        <v/>
      </c>
      <c r="V152" s="49" t="str">
        <f t="shared" si="29"/>
        <v/>
      </c>
      <c r="W152" s="54" t="str">
        <f t="shared" si="30"/>
        <v/>
      </c>
      <c r="X152" s="28" t="str">
        <f>IF(H152="X",IF(W152&lt;'Output, All Schools'!$C$14,"N","Y"),"")</f>
        <v/>
      </c>
      <c r="Y152" s="32" t="str">
        <f>IF('School Data'!$B152="Middle/JH",IF('School Data'!L152="","",'School Data'!L152),"")</f>
        <v/>
      </c>
      <c r="Z152" s="49" t="str">
        <f t="shared" si="31"/>
        <v/>
      </c>
      <c r="AA152" s="55" t="str">
        <f t="shared" si="32"/>
        <v/>
      </c>
      <c r="AB152" s="31" t="str">
        <f>IF(H152="X",IF(AA152&lt;'Output, All Schools'!$C$15,"N","Y"),"")</f>
        <v/>
      </c>
    </row>
    <row r="153" spans="1:28" x14ac:dyDescent="0.25">
      <c r="A153" s="20" t="str">
        <f t="shared" si="22"/>
        <v/>
      </c>
      <c r="B153" s="20" t="str">
        <f>IF('School Data'!$B153="Middle/JH",IF('School Data'!A153="","",'School Data'!A153),"")</f>
        <v/>
      </c>
      <c r="C153" s="20" t="str">
        <f>IF('School Data'!$B153="Middle/JH",IF('School Data'!B153="","",'School Data'!B153),"")</f>
        <v/>
      </c>
      <c r="D153" s="20" t="str">
        <f>IF('School Data'!$B153="Middle/JH",IF('School Data'!C153="","",'School Data'!C153),"")</f>
        <v/>
      </c>
      <c r="E153" s="20" t="str">
        <f>IF('School Data'!$B153="Middle/JH",IF('School Data'!D153="","",'School Data'!D153),"")</f>
        <v/>
      </c>
      <c r="F153" s="20" t="str">
        <f>IF('School Data'!$B153="Middle/JH",IF('School Data'!E153="","",'School Data'!E153),"")</f>
        <v/>
      </c>
      <c r="G153" s="31" t="str">
        <f>IF('School Data'!$B153="Middle/JH",IF('School Data'!F153="","",'School Data'!F153),"")</f>
        <v/>
      </c>
      <c r="H153" s="28" t="str">
        <f>IF(A153&lt;('Output by Grade Span'!$C$4+1),"X","")</f>
        <v/>
      </c>
      <c r="I153" s="29" t="str">
        <f>IF('School Data'!$B153="Middle/JH",IF('School Data'!G153="","",'School Data'!G153),"")</f>
        <v/>
      </c>
      <c r="J153" s="29" t="str">
        <f t="shared" si="23"/>
        <v/>
      </c>
      <c r="K153" s="29" t="str">
        <f>IF('School Data'!$B153="Middle/JH",IF('School Data'!H153="","",'School Data'!H153),"")</f>
        <v/>
      </c>
      <c r="L153" s="29" t="str">
        <f t="shared" si="24"/>
        <v/>
      </c>
      <c r="M153" s="29" t="str">
        <f t="shared" si="25"/>
        <v/>
      </c>
      <c r="N153" s="28" t="str">
        <f>IF(H153="X",IF(M153&gt;'Output, All Schools'!$C$8,"N","Y"),"")</f>
        <v/>
      </c>
      <c r="O153" s="30" t="str">
        <f>IF('School Data'!$B153="Middle/JH",IF('School Data'!I153="","",'School Data'!I153),"")</f>
        <v/>
      </c>
      <c r="P153" s="30" t="str">
        <f t="shared" si="26"/>
        <v/>
      </c>
      <c r="Q153" s="29" t="str">
        <f t="shared" si="27"/>
        <v/>
      </c>
      <c r="R153" s="31" t="str">
        <f>IF(H153="X",IF(Q153&gt;'Output, All Schools'!$C$9,"N","Y"),"")</f>
        <v/>
      </c>
      <c r="S153" s="32" t="str">
        <f>IF('School Data'!$B153="Middle/JH",IF('School Data'!J153="","",'School Data'!J153),"")</f>
        <v/>
      </c>
      <c r="T153" s="49" t="str">
        <f t="shared" si="28"/>
        <v/>
      </c>
      <c r="U153" s="32" t="str">
        <f>IF('School Data'!$B153="Middle/JH",IF('School Data'!K153="","",'School Data'!K153),"")</f>
        <v/>
      </c>
      <c r="V153" s="49" t="str">
        <f t="shared" si="29"/>
        <v/>
      </c>
      <c r="W153" s="54" t="str">
        <f t="shared" si="30"/>
        <v/>
      </c>
      <c r="X153" s="28" t="str">
        <f>IF(H153="X",IF(W153&lt;'Output, All Schools'!$C$14,"N","Y"),"")</f>
        <v/>
      </c>
      <c r="Y153" s="32" t="str">
        <f>IF('School Data'!$B153="Middle/JH",IF('School Data'!L153="","",'School Data'!L153),"")</f>
        <v/>
      </c>
      <c r="Z153" s="49" t="str">
        <f t="shared" si="31"/>
        <v/>
      </c>
      <c r="AA153" s="55" t="str">
        <f t="shared" si="32"/>
        <v/>
      </c>
      <c r="AB153" s="31" t="str">
        <f>IF(H153="X",IF(AA153&lt;'Output, All Schools'!$C$15,"N","Y"),"")</f>
        <v/>
      </c>
    </row>
    <row r="154" spans="1:28" x14ac:dyDescent="0.25">
      <c r="A154" s="20" t="str">
        <f t="shared" si="22"/>
        <v/>
      </c>
      <c r="B154" s="20" t="str">
        <f>IF('School Data'!$B154="Middle/JH",IF('School Data'!A154="","",'School Data'!A154),"")</f>
        <v/>
      </c>
      <c r="C154" s="20" t="str">
        <f>IF('School Data'!$B154="Middle/JH",IF('School Data'!B154="","",'School Data'!B154),"")</f>
        <v/>
      </c>
      <c r="D154" s="20" t="str">
        <f>IF('School Data'!$B154="Middle/JH",IF('School Data'!C154="","",'School Data'!C154),"")</f>
        <v/>
      </c>
      <c r="E154" s="20" t="str">
        <f>IF('School Data'!$B154="Middle/JH",IF('School Data'!D154="","",'School Data'!D154),"")</f>
        <v/>
      </c>
      <c r="F154" s="20" t="str">
        <f>IF('School Data'!$B154="Middle/JH",IF('School Data'!E154="","",'School Data'!E154),"")</f>
        <v/>
      </c>
      <c r="G154" s="31" t="str">
        <f>IF('School Data'!$B154="Middle/JH",IF('School Data'!F154="","",'School Data'!F154),"")</f>
        <v/>
      </c>
      <c r="H154" s="28" t="str">
        <f>IF(A154&lt;('Output by Grade Span'!$C$4+1),"X","")</f>
        <v/>
      </c>
      <c r="I154" s="29" t="str">
        <f>IF('School Data'!$B154="Middle/JH",IF('School Data'!G154="","",'School Data'!G154),"")</f>
        <v/>
      </c>
      <c r="J154" s="29" t="str">
        <f t="shared" si="23"/>
        <v/>
      </c>
      <c r="K154" s="29" t="str">
        <f>IF('School Data'!$B154="Middle/JH",IF('School Data'!H154="","",'School Data'!H154),"")</f>
        <v/>
      </c>
      <c r="L154" s="29" t="str">
        <f t="shared" si="24"/>
        <v/>
      </c>
      <c r="M154" s="29" t="str">
        <f t="shared" si="25"/>
        <v/>
      </c>
      <c r="N154" s="28" t="str">
        <f>IF(H154="X",IF(M154&gt;'Output, All Schools'!$C$8,"N","Y"),"")</f>
        <v/>
      </c>
      <c r="O154" s="30" t="str">
        <f>IF('School Data'!$B154="Middle/JH",IF('School Data'!I154="","",'School Data'!I154),"")</f>
        <v/>
      </c>
      <c r="P154" s="30" t="str">
        <f t="shared" si="26"/>
        <v/>
      </c>
      <c r="Q154" s="29" t="str">
        <f t="shared" si="27"/>
        <v/>
      </c>
      <c r="R154" s="31" t="str">
        <f>IF(H154="X",IF(Q154&gt;'Output, All Schools'!$C$9,"N","Y"),"")</f>
        <v/>
      </c>
      <c r="S154" s="32" t="str">
        <f>IF('School Data'!$B154="Middle/JH",IF('School Data'!J154="","",'School Data'!J154),"")</f>
        <v/>
      </c>
      <c r="T154" s="49" t="str">
        <f t="shared" si="28"/>
        <v/>
      </c>
      <c r="U154" s="32" t="str">
        <f>IF('School Data'!$B154="Middle/JH",IF('School Data'!K154="","",'School Data'!K154),"")</f>
        <v/>
      </c>
      <c r="V154" s="49" t="str">
        <f t="shared" si="29"/>
        <v/>
      </c>
      <c r="W154" s="54" t="str">
        <f t="shared" si="30"/>
        <v/>
      </c>
      <c r="X154" s="28" t="str">
        <f>IF(H154="X",IF(W154&lt;'Output, All Schools'!$C$14,"N","Y"),"")</f>
        <v/>
      </c>
      <c r="Y154" s="32" t="str">
        <f>IF('School Data'!$B154="Middle/JH",IF('School Data'!L154="","",'School Data'!L154),"")</f>
        <v/>
      </c>
      <c r="Z154" s="49" t="str">
        <f t="shared" si="31"/>
        <v/>
      </c>
      <c r="AA154" s="55" t="str">
        <f t="shared" si="32"/>
        <v/>
      </c>
      <c r="AB154" s="31" t="str">
        <f>IF(H154="X",IF(AA154&lt;'Output, All Schools'!$C$15,"N","Y"),"")</f>
        <v/>
      </c>
    </row>
    <row r="155" spans="1:28" x14ac:dyDescent="0.25">
      <c r="A155" s="20" t="str">
        <f t="shared" si="22"/>
        <v/>
      </c>
      <c r="B155" s="20" t="str">
        <f>IF('School Data'!$B155="Middle/JH",IF('School Data'!A155="","",'School Data'!A155),"")</f>
        <v/>
      </c>
      <c r="C155" s="20" t="str">
        <f>IF('School Data'!$B155="Middle/JH",IF('School Data'!B155="","",'School Data'!B155),"")</f>
        <v/>
      </c>
      <c r="D155" s="20" t="str">
        <f>IF('School Data'!$B155="Middle/JH",IF('School Data'!C155="","",'School Data'!C155),"")</f>
        <v/>
      </c>
      <c r="E155" s="20" t="str">
        <f>IF('School Data'!$B155="Middle/JH",IF('School Data'!D155="","",'School Data'!D155),"")</f>
        <v/>
      </c>
      <c r="F155" s="20" t="str">
        <f>IF('School Data'!$B155="Middle/JH",IF('School Data'!E155="","",'School Data'!E155),"")</f>
        <v/>
      </c>
      <c r="G155" s="31" t="str">
        <f>IF('School Data'!$B155="Middle/JH",IF('School Data'!F155="","",'School Data'!F155),"")</f>
        <v/>
      </c>
      <c r="H155" s="28" t="str">
        <f>IF(A155&lt;('Output by Grade Span'!$C$4+1),"X","")</f>
        <v/>
      </c>
      <c r="I155" s="29" t="str">
        <f>IF('School Data'!$B155="Middle/JH",IF('School Data'!G155="","",'School Data'!G155),"")</f>
        <v/>
      </c>
      <c r="J155" s="29" t="str">
        <f t="shared" si="23"/>
        <v/>
      </c>
      <c r="K155" s="29" t="str">
        <f>IF('School Data'!$B155="Middle/JH",IF('School Data'!H155="","",'School Data'!H155),"")</f>
        <v/>
      </c>
      <c r="L155" s="29" t="str">
        <f t="shared" si="24"/>
        <v/>
      </c>
      <c r="M155" s="29" t="str">
        <f t="shared" si="25"/>
        <v/>
      </c>
      <c r="N155" s="28" t="str">
        <f>IF(H155="X",IF(M155&gt;'Output, All Schools'!$C$8,"N","Y"),"")</f>
        <v/>
      </c>
      <c r="O155" s="30" t="str">
        <f>IF('School Data'!$B155="Middle/JH",IF('School Data'!I155="","",'School Data'!I155),"")</f>
        <v/>
      </c>
      <c r="P155" s="30" t="str">
        <f t="shared" si="26"/>
        <v/>
      </c>
      <c r="Q155" s="29" t="str">
        <f t="shared" si="27"/>
        <v/>
      </c>
      <c r="R155" s="31" t="str">
        <f>IF(H155="X",IF(Q155&gt;'Output, All Schools'!$C$9,"N","Y"),"")</f>
        <v/>
      </c>
      <c r="S155" s="32" t="str">
        <f>IF('School Data'!$B155="Middle/JH",IF('School Data'!J155="","",'School Data'!J155),"")</f>
        <v/>
      </c>
      <c r="T155" s="49" t="str">
        <f t="shared" si="28"/>
        <v/>
      </c>
      <c r="U155" s="32" t="str">
        <f>IF('School Data'!$B155="Middle/JH",IF('School Data'!K155="","",'School Data'!K155),"")</f>
        <v/>
      </c>
      <c r="V155" s="49" t="str">
        <f t="shared" si="29"/>
        <v/>
      </c>
      <c r="W155" s="54" t="str">
        <f t="shared" si="30"/>
        <v/>
      </c>
      <c r="X155" s="28" t="str">
        <f>IF(H155="X",IF(W155&lt;'Output, All Schools'!$C$14,"N","Y"),"")</f>
        <v/>
      </c>
      <c r="Y155" s="32" t="str">
        <f>IF('School Data'!$B155="Middle/JH",IF('School Data'!L155="","",'School Data'!L155),"")</f>
        <v/>
      </c>
      <c r="Z155" s="49" t="str">
        <f t="shared" si="31"/>
        <v/>
      </c>
      <c r="AA155" s="55" t="str">
        <f t="shared" si="32"/>
        <v/>
      </c>
      <c r="AB155" s="31" t="str">
        <f>IF(H155="X",IF(AA155&lt;'Output, All Schools'!$C$15,"N","Y"),"")</f>
        <v/>
      </c>
    </row>
    <row r="156" spans="1:28" x14ac:dyDescent="0.25">
      <c r="A156" s="20" t="str">
        <f t="shared" si="22"/>
        <v/>
      </c>
      <c r="B156" s="20" t="str">
        <f>IF('School Data'!$B156="Middle/JH",IF('School Data'!A156="","",'School Data'!A156),"")</f>
        <v/>
      </c>
      <c r="C156" s="20" t="str">
        <f>IF('School Data'!$B156="Middle/JH",IF('School Data'!B156="","",'School Data'!B156),"")</f>
        <v/>
      </c>
      <c r="D156" s="20" t="str">
        <f>IF('School Data'!$B156="Middle/JH",IF('School Data'!C156="","",'School Data'!C156),"")</f>
        <v/>
      </c>
      <c r="E156" s="20" t="str">
        <f>IF('School Data'!$B156="Middle/JH",IF('School Data'!D156="","",'School Data'!D156),"")</f>
        <v/>
      </c>
      <c r="F156" s="20" t="str">
        <f>IF('School Data'!$B156="Middle/JH",IF('School Data'!E156="","",'School Data'!E156),"")</f>
        <v/>
      </c>
      <c r="G156" s="31" t="str">
        <f>IF('School Data'!$B156="Middle/JH",IF('School Data'!F156="","",'School Data'!F156),"")</f>
        <v/>
      </c>
      <c r="H156" s="28" t="str">
        <f>IF(A156&lt;('Output by Grade Span'!$C$4+1),"X","")</f>
        <v/>
      </c>
      <c r="I156" s="29" t="str">
        <f>IF('School Data'!$B156="Middle/JH",IF('School Data'!G156="","",'School Data'!G156),"")</f>
        <v/>
      </c>
      <c r="J156" s="29" t="str">
        <f t="shared" si="23"/>
        <v/>
      </c>
      <c r="K156" s="29" t="str">
        <f>IF('School Data'!$B156="Middle/JH",IF('School Data'!H156="","",'School Data'!H156),"")</f>
        <v/>
      </c>
      <c r="L156" s="29" t="str">
        <f t="shared" si="24"/>
        <v/>
      </c>
      <c r="M156" s="29" t="str">
        <f t="shared" si="25"/>
        <v/>
      </c>
      <c r="N156" s="28" t="str">
        <f>IF(H156="X",IF(M156&gt;'Output, All Schools'!$C$8,"N","Y"),"")</f>
        <v/>
      </c>
      <c r="O156" s="30" t="str">
        <f>IF('School Data'!$B156="Middle/JH",IF('School Data'!I156="","",'School Data'!I156),"")</f>
        <v/>
      </c>
      <c r="P156" s="30" t="str">
        <f t="shared" si="26"/>
        <v/>
      </c>
      <c r="Q156" s="29" t="str">
        <f t="shared" si="27"/>
        <v/>
      </c>
      <c r="R156" s="31" t="str">
        <f>IF(H156="X",IF(Q156&gt;'Output, All Schools'!$C$9,"N","Y"),"")</f>
        <v/>
      </c>
      <c r="S156" s="32" t="str">
        <f>IF('School Data'!$B156="Middle/JH",IF('School Data'!J156="","",'School Data'!J156),"")</f>
        <v/>
      </c>
      <c r="T156" s="49" t="str">
        <f t="shared" si="28"/>
        <v/>
      </c>
      <c r="U156" s="32" t="str">
        <f>IF('School Data'!$B156="Middle/JH",IF('School Data'!K156="","",'School Data'!K156),"")</f>
        <v/>
      </c>
      <c r="V156" s="49" t="str">
        <f t="shared" si="29"/>
        <v/>
      </c>
      <c r="W156" s="54" t="str">
        <f t="shared" si="30"/>
        <v/>
      </c>
      <c r="X156" s="28" t="str">
        <f>IF(H156="X",IF(W156&lt;'Output, All Schools'!$C$14,"N","Y"),"")</f>
        <v/>
      </c>
      <c r="Y156" s="32" t="str">
        <f>IF('School Data'!$B156="Middle/JH",IF('School Data'!L156="","",'School Data'!L156),"")</f>
        <v/>
      </c>
      <c r="Z156" s="49" t="str">
        <f t="shared" si="31"/>
        <v/>
      </c>
      <c r="AA156" s="55" t="str">
        <f t="shared" si="32"/>
        <v/>
      </c>
      <c r="AB156" s="31" t="str">
        <f>IF(H156="X",IF(AA156&lt;'Output, All Schools'!$C$15,"N","Y"),"")</f>
        <v/>
      </c>
    </row>
    <row r="157" spans="1:28" x14ac:dyDescent="0.25">
      <c r="A157" s="20" t="str">
        <f t="shared" si="22"/>
        <v/>
      </c>
      <c r="B157" s="20" t="str">
        <f>IF('School Data'!$B157="Middle/JH",IF('School Data'!A157="","",'School Data'!A157),"")</f>
        <v/>
      </c>
      <c r="C157" s="20" t="str">
        <f>IF('School Data'!$B157="Middle/JH",IF('School Data'!B157="","",'School Data'!B157),"")</f>
        <v/>
      </c>
      <c r="D157" s="20" t="str">
        <f>IF('School Data'!$B157="Middle/JH",IF('School Data'!C157="","",'School Data'!C157),"")</f>
        <v/>
      </c>
      <c r="E157" s="20" t="str">
        <f>IF('School Data'!$B157="Middle/JH",IF('School Data'!D157="","",'School Data'!D157),"")</f>
        <v/>
      </c>
      <c r="F157" s="20" t="str">
        <f>IF('School Data'!$B157="Middle/JH",IF('School Data'!E157="","",'School Data'!E157),"")</f>
        <v/>
      </c>
      <c r="G157" s="31" t="str">
        <f>IF('School Data'!$B157="Middle/JH",IF('School Data'!F157="","",'School Data'!F157),"")</f>
        <v/>
      </c>
      <c r="H157" s="28" t="str">
        <f>IF(A157&lt;('Output by Grade Span'!$C$4+1),"X","")</f>
        <v/>
      </c>
      <c r="I157" s="29" t="str">
        <f>IF('School Data'!$B157="Middle/JH",IF('School Data'!G157="","",'School Data'!G157),"")</f>
        <v/>
      </c>
      <c r="J157" s="29" t="str">
        <f t="shared" si="23"/>
        <v/>
      </c>
      <c r="K157" s="29" t="str">
        <f>IF('School Data'!$B157="Middle/JH",IF('School Data'!H157="","",'School Data'!H157),"")</f>
        <v/>
      </c>
      <c r="L157" s="29" t="str">
        <f t="shared" si="24"/>
        <v/>
      </c>
      <c r="M157" s="29" t="str">
        <f t="shared" si="25"/>
        <v/>
      </c>
      <c r="N157" s="28" t="str">
        <f>IF(H157="X",IF(M157&gt;'Output, All Schools'!$C$8,"N","Y"),"")</f>
        <v/>
      </c>
      <c r="O157" s="30" t="str">
        <f>IF('School Data'!$B157="Middle/JH",IF('School Data'!I157="","",'School Data'!I157),"")</f>
        <v/>
      </c>
      <c r="P157" s="30" t="str">
        <f t="shared" si="26"/>
        <v/>
      </c>
      <c r="Q157" s="29" t="str">
        <f t="shared" si="27"/>
        <v/>
      </c>
      <c r="R157" s="31" t="str">
        <f>IF(H157="X",IF(Q157&gt;'Output, All Schools'!$C$9,"N","Y"),"")</f>
        <v/>
      </c>
      <c r="S157" s="32" t="str">
        <f>IF('School Data'!$B157="Middle/JH",IF('School Data'!J157="","",'School Data'!J157),"")</f>
        <v/>
      </c>
      <c r="T157" s="49" t="str">
        <f t="shared" si="28"/>
        <v/>
      </c>
      <c r="U157" s="32" t="str">
        <f>IF('School Data'!$B157="Middle/JH",IF('School Data'!K157="","",'School Data'!K157),"")</f>
        <v/>
      </c>
      <c r="V157" s="49" t="str">
        <f t="shared" si="29"/>
        <v/>
      </c>
      <c r="W157" s="54" t="str">
        <f t="shared" si="30"/>
        <v/>
      </c>
      <c r="X157" s="28" t="str">
        <f>IF(H157="X",IF(W157&lt;'Output, All Schools'!$C$14,"N","Y"),"")</f>
        <v/>
      </c>
      <c r="Y157" s="32" t="str">
        <f>IF('School Data'!$B157="Middle/JH",IF('School Data'!L157="","",'School Data'!L157),"")</f>
        <v/>
      </c>
      <c r="Z157" s="49" t="str">
        <f t="shared" si="31"/>
        <v/>
      </c>
      <c r="AA157" s="55" t="str">
        <f t="shared" si="32"/>
        <v/>
      </c>
      <c r="AB157" s="31" t="str">
        <f>IF(H157="X",IF(AA157&lt;'Output, All Schools'!$C$15,"N","Y"),"")</f>
        <v/>
      </c>
    </row>
    <row r="158" spans="1:28" x14ac:dyDescent="0.25">
      <c r="A158" s="20" t="str">
        <f t="shared" si="22"/>
        <v/>
      </c>
      <c r="B158" s="20" t="str">
        <f>IF('School Data'!$B158="Middle/JH",IF('School Data'!A158="","",'School Data'!A158),"")</f>
        <v/>
      </c>
      <c r="C158" s="20" t="str">
        <f>IF('School Data'!$B158="Middle/JH",IF('School Data'!B158="","",'School Data'!B158),"")</f>
        <v/>
      </c>
      <c r="D158" s="20" t="str">
        <f>IF('School Data'!$B158="Middle/JH",IF('School Data'!C158="","",'School Data'!C158),"")</f>
        <v/>
      </c>
      <c r="E158" s="20" t="str">
        <f>IF('School Data'!$B158="Middle/JH",IF('School Data'!D158="","",'School Data'!D158),"")</f>
        <v/>
      </c>
      <c r="F158" s="20" t="str">
        <f>IF('School Data'!$B158="Middle/JH",IF('School Data'!E158="","",'School Data'!E158),"")</f>
        <v/>
      </c>
      <c r="G158" s="31" t="str">
        <f>IF('School Data'!$B158="Middle/JH",IF('School Data'!F158="","",'School Data'!F158),"")</f>
        <v/>
      </c>
      <c r="H158" s="28" t="str">
        <f>IF(A158&lt;('Output by Grade Span'!$C$4+1),"X","")</f>
        <v/>
      </c>
      <c r="I158" s="29" t="str">
        <f>IF('School Data'!$B158="Middle/JH",IF('School Data'!G158="","",'School Data'!G158),"")</f>
        <v/>
      </c>
      <c r="J158" s="29" t="str">
        <f t="shared" si="23"/>
        <v/>
      </c>
      <c r="K158" s="29" t="str">
        <f>IF('School Data'!$B158="Middle/JH",IF('School Data'!H158="","",'School Data'!H158),"")</f>
        <v/>
      </c>
      <c r="L158" s="29" t="str">
        <f t="shared" si="24"/>
        <v/>
      </c>
      <c r="M158" s="29" t="str">
        <f t="shared" si="25"/>
        <v/>
      </c>
      <c r="N158" s="28" t="str">
        <f>IF(H158="X",IF(M158&gt;'Output, All Schools'!$C$8,"N","Y"),"")</f>
        <v/>
      </c>
      <c r="O158" s="30" t="str">
        <f>IF('School Data'!$B158="Middle/JH",IF('School Data'!I158="","",'School Data'!I158),"")</f>
        <v/>
      </c>
      <c r="P158" s="30" t="str">
        <f t="shared" si="26"/>
        <v/>
      </c>
      <c r="Q158" s="29" t="str">
        <f t="shared" si="27"/>
        <v/>
      </c>
      <c r="R158" s="31" t="str">
        <f>IF(H158="X",IF(Q158&gt;'Output, All Schools'!$C$9,"N","Y"),"")</f>
        <v/>
      </c>
      <c r="S158" s="32" t="str">
        <f>IF('School Data'!$B158="Middle/JH",IF('School Data'!J158="","",'School Data'!J158),"")</f>
        <v/>
      </c>
      <c r="T158" s="49" t="str">
        <f t="shared" si="28"/>
        <v/>
      </c>
      <c r="U158" s="32" t="str">
        <f>IF('School Data'!$B158="Middle/JH",IF('School Data'!K158="","",'School Data'!K158),"")</f>
        <v/>
      </c>
      <c r="V158" s="49" t="str">
        <f t="shared" si="29"/>
        <v/>
      </c>
      <c r="W158" s="54" t="str">
        <f t="shared" si="30"/>
        <v/>
      </c>
      <c r="X158" s="28" t="str">
        <f>IF(H158="X",IF(W158&lt;'Output, All Schools'!$C$14,"N","Y"),"")</f>
        <v/>
      </c>
      <c r="Y158" s="32" t="str">
        <f>IF('School Data'!$B158="Middle/JH",IF('School Data'!L158="","",'School Data'!L158),"")</f>
        <v/>
      </c>
      <c r="Z158" s="49" t="str">
        <f t="shared" si="31"/>
        <v/>
      </c>
      <c r="AA158" s="55" t="str">
        <f t="shared" si="32"/>
        <v/>
      </c>
      <c r="AB158" s="31" t="str">
        <f>IF(H158="X",IF(AA158&lt;'Output, All Schools'!$C$15,"N","Y"),"")</f>
        <v/>
      </c>
    </row>
    <row r="159" spans="1:28" x14ac:dyDescent="0.25">
      <c r="A159" s="20" t="str">
        <f t="shared" si="22"/>
        <v/>
      </c>
      <c r="B159" s="20" t="str">
        <f>IF('School Data'!$B159="Middle/JH",IF('School Data'!A159="","",'School Data'!A159),"")</f>
        <v/>
      </c>
      <c r="C159" s="20" t="str">
        <f>IF('School Data'!$B159="Middle/JH",IF('School Data'!B159="","",'School Data'!B159),"")</f>
        <v/>
      </c>
      <c r="D159" s="20" t="str">
        <f>IF('School Data'!$B159="Middle/JH",IF('School Data'!C159="","",'School Data'!C159),"")</f>
        <v/>
      </c>
      <c r="E159" s="20" t="str">
        <f>IF('School Data'!$B159="Middle/JH",IF('School Data'!D159="","",'School Data'!D159),"")</f>
        <v/>
      </c>
      <c r="F159" s="20" t="str">
        <f>IF('School Data'!$B159="Middle/JH",IF('School Data'!E159="","",'School Data'!E159),"")</f>
        <v/>
      </c>
      <c r="G159" s="31" t="str">
        <f>IF('School Data'!$B159="Middle/JH",IF('School Data'!F159="","",'School Data'!F159),"")</f>
        <v/>
      </c>
      <c r="H159" s="28" t="str">
        <f>IF(A159&lt;('Output by Grade Span'!$C$4+1),"X","")</f>
        <v/>
      </c>
      <c r="I159" s="29" t="str">
        <f>IF('School Data'!$B159="Middle/JH",IF('School Data'!G159="","",'School Data'!G159),"")</f>
        <v/>
      </c>
      <c r="J159" s="29" t="str">
        <f t="shared" si="23"/>
        <v/>
      </c>
      <c r="K159" s="29" t="str">
        <f>IF('School Data'!$B159="Middle/JH",IF('School Data'!H159="","",'School Data'!H159),"")</f>
        <v/>
      </c>
      <c r="L159" s="29" t="str">
        <f t="shared" si="24"/>
        <v/>
      </c>
      <c r="M159" s="29" t="str">
        <f t="shared" si="25"/>
        <v/>
      </c>
      <c r="N159" s="28" t="str">
        <f>IF(H159="X",IF(M159&gt;'Output, All Schools'!$C$8,"N","Y"),"")</f>
        <v/>
      </c>
      <c r="O159" s="30" t="str">
        <f>IF('School Data'!$B159="Middle/JH",IF('School Data'!I159="","",'School Data'!I159),"")</f>
        <v/>
      </c>
      <c r="P159" s="30" t="str">
        <f t="shared" si="26"/>
        <v/>
      </c>
      <c r="Q159" s="29" t="str">
        <f t="shared" si="27"/>
        <v/>
      </c>
      <c r="R159" s="31" t="str">
        <f>IF(H159="X",IF(Q159&gt;'Output, All Schools'!$C$9,"N","Y"),"")</f>
        <v/>
      </c>
      <c r="S159" s="32" t="str">
        <f>IF('School Data'!$B159="Middle/JH",IF('School Data'!J159="","",'School Data'!J159),"")</f>
        <v/>
      </c>
      <c r="T159" s="49" t="str">
        <f t="shared" si="28"/>
        <v/>
      </c>
      <c r="U159" s="32" t="str">
        <f>IF('School Data'!$B159="Middle/JH",IF('School Data'!K159="","",'School Data'!K159),"")</f>
        <v/>
      </c>
      <c r="V159" s="49" t="str">
        <f t="shared" si="29"/>
        <v/>
      </c>
      <c r="W159" s="54" t="str">
        <f t="shared" si="30"/>
        <v/>
      </c>
      <c r="X159" s="28" t="str">
        <f>IF(H159="X",IF(W159&lt;'Output, All Schools'!$C$14,"N","Y"),"")</f>
        <v/>
      </c>
      <c r="Y159" s="32" t="str">
        <f>IF('School Data'!$B159="Middle/JH",IF('School Data'!L159="","",'School Data'!L159),"")</f>
        <v/>
      </c>
      <c r="Z159" s="49" t="str">
        <f t="shared" si="31"/>
        <v/>
      </c>
      <c r="AA159" s="55" t="str">
        <f t="shared" si="32"/>
        <v/>
      </c>
      <c r="AB159" s="31" t="str">
        <f>IF(H159="X",IF(AA159&lt;'Output, All Schools'!$C$15,"N","Y"),"")</f>
        <v/>
      </c>
    </row>
    <row r="160" spans="1:28" x14ac:dyDescent="0.25">
      <c r="A160" s="20" t="str">
        <f t="shared" si="22"/>
        <v/>
      </c>
      <c r="B160" s="20" t="str">
        <f>IF('School Data'!$B160="Middle/JH",IF('School Data'!A160="","",'School Data'!A160),"")</f>
        <v/>
      </c>
      <c r="C160" s="20" t="str">
        <f>IF('School Data'!$B160="Middle/JH",IF('School Data'!B160="","",'School Data'!B160),"")</f>
        <v/>
      </c>
      <c r="D160" s="20" t="str">
        <f>IF('School Data'!$B160="Middle/JH",IF('School Data'!C160="","",'School Data'!C160),"")</f>
        <v/>
      </c>
      <c r="E160" s="20" t="str">
        <f>IF('School Data'!$B160="Middle/JH",IF('School Data'!D160="","",'School Data'!D160),"")</f>
        <v/>
      </c>
      <c r="F160" s="20" t="str">
        <f>IF('School Data'!$B160="Middle/JH",IF('School Data'!E160="","",'School Data'!E160),"")</f>
        <v/>
      </c>
      <c r="G160" s="31" t="str">
        <f>IF('School Data'!$B160="Middle/JH",IF('School Data'!F160="","",'School Data'!F160),"")</f>
        <v/>
      </c>
      <c r="H160" s="28" t="str">
        <f>IF(A160&lt;('Output by Grade Span'!$C$4+1),"X","")</f>
        <v/>
      </c>
      <c r="I160" s="29" t="str">
        <f>IF('School Data'!$B160="Middle/JH",IF('School Data'!G160="","",'School Data'!G160),"")</f>
        <v/>
      </c>
      <c r="J160" s="29" t="str">
        <f t="shared" si="23"/>
        <v/>
      </c>
      <c r="K160" s="29" t="str">
        <f>IF('School Data'!$B160="Middle/JH",IF('School Data'!H160="","",'School Data'!H160),"")</f>
        <v/>
      </c>
      <c r="L160" s="29" t="str">
        <f t="shared" si="24"/>
        <v/>
      </c>
      <c r="M160" s="29" t="str">
        <f t="shared" si="25"/>
        <v/>
      </c>
      <c r="N160" s="28" t="str">
        <f>IF(H160="X",IF(M160&gt;'Output, All Schools'!$C$8,"N","Y"),"")</f>
        <v/>
      </c>
      <c r="O160" s="30" t="str">
        <f>IF('School Data'!$B160="Middle/JH",IF('School Data'!I160="","",'School Data'!I160),"")</f>
        <v/>
      </c>
      <c r="P160" s="30" t="str">
        <f t="shared" si="26"/>
        <v/>
      </c>
      <c r="Q160" s="29" t="str">
        <f t="shared" si="27"/>
        <v/>
      </c>
      <c r="R160" s="31" t="str">
        <f>IF(H160="X",IF(Q160&gt;'Output, All Schools'!$C$9,"N","Y"),"")</f>
        <v/>
      </c>
      <c r="S160" s="32" t="str">
        <f>IF('School Data'!$B160="Middle/JH",IF('School Data'!J160="","",'School Data'!J160),"")</f>
        <v/>
      </c>
      <c r="T160" s="49" t="str">
        <f t="shared" si="28"/>
        <v/>
      </c>
      <c r="U160" s="32" t="str">
        <f>IF('School Data'!$B160="Middle/JH",IF('School Data'!K160="","",'School Data'!K160),"")</f>
        <v/>
      </c>
      <c r="V160" s="49" t="str">
        <f t="shared" si="29"/>
        <v/>
      </c>
      <c r="W160" s="54" t="str">
        <f t="shared" si="30"/>
        <v/>
      </c>
      <c r="X160" s="28" t="str">
        <f>IF(H160="X",IF(W160&lt;'Output, All Schools'!$C$14,"N","Y"),"")</f>
        <v/>
      </c>
      <c r="Y160" s="32" t="str">
        <f>IF('School Data'!$B160="Middle/JH",IF('School Data'!L160="","",'School Data'!L160),"")</f>
        <v/>
      </c>
      <c r="Z160" s="49" t="str">
        <f t="shared" si="31"/>
        <v/>
      </c>
      <c r="AA160" s="55" t="str">
        <f t="shared" si="32"/>
        <v/>
      </c>
      <c r="AB160" s="31" t="str">
        <f>IF(H160="X",IF(AA160&lt;'Output, All Schools'!$C$15,"N","Y"),"")</f>
        <v/>
      </c>
    </row>
    <row r="161" spans="1:28" x14ac:dyDescent="0.25">
      <c r="A161" s="20" t="str">
        <f t="shared" si="22"/>
        <v/>
      </c>
      <c r="B161" s="20" t="str">
        <f>IF('School Data'!$B161="Middle/JH",IF('School Data'!A161="","",'School Data'!A161),"")</f>
        <v/>
      </c>
      <c r="C161" s="20" t="str">
        <f>IF('School Data'!$B161="Middle/JH",IF('School Data'!B161="","",'School Data'!B161),"")</f>
        <v/>
      </c>
      <c r="D161" s="20" t="str">
        <f>IF('School Data'!$B161="Middle/JH",IF('School Data'!C161="","",'School Data'!C161),"")</f>
        <v/>
      </c>
      <c r="E161" s="20" t="str">
        <f>IF('School Data'!$B161="Middle/JH",IF('School Data'!D161="","",'School Data'!D161),"")</f>
        <v/>
      </c>
      <c r="F161" s="20" t="str">
        <f>IF('School Data'!$B161="Middle/JH",IF('School Data'!E161="","",'School Data'!E161),"")</f>
        <v/>
      </c>
      <c r="G161" s="31" t="str">
        <f>IF('School Data'!$B161="Middle/JH",IF('School Data'!F161="","",'School Data'!F161),"")</f>
        <v/>
      </c>
      <c r="H161" s="28" t="str">
        <f>IF(A161&lt;('Output by Grade Span'!$C$4+1),"X","")</f>
        <v/>
      </c>
      <c r="I161" s="29" t="str">
        <f>IF('School Data'!$B161="Middle/JH",IF('School Data'!G161="","",'School Data'!G161),"")</f>
        <v/>
      </c>
      <c r="J161" s="29" t="str">
        <f t="shared" si="23"/>
        <v/>
      </c>
      <c r="K161" s="29" t="str">
        <f>IF('School Data'!$B161="Middle/JH",IF('School Data'!H161="","",'School Data'!H161),"")</f>
        <v/>
      </c>
      <c r="L161" s="29" t="str">
        <f t="shared" si="24"/>
        <v/>
      </c>
      <c r="M161" s="29" t="str">
        <f t="shared" si="25"/>
        <v/>
      </c>
      <c r="N161" s="28" t="str">
        <f>IF(H161="X",IF(M161&gt;'Output, All Schools'!$C$8,"N","Y"),"")</f>
        <v/>
      </c>
      <c r="O161" s="30" t="str">
        <f>IF('School Data'!$B161="Middle/JH",IF('School Data'!I161="","",'School Data'!I161),"")</f>
        <v/>
      </c>
      <c r="P161" s="30" t="str">
        <f t="shared" si="26"/>
        <v/>
      </c>
      <c r="Q161" s="29" t="str">
        <f t="shared" si="27"/>
        <v/>
      </c>
      <c r="R161" s="31" t="str">
        <f>IF(H161="X",IF(Q161&gt;'Output, All Schools'!$C$9,"N","Y"),"")</f>
        <v/>
      </c>
      <c r="S161" s="32" t="str">
        <f>IF('School Data'!$B161="Middle/JH",IF('School Data'!J161="","",'School Data'!J161),"")</f>
        <v/>
      </c>
      <c r="T161" s="49" t="str">
        <f t="shared" si="28"/>
        <v/>
      </c>
      <c r="U161" s="32" t="str">
        <f>IF('School Data'!$B161="Middle/JH",IF('School Data'!K161="","",'School Data'!K161),"")</f>
        <v/>
      </c>
      <c r="V161" s="49" t="str">
        <f t="shared" si="29"/>
        <v/>
      </c>
      <c r="W161" s="54" t="str">
        <f t="shared" si="30"/>
        <v/>
      </c>
      <c r="X161" s="28" t="str">
        <f>IF(H161="X",IF(W161&lt;'Output, All Schools'!$C$14,"N","Y"),"")</f>
        <v/>
      </c>
      <c r="Y161" s="32" t="str">
        <f>IF('School Data'!$B161="Middle/JH",IF('School Data'!L161="","",'School Data'!L161),"")</f>
        <v/>
      </c>
      <c r="Z161" s="49" t="str">
        <f t="shared" si="31"/>
        <v/>
      </c>
      <c r="AA161" s="55" t="str">
        <f t="shared" si="32"/>
        <v/>
      </c>
      <c r="AB161" s="31" t="str">
        <f>IF(H161="X",IF(AA161&lt;'Output, All Schools'!$C$15,"N","Y"),"")</f>
        <v/>
      </c>
    </row>
    <row r="162" spans="1:28" x14ac:dyDescent="0.25">
      <c r="A162" s="20" t="str">
        <f t="shared" si="22"/>
        <v/>
      </c>
      <c r="B162" s="20" t="str">
        <f>IF('School Data'!$B162="Middle/JH",IF('School Data'!A162="","",'School Data'!A162),"")</f>
        <v/>
      </c>
      <c r="C162" s="20" t="str">
        <f>IF('School Data'!$B162="Middle/JH",IF('School Data'!B162="","",'School Data'!B162),"")</f>
        <v/>
      </c>
      <c r="D162" s="20" t="str">
        <f>IF('School Data'!$B162="Middle/JH",IF('School Data'!C162="","",'School Data'!C162),"")</f>
        <v/>
      </c>
      <c r="E162" s="20" t="str">
        <f>IF('School Data'!$B162="Middle/JH",IF('School Data'!D162="","",'School Data'!D162),"")</f>
        <v/>
      </c>
      <c r="F162" s="20" t="str">
        <f>IF('School Data'!$B162="Middle/JH",IF('School Data'!E162="","",'School Data'!E162),"")</f>
        <v/>
      </c>
      <c r="G162" s="31" t="str">
        <f>IF('School Data'!$B162="Middle/JH",IF('School Data'!F162="","",'School Data'!F162),"")</f>
        <v/>
      </c>
      <c r="H162" s="28" t="str">
        <f>IF(A162&lt;('Output by Grade Span'!$C$4+1),"X","")</f>
        <v/>
      </c>
      <c r="I162" s="29" t="str">
        <f>IF('School Data'!$B162="Middle/JH",IF('School Data'!G162="","",'School Data'!G162),"")</f>
        <v/>
      </c>
      <c r="J162" s="29" t="str">
        <f t="shared" si="23"/>
        <v/>
      </c>
      <c r="K162" s="29" t="str">
        <f>IF('School Data'!$B162="Middle/JH",IF('School Data'!H162="","",'School Data'!H162),"")</f>
        <v/>
      </c>
      <c r="L162" s="29" t="str">
        <f t="shared" si="24"/>
        <v/>
      </c>
      <c r="M162" s="29" t="str">
        <f t="shared" si="25"/>
        <v/>
      </c>
      <c r="N162" s="28" t="str">
        <f>IF(H162="X",IF(M162&gt;'Output, All Schools'!$C$8,"N","Y"),"")</f>
        <v/>
      </c>
      <c r="O162" s="30" t="str">
        <f>IF('School Data'!$B162="Middle/JH",IF('School Data'!I162="","",'School Data'!I162),"")</f>
        <v/>
      </c>
      <c r="P162" s="30" t="str">
        <f t="shared" si="26"/>
        <v/>
      </c>
      <c r="Q162" s="29" t="str">
        <f t="shared" si="27"/>
        <v/>
      </c>
      <c r="R162" s="31" t="str">
        <f>IF(H162="X",IF(Q162&gt;'Output, All Schools'!$C$9,"N","Y"),"")</f>
        <v/>
      </c>
      <c r="S162" s="32" t="str">
        <f>IF('School Data'!$B162="Middle/JH",IF('School Data'!J162="","",'School Data'!J162),"")</f>
        <v/>
      </c>
      <c r="T162" s="49" t="str">
        <f t="shared" si="28"/>
        <v/>
      </c>
      <c r="U162" s="32" t="str">
        <f>IF('School Data'!$B162="Middle/JH",IF('School Data'!K162="","",'School Data'!K162),"")</f>
        <v/>
      </c>
      <c r="V162" s="49" t="str">
        <f t="shared" si="29"/>
        <v/>
      </c>
      <c r="W162" s="54" t="str">
        <f t="shared" si="30"/>
        <v/>
      </c>
      <c r="X162" s="28" t="str">
        <f>IF(H162="X",IF(W162&lt;'Output, All Schools'!$C$14,"N","Y"),"")</f>
        <v/>
      </c>
      <c r="Y162" s="32" t="str">
        <f>IF('School Data'!$B162="Middle/JH",IF('School Data'!L162="","",'School Data'!L162),"")</f>
        <v/>
      </c>
      <c r="Z162" s="49" t="str">
        <f t="shared" si="31"/>
        <v/>
      </c>
      <c r="AA162" s="55" t="str">
        <f t="shared" si="32"/>
        <v/>
      </c>
      <c r="AB162" s="31" t="str">
        <f>IF(H162="X",IF(AA162&lt;'Output, All Schools'!$C$15,"N","Y"),"")</f>
        <v/>
      </c>
    </row>
    <row r="163" spans="1:28" x14ac:dyDescent="0.25">
      <c r="A163" s="20" t="str">
        <f t="shared" si="22"/>
        <v/>
      </c>
      <c r="B163" s="20" t="str">
        <f>IF('School Data'!$B163="Middle/JH",IF('School Data'!A163="","",'School Data'!A163),"")</f>
        <v/>
      </c>
      <c r="C163" s="20" t="str">
        <f>IF('School Data'!$B163="Middle/JH",IF('School Data'!B163="","",'School Data'!B163),"")</f>
        <v/>
      </c>
      <c r="D163" s="20" t="str">
        <f>IF('School Data'!$B163="Middle/JH",IF('School Data'!C163="","",'School Data'!C163),"")</f>
        <v/>
      </c>
      <c r="E163" s="20" t="str">
        <f>IF('School Data'!$B163="Middle/JH",IF('School Data'!D163="","",'School Data'!D163),"")</f>
        <v/>
      </c>
      <c r="F163" s="20" t="str">
        <f>IF('School Data'!$B163="Middle/JH",IF('School Data'!E163="","",'School Data'!E163),"")</f>
        <v/>
      </c>
      <c r="G163" s="31" t="str">
        <f>IF('School Data'!$B163="Middle/JH",IF('School Data'!F163="","",'School Data'!F163),"")</f>
        <v/>
      </c>
      <c r="H163" s="28" t="str">
        <f>IF(A163&lt;('Output by Grade Span'!$C$4+1),"X","")</f>
        <v/>
      </c>
      <c r="I163" s="29" t="str">
        <f>IF('School Data'!$B163="Middle/JH",IF('School Data'!G163="","",'School Data'!G163),"")</f>
        <v/>
      </c>
      <c r="J163" s="29" t="str">
        <f t="shared" si="23"/>
        <v/>
      </c>
      <c r="K163" s="29" t="str">
        <f>IF('School Data'!$B163="Middle/JH",IF('School Data'!H163="","",'School Data'!H163),"")</f>
        <v/>
      </c>
      <c r="L163" s="29" t="str">
        <f t="shared" si="24"/>
        <v/>
      </c>
      <c r="M163" s="29" t="str">
        <f t="shared" si="25"/>
        <v/>
      </c>
      <c r="N163" s="28" t="str">
        <f>IF(H163="X",IF(M163&gt;'Output, All Schools'!$C$8,"N","Y"),"")</f>
        <v/>
      </c>
      <c r="O163" s="30" t="str">
        <f>IF('School Data'!$B163="Middle/JH",IF('School Data'!I163="","",'School Data'!I163),"")</f>
        <v/>
      </c>
      <c r="P163" s="30" t="str">
        <f t="shared" si="26"/>
        <v/>
      </c>
      <c r="Q163" s="29" t="str">
        <f t="shared" si="27"/>
        <v/>
      </c>
      <c r="R163" s="31" t="str">
        <f>IF(H163="X",IF(Q163&gt;'Output, All Schools'!$C$9,"N","Y"),"")</f>
        <v/>
      </c>
      <c r="S163" s="32" t="str">
        <f>IF('School Data'!$B163="Middle/JH",IF('School Data'!J163="","",'School Data'!J163),"")</f>
        <v/>
      </c>
      <c r="T163" s="49" t="str">
        <f t="shared" si="28"/>
        <v/>
      </c>
      <c r="U163" s="32" t="str">
        <f>IF('School Data'!$B163="Middle/JH",IF('School Data'!K163="","",'School Data'!K163),"")</f>
        <v/>
      </c>
      <c r="V163" s="49" t="str">
        <f t="shared" si="29"/>
        <v/>
      </c>
      <c r="W163" s="54" t="str">
        <f t="shared" si="30"/>
        <v/>
      </c>
      <c r="X163" s="28" t="str">
        <f>IF(H163="X",IF(W163&lt;'Output, All Schools'!$C$14,"N","Y"),"")</f>
        <v/>
      </c>
      <c r="Y163" s="32" t="str">
        <f>IF('School Data'!$B163="Middle/JH",IF('School Data'!L163="","",'School Data'!L163),"")</f>
        <v/>
      </c>
      <c r="Z163" s="49" t="str">
        <f t="shared" si="31"/>
        <v/>
      </c>
      <c r="AA163" s="55" t="str">
        <f t="shared" si="32"/>
        <v/>
      </c>
      <c r="AB163" s="31" t="str">
        <f>IF(H163="X",IF(AA163&lt;'Output, All Schools'!$C$15,"N","Y"),"")</f>
        <v/>
      </c>
    </row>
    <row r="164" spans="1:28" x14ac:dyDescent="0.25">
      <c r="A164" s="20" t="str">
        <f t="shared" si="22"/>
        <v/>
      </c>
      <c r="B164" s="20" t="str">
        <f>IF('School Data'!$B164="Middle/JH",IF('School Data'!A164="","",'School Data'!A164),"")</f>
        <v/>
      </c>
      <c r="C164" s="20" t="str">
        <f>IF('School Data'!$B164="Middle/JH",IF('School Data'!B164="","",'School Data'!B164),"")</f>
        <v/>
      </c>
      <c r="D164" s="20" t="str">
        <f>IF('School Data'!$B164="Middle/JH",IF('School Data'!C164="","",'School Data'!C164),"")</f>
        <v/>
      </c>
      <c r="E164" s="20" t="str">
        <f>IF('School Data'!$B164="Middle/JH",IF('School Data'!D164="","",'School Data'!D164),"")</f>
        <v/>
      </c>
      <c r="F164" s="20" t="str">
        <f>IF('School Data'!$B164="Middle/JH",IF('School Data'!E164="","",'School Data'!E164),"")</f>
        <v/>
      </c>
      <c r="G164" s="31" t="str">
        <f>IF('School Data'!$B164="Middle/JH",IF('School Data'!F164="","",'School Data'!F164),"")</f>
        <v/>
      </c>
      <c r="H164" s="28" t="str">
        <f>IF(A164&lt;('Output by Grade Span'!$C$4+1),"X","")</f>
        <v/>
      </c>
      <c r="I164" s="29" t="str">
        <f>IF('School Data'!$B164="Middle/JH",IF('School Data'!G164="","",'School Data'!G164),"")</f>
        <v/>
      </c>
      <c r="J164" s="29" t="str">
        <f t="shared" si="23"/>
        <v/>
      </c>
      <c r="K164" s="29" t="str">
        <f>IF('School Data'!$B164="Middle/JH",IF('School Data'!H164="","",'School Data'!H164),"")</f>
        <v/>
      </c>
      <c r="L164" s="29" t="str">
        <f t="shared" si="24"/>
        <v/>
      </c>
      <c r="M164" s="29" t="str">
        <f t="shared" si="25"/>
        <v/>
      </c>
      <c r="N164" s="28" t="str">
        <f>IF(H164="X",IF(M164&gt;'Output, All Schools'!$C$8,"N","Y"),"")</f>
        <v/>
      </c>
      <c r="O164" s="30" t="str">
        <f>IF('School Data'!$B164="Middle/JH",IF('School Data'!I164="","",'School Data'!I164),"")</f>
        <v/>
      </c>
      <c r="P164" s="30" t="str">
        <f t="shared" si="26"/>
        <v/>
      </c>
      <c r="Q164" s="29" t="str">
        <f t="shared" si="27"/>
        <v/>
      </c>
      <c r="R164" s="31" t="str">
        <f>IF(H164="X",IF(Q164&gt;'Output, All Schools'!$C$9,"N","Y"),"")</f>
        <v/>
      </c>
      <c r="S164" s="32" t="str">
        <f>IF('School Data'!$B164="Middle/JH",IF('School Data'!J164="","",'School Data'!J164),"")</f>
        <v/>
      </c>
      <c r="T164" s="49" t="str">
        <f t="shared" si="28"/>
        <v/>
      </c>
      <c r="U164" s="32" t="str">
        <f>IF('School Data'!$B164="Middle/JH",IF('School Data'!K164="","",'School Data'!K164),"")</f>
        <v/>
      </c>
      <c r="V164" s="49" t="str">
        <f t="shared" si="29"/>
        <v/>
      </c>
      <c r="W164" s="54" t="str">
        <f t="shared" si="30"/>
        <v/>
      </c>
      <c r="X164" s="28" t="str">
        <f>IF(H164="X",IF(W164&lt;'Output, All Schools'!$C$14,"N","Y"),"")</f>
        <v/>
      </c>
      <c r="Y164" s="32" t="str">
        <f>IF('School Data'!$B164="Middle/JH",IF('School Data'!L164="","",'School Data'!L164),"")</f>
        <v/>
      </c>
      <c r="Z164" s="49" t="str">
        <f t="shared" si="31"/>
        <v/>
      </c>
      <c r="AA164" s="55" t="str">
        <f t="shared" si="32"/>
        <v/>
      </c>
      <c r="AB164" s="31" t="str">
        <f>IF(H164="X",IF(AA164&lt;'Output, All Schools'!$C$15,"N","Y"),"")</f>
        <v/>
      </c>
    </row>
    <row r="165" spans="1:28" x14ac:dyDescent="0.25">
      <c r="A165" s="20" t="str">
        <f t="shared" si="22"/>
        <v/>
      </c>
      <c r="B165" s="20" t="str">
        <f>IF('School Data'!$B165="Middle/JH",IF('School Data'!A165="","",'School Data'!A165),"")</f>
        <v/>
      </c>
      <c r="C165" s="20" t="str">
        <f>IF('School Data'!$B165="Middle/JH",IF('School Data'!B165="","",'School Data'!B165),"")</f>
        <v/>
      </c>
      <c r="D165" s="20" t="str">
        <f>IF('School Data'!$B165="Middle/JH",IF('School Data'!C165="","",'School Data'!C165),"")</f>
        <v/>
      </c>
      <c r="E165" s="20" t="str">
        <f>IF('School Data'!$B165="Middle/JH",IF('School Data'!D165="","",'School Data'!D165),"")</f>
        <v/>
      </c>
      <c r="F165" s="20" t="str">
        <f>IF('School Data'!$B165="Middle/JH",IF('School Data'!E165="","",'School Data'!E165),"")</f>
        <v/>
      </c>
      <c r="G165" s="31" t="str">
        <f>IF('School Data'!$B165="Middle/JH",IF('School Data'!F165="","",'School Data'!F165),"")</f>
        <v/>
      </c>
      <c r="H165" s="28" t="str">
        <f>IF(A165&lt;('Output by Grade Span'!$C$4+1),"X","")</f>
        <v/>
      </c>
      <c r="I165" s="29" t="str">
        <f>IF('School Data'!$B165="Middle/JH",IF('School Data'!G165="","",'School Data'!G165),"")</f>
        <v/>
      </c>
      <c r="J165" s="29" t="str">
        <f t="shared" si="23"/>
        <v/>
      </c>
      <c r="K165" s="29" t="str">
        <f>IF('School Data'!$B165="Middle/JH",IF('School Data'!H165="","",'School Data'!H165),"")</f>
        <v/>
      </c>
      <c r="L165" s="29" t="str">
        <f t="shared" si="24"/>
        <v/>
      </c>
      <c r="M165" s="29" t="str">
        <f t="shared" si="25"/>
        <v/>
      </c>
      <c r="N165" s="28" t="str">
        <f>IF(H165="X",IF(M165&gt;'Output, All Schools'!$C$8,"N","Y"),"")</f>
        <v/>
      </c>
      <c r="O165" s="30" t="str">
        <f>IF('School Data'!$B165="Middle/JH",IF('School Data'!I165="","",'School Data'!I165),"")</f>
        <v/>
      </c>
      <c r="P165" s="30" t="str">
        <f t="shared" si="26"/>
        <v/>
      </c>
      <c r="Q165" s="29" t="str">
        <f t="shared" si="27"/>
        <v/>
      </c>
      <c r="R165" s="31" t="str">
        <f>IF(H165="X",IF(Q165&gt;'Output, All Schools'!$C$9,"N","Y"),"")</f>
        <v/>
      </c>
      <c r="S165" s="32" t="str">
        <f>IF('School Data'!$B165="Middle/JH",IF('School Data'!J165="","",'School Data'!J165),"")</f>
        <v/>
      </c>
      <c r="T165" s="49" t="str">
        <f t="shared" si="28"/>
        <v/>
      </c>
      <c r="U165" s="32" t="str">
        <f>IF('School Data'!$B165="Middle/JH",IF('School Data'!K165="","",'School Data'!K165),"")</f>
        <v/>
      </c>
      <c r="V165" s="49" t="str">
        <f t="shared" si="29"/>
        <v/>
      </c>
      <c r="W165" s="54" t="str">
        <f t="shared" si="30"/>
        <v/>
      </c>
      <c r="X165" s="28" t="str">
        <f>IF(H165="X",IF(W165&lt;'Output, All Schools'!$C$14,"N","Y"),"")</f>
        <v/>
      </c>
      <c r="Y165" s="32" t="str">
        <f>IF('School Data'!$B165="Middle/JH",IF('School Data'!L165="","",'School Data'!L165),"")</f>
        <v/>
      </c>
      <c r="Z165" s="49" t="str">
        <f t="shared" si="31"/>
        <v/>
      </c>
      <c r="AA165" s="55" t="str">
        <f t="shared" si="32"/>
        <v/>
      </c>
      <c r="AB165" s="31" t="str">
        <f>IF(H165="X",IF(AA165&lt;'Output, All Schools'!$C$15,"N","Y"),"")</f>
        <v/>
      </c>
    </row>
    <row r="166" spans="1:28" x14ac:dyDescent="0.25">
      <c r="A166" s="20" t="str">
        <f t="shared" si="22"/>
        <v/>
      </c>
      <c r="B166" s="20" t="str">
        <f>IF('School Data'!$B166="Middle/JH",IF('School Data'!A166="","",'School Data'!A166),"")</f>
        <v/>
      </c>
      <c r="C166" s="20" t="str">
        <f>IF('School Data'!$B166="Middle/JH",IF('School Data'!B166="","",'School Data'!B166),"")</f>
        <v/>
      </c>
      <c r="D166" s="20" t="str">
        <f>IF('School Data'!$B166="Middle/JH",IF('School Data'!C166="","",'School Data'!C166),"")</f>
        <v/>
      </c>
      <c r="E166" s="20" t="str">
        <f>IF('School Data'!$B166="Middle/JH",IF('School Data'!D166="","",'School Data'!D166),"")</f>
        <v/>
      </c>
      <c r="F166" s="20" t="str">
        <f>IF('School Data'!$B166="Middle/JH",IF('School Data'!E166="","",'School Data'!E166),"")</f>
        <v/>
      </c>
      <c r="G166" s="31" t="str">
        <f>IF('School Data'!$B166="Middle/JH",IF('School Data'!F166="","",'School Data'!F166),"")</f>
        <v/>
      </c>
      <c r="H166" s="28" t="str">
        <f>IF(A166&lt;('Output by Grade Span'!$C$4+1),"X","")</f>
        <v/>
      </c>
      <c r="I166" s="29" t="str">
        <f>IF('School Data'!$B166="Middle/JH",IF('School Data'!G166="","",'School Data'!G166),"")</f>
        <v/>
      </c>
      <c r="J166" s="29" t="str">
        <f t="shared" si="23"/>
        <v/>
      </c>
      <c r="K166" s="29" t="str">
        <f>IF('School Data'!$B166="Middle/JH",IF('School Data'!H166="","",'School Data'!H166),"")</f>
        <v/>
      </c>
      <c r="L166" s="29" t="str">
        <f t="shared" si="24"/>
        <v/>
      </c>
      <c r="M166" s="29" t="str">
        <f t="shared" si="25"/>
        <v/>
      </c>
      <c r="N166" s="28" t="str">
        <f>IF(H166="X",IF(M166&gt;'Output, All Schools'!$C$8,"N","Y"),"")</f>
        <v/>
      </c>
      <c r="O166" s="30" t="str">
        <f>IF('School Data'!$B166="Middle/JH",IF('School Data'!I166="","",'School Data'!I166),"")</f>
        <v/>
      </c>
      <c r="P166" s="30" t="str">
        <f t="shared" si="26"/>
        <v/>
      </c>
      <c r="Q166" s="29" t="str">
        <f t="shared" si="27"/>
        <v/>
      </c>
      <c r="R166" s="31" t="str">
        <f>IF(H166="X",IF(Q166&gt;'Output, All Schools'!$C$9,"N","Y"),"")</f>
        <v/>
      </c>
      <c r="S166" s="32" t="str">
        <f>IF('School Data'!$B166="Middle/JH",IF('School Data'!J166="","",'School Data'!J166),"")</f>
        <v/>
      </c>
      <c r="T166" s="49" t="str">
        <f t="shared" si="28"/>
        <v/>
      </c>
      <c r="U166" s="32" t="str">
        <f>IF('School Data'!$B166="Middle/JH",IF('School Data'!K166="","",'School Data'!K166),"")</f>
        <v/>
      </c>
      <c r="V166" s="49" t="str">
        <f t="shared" si="29"/>
        <v/>
      </c>
      <c r="W166" s="54" t="str">
        <f t="shared" si="30"/>
        <v/>
      </c>
      <c r="X166" s="28" t="str">
        <f>IF(H166="X",IF(W166&lt;'Output, All Schools'!$C$14,"N","Y"),"")</f>
        <v/>
      </c>
      <c r="Y166" s="32" t="str">
        <f>IF('School Data'!$B166="Middle/JH",IF('School Data'!L166="","",'School Data'!L166),"")</f>
        <v/>
      </c>
      <c r="Z166" s="49" t="str">
        <f t="shared" si="31"/>
        <v/>
      </c>
      <c r="AA166" s="55" t="str">
        <f t="shared" si="32"/>
        <v/>
      </c>
      <c r="AB166" s="31" t="str">
        <f>IF(H166="X",IF(AA166&lt;'Output, All Schools'!$C$15,"N","Y"),"")</f>
        <v/>
      </c>
    </row>
    <row r="167" spans="1:28" x14ac:dyDescent="0.25">
      <c r="A167" s="20" t="str">
        <f t="shared" si="22"/>
        <v/>
      </c>
      <c r="B167" s="20" t="str">
        <f>IF('School Data'!$B167="Middle/JH",IF('School Data'!A167="","",'School Data'!A167),"")</f>
        <v/>
      </c>
      <c r="C167" s="20" t="str">
        <f>IF('School Data'!$B167="Middle/JH",IF('School Data'!B167="","",'School Data'!B167),"")</f>
        <v/>
      </c>
      <c r="D167" s="20" t="str">
        <f>IF('School Data'!$B167="Middle/JH",IF('School Data'!C167="","",'School Data'!C167),"")</f>
        <v/>
      </c>
      <c r="E167" s="20" t="str">
        <f>IF('School Data'!$B167="Middle/JH",IF('School Data'!D167="","",'School Data'!D167),"")</f>
        <v/>
      </c>
      <c r="F167" s="20" t="str">
        <f>IF('School Data'!$B167="Middle/JH",IF('School Data'!E167="","",'School Data'!E167),"")</f>
        <v/>
      </c>
      <c r="G167" s="31" t="str">
        <f>IF('School Data'!$B167="Middle/JH",IF('School Data'!F167="","",'School Data'!F167),"")</f>
        <v/>
      </c>
      <c r="H167" s="28" t="str">
        <f>IF(A167&lt;('Output by Grade Span'!$C$4+1),"X","")</f>
        <v/>
      </c>
      <c r="I167" s="29" t="str">
        <f>IF('School Data'!$B167="Middle/JH",IF('School Data'!G167="","",'School Data'!G167),"")</f>
        <v/>
      </c>
      <c r="J167" s="29" t="str">
        <f t="shared" si="23"/>
        <v/>
      </c>
      <c r="K167" s="29" t="str">
        <f>IF('School Data'!$B167="Middle/JH",IF('School Data'!H167="","",'School Data'!H167),"")</f>
        <v/>
      </c>
      <c r="L167" s="29" t="str">
        <f t="shared" si="24"/>
        <v/>
      </c>
      <c r="M167" s="29" t="str">
        <f t="shared" si="25"/>
        <v/>
      </c>
      <c r="N167" s="28" t="str">
        <f>IF(H167="X",IF(M167&gt;'Output, All Schools'!$C$8,"N","Y"),"")</f>
        <v/>
      </c>
      <c r="O167" s="30" t="str">
        <f>IF('School Data'!$B167="Middle/JH",IF('School Data'!I167="","",'School Data'!I167),"")</f>
        <v/>
      </c>
      <c r="P167" s="30" t="str">
        <f t="shared" si="26"/>
        <v/>
      </c>
      <c r="Q167" s="29" t="str">
        <f t="shared" si="27"/>
        <v/>
      </c>
      <c r="R167" s="31" t="str">
        <f>IF(H167="X",IF(Q167&gt;'Output, All Schools'!$C$9,"N","Y"),"")</f>
        <v/>
      </c>
      <c r="S167" s="32" t="str">
        <f>IF('School Data'!$B167="Middle/JH",IF('School Data'!J167="","",'School Data'!J167),"")</f>
        <v/>
      </c>
      <c r="T167" s="49" t="str">
        <f t="shared" si="28"/>
        <v/>
      </c>
      <c r="U167" s="32" t="str">
        <f>IF('School Data'!$B167="Middle/JH",IF('School Data'!K167="","",'School Data'!K167),"")</f>
        <v/>
      </c>
      <c r="V167" s="49" t="str">
        <f t="shared" si="29"/>
        <v/>
      </c>
      <c r="W167" s="54" t="str">
        <f t="shared" si="30"/>
        <v/>
      </c>
      <c r="X167" s="28" t="str">
        <f>IF(H167="X",IF(W167&lt;'Output, All Schools'!$C$14,"N","Y"),"")</f>
        <v/>
      </c>
      <c r="Y167" s="32" t="str">
        <f>IF('School Data'!$B167="Middle/JH",IF('School Data'!L167="","",'School Data'!L167),"")</f>
        <v/>
      </c>
      <c r="Z167" s="49" t="str">
        <f t="shared" si="31"/>
        <v/>
      </c>
      <c r="AA167" s="55" t="str">
        <f t="shared" si="32"/>
        <v/>
      </c>
      <c r="AB167" s="31" t="str">
        <f>IF(H167="X",IF(AA167&lt;'Output, All Schools'!$C$15,"N","Y"),"")</f>
        <v/>
      </c>
    </row>
    <row r="168" spans="1:28" x14ac:dyDescent="0.25">
      <c r="A168" s="20" t="str">
        <f t="shared" si="22"/>
        <v/>
      </c>
      <c r="B168" s="20" t="str">
        <f>IF('School Data'!$B168="Middle/JH",IF('School Data'!A168="","",'School Data'!A168),"")</f>
        <v/>
      </c>
      <c r="C168" s="20" t="str">
        <f>IF('School Data'!$B168="Middle/JH",IF('School Data'!B168="","",'School Data'!B168),"")</f>
        <v/>
      </c>
      <c r="D168" s="20" t="str">
        <f>IF('School Data'!$B168="Middle/JH",IF('School Data'!C168="","",'School Data'!C168),"")</f>
        <v/>
      </c>
      <c r="E168" s="20" t="str">
        <f>IF('School Data'!$B168="Middle/JH",IF('School Data'!D168="","",'School Data'!D168),"")</f>
        <v/>
      </c>
      <c r="F168" s="20" t="str">
        <f>IF('School Data'!$B168="Middle/JH",IF('School Data'!E168="","",'School Data'!E168),"")</f>
        <v/>
      </c>
      <c r="G168" s="31" t="str">
        <f>IF('School Data'!$B168="Middle/JH",IF('School Data'!F168="","",'School Data'!F168),"")</f>
        <v/>
      </c>
      <c r="H168" s="28" t="str">
        <f>IF(A168&lt;('Output by Grade Span'!$C$4+1),"X","")</f>
        <v/>
      </c>
      <c r="I168" s="29" t="str">
        <f>IF('School Data'!$B168="Middle/JH",IF('School Data'!G168="","",'School Data'!G168),"")</f>
        <v/>
      </c>
      <c r="J168" s="29" t="str">
        <f t="shared" si="23"/>
        <v/>
      </c>
      <c r="K168" s="29" t="str">
        <f>IF('School Data'!$B168="Middle/JH",IF('School Data'!H168="","",'School Data'!H168),"")</f>
        <v/>
      </c>
      <c r="L168" s="29" t="str">
        <f t="shared" si="24"/>
        <v/>
      </c>
      <c r="M168" s="29" t="str">
        <f t="shared" si="25"/>
        <v/>
      </c>
      <c r="N168" s="28" t="str">
        <f>IF(H168="X",IF(M168&gt;'Output, All Schools'!$C$8,"N","Y"),"")</f>
        <v/>
      </c>
      <c r="O168" s="30" t="str">
        <f>IF('School Data'!$B168="Middle/JH",IF('School Data'!I168="","",'School Data'!I168),"")</f>
        <v/>
      </c>
      <c r="P168" s="30" t="str">
        <f t="shared" si="26"/>
        <v/>
      </c>
      <c r="Q168" s="29" t="str">
        <f t="shared" si="27"/>
        <v/>
      </c>
      <c r="R168" s="31" t="str">
        <f>IF(H168="X",IF(Q168&gt;'Output, All Schools'!$C$9,"N","Y"),"")</f>
        <v/>
      </c>
      <c r="S168" s="32" t="str">
        <f>IF('School Data'!$B168="Middle/JH",IF('School Data'!J168="","",'School Data'!J168),"")</f>
        <v/>
      </c>
      <c r="T168" s="49" t="str">
        <f t="shared" si="28"/>
        <v/>
      </c>
      <c r="U168" s="32" t="str">
        <f>IF('School Data'!$B168="Middle/JH",IF('School Data'!K168="","",'School Data'!K168),"")</f>
        <v/>
      </c>
      <c r="V168" s="49" t="str">
        <f t="shared" si="29"/>
        <v/>
      </c>
      <c r="W168" s="54" t="str">
        <f t="shared" si="30"/>
        <v/>
      </c>
      <c r="X168" s="28" t="str">
        <f>IF(H168="X",IF(W168&lt;'Output, All Schools'!$C$14,"N","Y"),"")</f>
        <v/>
      </c>
      <c r="Y168" s="32" t="str">
        <f>IF('School Data'!$B168="Middle/JH",IF('School Data'!L168="","",'School Data'!L168),"")</f>
        <v/>
      </c>
      <c r="Z168" s="49" t="str">
        <f t="shared" si="31"/>
        <v/>
      </c>
      <c r="AA168" s="55" t="str">
        <f t="shared" si="32"/>
        <v/>
      </c>
      <c r="AB168" s="31" t="str">
        <f>IF(H168="X",IF(AA168&lt;'Output, All Schools'!$C$15,"N","Y"),"")</f>
        <v/>
      </c>
    </row>
    <row r="169" spans="1:28" x14ac:dyDescent="0.25">
      <c r="A169" s="20" t="str">
        <f t="shared" si="22"/>
        <v/>
      </c>
      <c r="B169" s="20" t="str">
        <f>IF('School Data'!$B169="Middle/JH",IF('School Data'!A169="","",'School Data'!A169),"")</f>
        <v/>
      </c>
      <c r="C169" s="20" t="str">
        <f>IF('School Data'!$B169="Middle/JH",IF('School Data'!B169="","",'School Data'!B169),"")</f>
        <v/>
      </c>
      <c r="D169" s="20" t="str">
        <f>IF('School Data'!$B169="Middle/JH",IF('School Data'!C169="","",'School Data'!C169),"")</f>
        <v/>
      </c>
      <c r="E169" s="20" t="str">
        <f>IF('School Data'!$B169="Middle/JH",IF('School Data'!D169="","",'School Data'!D169),"")</f>
        <v/>
      </c>
      <c r="F169" s="20" t="str">
        <f>IF('School Data'!$B169="Middle/JH",IF('School Data'!E169="","",'School Data'!E169),"")</f>
        <v/>
      </c>
      <c r="G169" s="31" t="str">
        <f>IF('School Data'!$B169="Middle/JH",IF('School Data'!F169="","",'School Data'!F169),"")</f>
        <v/>
      </c>
      <c r="H169" s="28" t="str">
        <f>IF(A169&lt;('Output by Grade Span'!$C$4+1),"X","")</f>
        <v/>
      </c>
      <c r="I169" s="29" t="str">
        <f>IF('School Data'!$B169="Middle/JH",IF('School Data'!G169="","",'School Data'!G169),"")</f>
        <v/>
      </c>
      <c r="J169" s="29" t="str">
        <f t="shared" si="23"/>
        <v/>
      </c>
      <c r="K169" s="29" t="str">
        <f>IF('School Data'!$B169="Middle/JH",IF('School Data'!H169="","",'School Data'!H169),"")</f>
        <v/>
      </c>
      <c r="L169" s="29" t="str">
        <f t="shared" si="24"/>
        <v/>
      </c>
      <c r="M169" s="29" t="str">
        <f t="shared" si="25"/>
        <v/>
      </c>
      <c r="N169" s="28" t="str">
        <f>IF(H169="X",IF(M169&gt;'Output, All Schools'!$C$8,"N","Y"),"")</f>
        <v/>
      </c>
      <c r="O169" s="30" t="str">
        <f>IF('School Data'!$B169="Middle/JH",IF('School Data'!I169="","",'School Data'!I169),"")</f>
        <v/>
      </c>
      <c r="P169" s="30" t="str">
        <f t="shared" si="26"/>
        <v/>
      </c>
      <c r="Q169" s="29" t="str">
        <f t="shared" si="27"/>
        <v/>
      </c>
      <c r="R169" s="31" t="str">
        <f>IF(H169="X",IF(Q169&gt;'Output, All Schools'!$C$9,"N","Y"),"")</f>
        <v/>
      </c>
      <c r="S169" s="32" t="str">
        <f>IF('School Data'!$B169="Middle/JH",IF('School Data'!J169="","",'School Data'!J169),"")</f>
        <v/>
      </c>
      <c r="T169" s="49" t="str">
        <f t="shared" si="28"/>
        <v/>
      </c>
      <c r="U169" s="32" t="str">
        <f>IF('School Data'!$B169="Middle/JH",IF('School Data'!K169="","",'School Data'!K169),"")</f>
        <v/>
      </c>
      <c r="V169" s="49" t="str">
        <f t="shared" si="29"/>
        <v/>
      </c>
      <c r="W169" s="54" t="str">
        <f t="shared" si="30"/>
        <v/>
      </c>
      <c r="X169" s="28" t="str">
        <f>IF(H169="X",IF(W169&lt;'Output, All Schools'!$C$14,"N","Y"),"")</f>
        <v/>
      </c>
      <c r="Y169" s="32" t="str">
        <f>IF('School Data'!$B169="Middle/JH",IF('School Data'!L169="","",'School Data'!L169),"")</f>
        <v/>
      </c>
      <c r="Z169" s="49" t="str">
        <f t="shared" si="31"/>
        <v/>
      </c>
      <c r="AA169" s="55" t="str">
        <f t="shared" si="32"/>
        <v/>
      </c>
      <c r="AB169" s="31" t="str">
        <f>IF(H169="X",IF(AA169&lt;'Output, All Schools'!$C$15,"N","Y"),"")</f>
        <v/>
      </c>
    </row>
    <row r="170" spans="1:28" x14ac:dyDescent="0.25">
      <c r="A170" s="20" t="str">
        <f t="shared" si="22"/>
        <v/>
      </c>
      <c r="B170" s="20" t="str">
        <f>IF('School Data'!$B170="Middle/JH",IF('School Data'!A170="","",'School Data'!A170),"")</f>
        <v/>
      </c>
      <c r="C170" s="20" t="str">
        <f>IF('School Data'!$B170="Middle/JH",IF('School Data'!B170="","",'School Data'!B170),"")</f>
        <v/>
      </c>
      <c r="D170" s="20" t="str">
        <f>IF('School Data'!$B170="Middle/JH",IF('School Data'!C170="","",'School Data'!C170),"")</f>
        <v/>
      </c>
      <c r="E170" s="20" t="str">
        <f>IF('School Data'!$B170="Middle/JH",IF('School Data'!D170="","",'School Data'!D170),"")</f>
        <v/>
      </c>
      <c r="F170" s="20" t="str">
        <f>IF('School Data'!$B170="Middle/JH",IF('School Data'!E170="","",'School Data'!E170),"")</f>
        <v/>
      </c>
      <c r="G170" s="31" t="str">
        <f>IF('School Data'!$B170="Middle/JH",IF('School Data'!F170="","",'School Data'!F170),"")</f>
        <v/>
      </c>
      <c r="H170" s="28" t="str">
        <f>IF(A170&lt;('Output by Grade Span'!$C$4+1),"X","")</f>
        <v/>
      </c>
      <c r="I170" s="29" t="str">
        <f>IF('School Data'!$B170="Middle/JH",IF('School Data'!G170="","",'School Data'!G170),"")</f>
        <v/>
      </c>
      <c r="J170" s="29" t="str">
        <f t="shared" si="23"/>
        <v/>
      </c>
      <c r="K170" s="29" t="str">
        <f>IF('School Data'!$B170="Middle/JH",IF('School Data'!H170="","",'School Data'!H170),"")</f>
        <v/>
      </c>
      <c r="L170" s="29" t="str">
        <f t="shared" si="24"/>
        <v/>
      </c>
      <c r="M170" s="29" t="str">
        <f t="shared" si="25"/>
        <v/>
      </c>
      <c r="N170" s="28" t="str">
        <f>IF(H170="X",IF(M170&gt;'Output, All Schools'!$C$8,"N","Y"),"")</f>
        <v/>
      </c>
      <c r="O170" s="30" t="str">
        <f>IF('School Data'!$B170="Middle/JH",IF('School Data'!I170="","",'School Data'!I170),"")</f>
        <v/>
      </c>
      <c r="P170" s="30" t="str">
        <f t="shared" si="26"/>
        <v/>
      </c>
      <c r="Q170" s="29" t="str">
        <f t="shared" si="27"/>
        <v/>
      </c>
      <c r="R170" s="31" t="str">
        <f>IF(H170="X",IF(Q170&gt;'Output, All Schools'!$C$9,"N","Y"),"")</f>
        <v/>
      </c>
      <c r="S170" s="32" t="str">
        <f>IF('School Data'!$B170="Middle/JH",IF('School Data'!J170="","",'School Data'!J170),"")</f>
        <v/>
      </c>
      <c r="T170" s="49" t="str">
        <f t="shared" si="28"/>
        <v/>
      </c>
      <c r="U170" s="32" t="str">
        <f>IF('School Data'!$B170="Middle/JH",IF('School Data'!K170="","",'School Data'!K170),"")</f>
        <v/>
      </c>
      <c r="V170" s="49" t="str">
        <f t="shared" si="29"/>
        <v/>
      </c>
      <c r="W170" s="54" t="str">
        <f t="shared" si="30"/>
        <v/>
      </c>
      <c r="X170" s="28" t="str">
        <f>IF(H170="X",IF(W170&lt;'Output, All Schools'!$C$14,"N","Y"),"")</f>
        <v/>
      </c>
      <c r="Y170" s="32" t="str">
        <f>IF('School Data'!$B170="Middle/JH",IF('School Data'!L170="","",'School Data'!L170),"")</f>
        <v/>
      </c>
      <c r="Z170" s="49" t="str">
        <f t="shared" si="31"/>
        <v/>
      </c>
      <c r="AA170" s="55" t="str">
        <f t="shared" si="32"/>
        <v/>
      </c>
      <c r="AB170" s="31" t="str">
        <f>IF(H170="X",IF(AA170&lt;'Output, All Schools'!$C$15,"N","Y"),"")</f>
        <v/>
      </c>
    </row>
    <row r="171" spans="1:28" x14ac:dyDescent="0.25">
      <c r="A171" s="20" t="str">
        <f t="shared" si="22"/>
        <v/>
      </c>
      <c r="B171" s="20" t="str">
        <f>IF('School Data'!$B171="Middle/JH",IF('School Data'!A171="","",'School Data'!A171),"")</f>
        <v/>
      </c>
      <c r="C171" s="20" t="str">
        <f>IF('School Data'!$B171="Middle/JH",IF('School Data'!B171="","",'School Data'!B171),"")</f>
        <v/>
      </c>
      <c r="D171" s="20" t="str">
        <f>IF('School Data'!$B171="Middle/JH",IF('School Data'!C171="","",'School Data'!C171),"")</f>
        <v/>
      </c>
      <c r="E171" s="20" t="str">
        <f>IF('School Data'!$B171="Middle/JH",IF('School Data'!D171="","",'School Data'!D171),"")</f>
        <v/>
      </c>
      <c r="F171" s="20" t="str">
        <f>IF('School Data'!$B171="Middle/JH",IF('School Data'!E171="","",'School Data'!E171),"")</f>
        <v/>
      </c>
      <c r="G171" s="31" t="str">
        <f>IF('School Data'!$B171="Middle/JH",IF('School Data'!F171="","",'School Data'!F171),"")</f>
        <v/>
      </c>
      <c r="H171" s="28" t="str">
        <f>IF(A171&lt;('Output by Grade Span'!$C$4+1),"X","")</f>
        <v/>
      </c>
      <c r="I171" s="29" t="str">
        <f>IF('School Data'!$B171="Middle/JH",IF('School Data'!G171="","",'School Data'!G171),"")</f>
        <v/>
      </c>
      <c r="J171" s="29" t="str">
        <f t="shared" si="23"/>
        <v/>
      </c>
      <c r="K171" s="29" t="str">
        <f>IF('School Data'!$B171="Middle/JH",IF('School Data'!H171="","",'School Data'!H171),"")</f>
        <v/>
      </c>
      <c r="L171" s="29" t="str">
        <f t="shared" si="24"/>
        <v/>
      </c>
      <c r="M171" s="29" t="str">
        <f t="shared" si="25"/>
        <v/>
      </c>
      <c r="N171" s="28" t="str">
        <f>IF(H171="X",IF(M171&gt;'Output, All Schools'!$C$8,"N","Y"),"")</f>
        <v/>
      </c>
      <c r="O171" s="30" t="str">
        <f>IF('School Data'!$B171="Middle/JH",IF('School Data'!I171="","",'School Data'!I171),"")</f>
        <v/>
      </c>
      <c r="P171" s="30" t="str">
        <f t="shared" si="26"/>
        <v/>
      </c>
      <c r="Q171" s="29" t="str">
        <f t="shared" si="27"/>
        <v/>
      </c>
      <c r="R171" s="31" t="str">
        <f>IF(H171="X",IF(Q171&gt;'Output, All Schools'!$C$9,"N","Y"),"")</f>
        <v/>
      </c>
      <c r="S171" s="32" t="str">
        <f>IF('School Data'!$B171="Middle/JH",IF('School Data'!J171="","",'School Data'!J171),"")</f>
        <v/>
      </c>
      <c r="T171" s="49" t="str">
        <f t="shared" si="28"/>
        <v/>
      </c>
      <c r="U171" s="32" t="str">
        <f>IF('School Data'!$B171="Middle/JH",IF('School Data'!K171="","",'School Data'!K171),"")</f>
        <v/>
      </c>
      <c r="V171" s="49" t="str">
        <f t="shared" si="29"/>
        <v/>
      </c>
      <c r="W171" s="54" t="str">
        <f t="shared" si="30"/>
        <v/>
      </c>
      <c r="X171" s="28" t="str">
        <f>IF(H171="X",IF(W171&lt;'Output, All Schools'!$C$14,"N","Y"),"")</f>
        <v/>
      </c>
      <c r="Y171" s="32" t="str">
        <f>IF('School Data'!$B171="Middle/JH",IF('School Data'!L171="","",'School Data'!L171),"")</f>
        <v/>
      </c>
      <c r="Z171" s="49" t="str">
        <f t="shared" si="31"/>
        <v/>
      </c>
      <c r="AA171" s="55" t="str">
        <f t="shared" si="32"/>
        <v/>
      </c>
      <c r="AB171" s="31" t="str">
        <f>IF(H171="X",IF(AA171&lt;'Output, All Schools'!$C$15,"N","Y"),"")</f>
        <v/>
      </c>
    </row>
    <row r="172" spans="1:28" x14ac:dyDescent="0.25">
      <c r="A172" s="20" t="str">
        <f t="shared" si="22"/>
        <v/>
      </c>
      <c r="B172" s="20" t="str">
        <f>IF('School Data'!$B172="Middle/JH",IF('School Data'!A172="","",'School Data'!A172),"")</f>
        <v/>
      </c>
      <c r="C172" s="20" t="str">
        <f>IF('School Data'!$B172="Middle/JH",IF('School Data'!B172="","",'School Data'!B172),"")</f>
        <v/>
      </c>
      <c r="D172" s="20" t="str">
        <f>IF('School Data'!$B172="Middle/JH",IF('School Data'!C172="","",'School Data'!C172),"")</f>
        <v/>
      </c>
      <c r="E172" s="20" t="str">
        <f>IF('School Data'!$B172="Middle/JH",IF('School Data'!D172="","",'School Data'!D172),"")</f>
        <v/>
      </c>
      <c r="F172" s="20" t="str">
        <f>IF('School Data'!$B172="Middle/JH",IF('School Data'!E172="","",'School Data'!E172),"")</f>
        <v/>
      </c>
      <c r="G172" s="31" t="str">
        <f>IF('School Data'!$B172="Middle/JH",IF('School Data'!F172="","",'School Data'!F172),"")</f>
        <v/>
      </c>
      <c r="H172" s="28" t="str">
        <f>IF(A172&lt;('Output by Grade Span'!$C$4+1),"X","")</f>
        <v/>
      </c>
      <c r="I172" s="29" t="str">
        <f>IF('School Data'!$B172="Middle/JH",IF('School Data'!G172="","",'School Data'!G172),"")</f>
        <v/>
      </c>
      <c r="J172" s="29" t="str">
        <f t="shared" si="23"/>
        <v/>
      </c>
      <c r="K172" s="29" t="str">
        <f>IF('School Data'!$B172="Middle/JH",IF('School Data'!H172="","",'School Data'!H172),"")</f>
        <v/>
      </c>
      <c r="L172" s="29" t="str">
        <f t="shared" si="24"/>
        <v/>
      </c>
      <c r="M172" s="29" t="str">
        <f t="shared" si="25"/>
        <v/>
      </c>
      <c r="N172" s="28" t="str">
        <f>IF(H172="X",IF(M172&gt;'Output, All Schools'!$C$8,"N","Y"),"")</f>
        <v/>
      </c>
      <c r="O172" s="30" t="str">
        <f>IF('School Data'!$B172="Middle/JH",IF('School Data'!I172="","",'School Data'!I172),"")</f>
        <v/>
      </c>
      <c r="P172" s="30" t="str">
        <f t="shared" si="26"/>
        <v/>
      </c>
      <c r="Q172" s="29" t="str">
        <f t="shared" si="27"/>
        <v/>
      </c>
      <c r="R172" s="31" t="str">
        <f>IF(H172="X",IF(Q172&gt;'Output, All Schools'!$C$9,"N","Y"),"")</f>
        <v/>
      </c>
      <c r="S172" s="32" t="str">
        <f>IF('School Data'!$B172="Middle/JH",IF('School Data'!J172="","",'School Data'!J172),"")</f>
        <v/>
      </c>
      <c r="T172" s="49" t="str">
        <f t="shared" si="28"/>
        <v/>
      </c>
      <c r="U172" s="32" t="str">
        <f>IF('School Data'!$B172="Middle/JH",IF('School Data'!K172="","",'School Data'!K172),"")</f>
        <v/>
      </c>
      <c r="V172" s="49" t="str">
        <f t="shared" si="29"/>
        <v/>
      </c>
      <c r="W172" s="54" t="str">
        <f t="shared" si="30"/>
        <v/>
      </c>
      <c r="X172" s="28" t="str">
        <f>IF(H172="X",IF(W172&lt;'Output, All Schools'!$C$14,"N","Y"),"")</f>
        <v/>
      </c>
      <c r="Y172" s="32" t="str">
        <f>IF('School Data'!$B172="Middle/JH",IF('School Data'!L172="","",'School Data'!L172),"")</f>
        <v/>
      </c>
      <c r="Z172" s="49" t="str">
        <f t="shared" si="31"/>
        <v/>
      </c>
      <c r="AA172" s="55" t="str">
        <f t="shared" si="32"/>
        <v/>
      </c>
      <c r="AB172" s="31" t="str">
        <f>IF(H172="X",IF(AA172&lt;'Output, All Schools'!$C$15,"N","Y"),"")</f>
        <v/>
      </c>
    </row>
    <row r="173" spans="1:28" x14ac:dyDescent="0.25">
      <c r="A173" s="20" t="str">
        <f t="shared" si="22"/>
        <v/>
      </c>
      <c r="B173" s="20" t="str">
        <f>IF('School Data'!$B173="Middle/JH",IF('School Data'!A173="","",'School Data'!A173),"")</f>
        <v/>
      </c>
      <c r="C173" s="20" t="str">
        <f>IF('School Data'!$B173="Middle/JH",IF('School Data'!B173="","",'School Data'!B173),"")</f>
        <v/>
      </c>
      <c r="D173" s="20" t="str">
        <f>IF('School Data'!$B173="Middle/JH",IF('School Data'!C173="","",'School Data'!C173),"")</f>
        <v/>
      </c>
      <c r="E173" s="20" t="str">
        <f>IF('School Data'!$B173="Middle/JH",IF('School Data'!D173="","",'School Data'!D173),"")</f>
        <v/>
      </c>
      <c r="F173" s="20" t="str">
        <f>IF('School Data'!$B173="Middle/JH",IF('School Data'!E173="","",'School Data'!E173),"")</f>
        <v/>
      </c>
      <c r="G173" s="31" t="str">
        <f>IF('School Data'!$B173="Middle/JH",IF('School Data'!F173="","",'School Data'!F173),"")</f>
        <v/>
      </c>
      <c r="H173" s="28" t="str">
        <f>IF(A173&lt;('Output by Grade Span'!$C$4+1),"X","")</f>
        <v/>
      </c>
      <c r="I173" s="29" t="str">
        <f>IF('School Data'!$B173="Middle/JH",IF('School Data'!G173="","",'School Data'!G173),"")</f>
        <v/>
      </c>
      <c r="J173" s="29" t="str">
        <f t="shared" si="23"/>
        <v/>
      </c>
      <c r="K173" s="29" t="str">
        <f>IF('School Data'!$B173="Middle/JH",IF('School Data'!H173="","",'School Data'!H173),"")</f>
        <v/>
      </c>
      <c r="L173" s="29" t="str">
        <f t="shared" si="24"/>
        <v/>
      </c>
      <c r="M173" s="29" t="str">
        <f t="shared" si="25"/>
        <v/>
      </c>
      <c r="N173" s="28" t="str">
        <f>IF(H173="X",IF(M173&gt;'Output, All Schools'!$C$8,"N","Y"),"")</f>
        <v/>
      </c>
      <c r="O173" s="30" t="str">
        <f>IF('School Data'!$B173="Middle/JH",IF('School Data'!I173="","",'School Data'!I173),"")</f>
        <v/>
      </c>
      <c r="P173" s="30" t="str">
        <f t="shared" si="26"/>
        <v/>
      </c>
      <c r="Q173" s="29" t="str">
        <f t="shared" si="27"/>
        <v/>
      </c>
      <c r="R173" s="31" t="str">
        <f>IF(H173="X",IF(Q173&gt;'Output, All Schools'!$C$9,"N","Y"),"")</f>
        <v/>
      </c>
      <c r="S173" s="32" t="str">
        <f>IF('School Data'!$B173="Middle/JH",IF('School Data'!J173="","",'School Data'!J173),"")</f>
        <v/>
      </c>
      <c r="T173" s="49" t="str">
        <f t="shared" si="28"/>
        <v/>
      </c>
      <c r="U173" s="32" t="str">
        <f>IF('School Data'!$B173="Middle/JH",IF('School Data'!K173="","",'School Data'!K173),"")</f>
        <v/>
      </c>
      <c r="V173" s="49" t="str">
        <f t="shared" si="29"/>
        <v/>
      </c>
      <c r="W173" s="54" t="str">
        <f t="shared" si="30"/>
        <v/>
      </c>
      <c r="X173" s="28" t="str">
        <f>IF(H173="X",IF(W173&lt;'Output, All Schools'!$C$14,"N","Y"),"")</f>
        <v/>
      </c>
      <c r="Y173" s="32" t="str">
        <f>IF('School Data'!$B173="Middle/JH",IF('School Data'!L173="","",'School Data'!L173),"")</f>
        <v/>
      </c>
      <c r="Z173" s="49" t="str">
        <f t="shared" si="31"/>
        <v/>
      </c>
      <c r="AA173" s="55" t="str">
        <f t="shared" si="32"/>
        <v/>
      </c>
      <c r="AB173" s="31" t="str">
        <f>IF(H173="X",IF(AA173&lt;'Output, All Schools'!$C$15,"N","Y"),"")</f>
        <v/>
      </c>
    </row>
    <row r="174" spans="1:28" x14ac:dyDescent="0.25">
      <c r="A174" s="20" t="str">
        <f t="shared" si="22"/>
        <v/>
      </c>
      <c r="B174" s="20" t="str">
        <f>IF('School Data'!$B174="Middle/JH",IF('School Data'!A174="","",'School Data'!A174),"")</f>
        <v/>
      </c>
      <c r="C174" s="20" t="str">
        <f>IF('School Data'!$B174="Middle/JH",IF('School Data'!B174="","",'School Data'!B174),"")</f>
        <v/>
      </c>
      <c r="D174" s="20" t="str">
        <f>IF('School Data'!$B174="Middle/JH",IF('School Data'!C174="","",'School Data'!C174),"")</f>
        <v/>
      </c>
      <c r="E174" s="20" t="str">
        <f>IF('School Data'!$B174="Middle/JH",IF('School Data'!D174="","",'School Data'!D174),"")</f>
        <v/>
      </c>
      <c r="F174" s="20" t="str">
        <f>IF('School Data'!$B174="Middle/JH",IF('School Data'!E174="","",'School Data'!E174),"")</f>
        <v/>
      </c>
      <c r="G174" s="31" t="str">
        <f>IF('School Data'!$B174="Middle/JH",IF('School Data'!F174="","",'School Data'!F174),"")</f>
        <v/>
      </c>
      <c r="H174" s="28" t="str">
        <f>IF(A174&lt;('Output by Grade Span'!$C$4+1),"X","")</f>
        <v/>
      </c>
      <c r="I174" s="29" t="str">
        <f>IF('School Data'!$B174="Middle/JH",IF('School Data'!G174="","",'School Data'!G174),"")</f>
        <v/>
      </c>
      <c r="J174" s="29" t="str">
        <f t="shared" si="23"/>
        <v/>
      </c>
      <c r="K174" s="29" t="str">
        <f>IF('School Data'!$B174="Middle/JH",IF('School Data'!H174="","",'School Data'!H174),"")</f>
        <v/>
      </c>
      <c r="L174" s="29" t="str">
        <f t="shared" si="24"/>
        <v/>
      </c>
      <c r="M174" s="29" t="str">
        <f t="shared" si="25"/>
        <v/>
      </c>
      <c r="N174" s="28" t="str">
        <f>IF(H174="X",IF(M174&gt;'Output, All Schools'!$C$8,"N","Y"),"")</f>
        <v/>
      </c>
      <c r="O174" s="30" t="str">
        <f>IF('School Data'!$B174="Middle/JH",IF('School Data'!I174="","",'School Data'!I174),"")</f>
        <v/>
      </c>
      <c r="P174" s="30" t="str">
        <f t="shared" si="26"/>
        <v/>
      </c>
      <c r="Q174" s="29" t="str">
        <f t="shared" si="27"/>
        <v/>
      </c>
      <c r="R174" s="31" t="str">
        <f>IF(H174="X",IF(Q174&gt;'Output, All Schools'!$C$9,"N","Y"),"")</f>
        <v/>
      </c>
      <c r="S174" s="32" t="str">
        <f>IF('School Data'!$B174="Middle/JH",IF('School Data'!J174="","",'School Data'!J174),"")</f>
        <v/>
      </c>
      <c r="T174" s="49" t="str">
        <f t="shared" si="28"/>
        <v/>
      </c>
      <c r="U174" s="32" t="str">
        <f>IF('School Data'!$B174="Middle/JH",IF('School Data'!K174="","",'School Data'!K174),"")</f>
        <v/>
      </c>
      <c r="V174" s="49" t="str">
        <f t="shared" si="29"/>
        <v/>
      </c>
      <c r="W174" s="54" t="str">
        <f t="shared" si="30"/>
        <v/>
      </c>
      <c r="X174" s="28" t="str">
        <f>IF(H174="X",IF(W174&lt;'Output, All Schools'!$C$14,"N","Y"),"")</f>
        <v/>
      </c>
      <c r="Y174" s="32" t="str">
        <f>IF('School Data'!$B174="Middle/JH",IF('School Data'!L174="","",'School Data'!L174),"")</f>
        <v/>
      </c>
      <c r="Z174" s="49" t="str">
        <f t="shared" si="31"/>
        <v/>
      </c>
      <c r="AA174" s="55" t="str">
        <f t="shared" si="32"/>
        <v/>
      </c>
      <c r="AB174" s="31" t="str">
        <f>IF(H174="X",IF(AA174&lt;'Output, All Schools'!$C$15,"N","Y"),"")</f>
        <v/>
      </c>
    </row>
    <row r="175" spans="1:28" x14ac:dyDescent="0.25">
      <c r="A175" s="20" t="str">
        <f t="shared" si="22"/>
        <v/>
      </c>
      <c r="B175" s="20" t="str">
        <f>IF('School Data'!$B175="Middle/JH",IF('School Data'!A175="","",'School Data'!A175),"")</f>
        <v/>
      </c>
      <c r="C175" s="20" t="str">
        <f>IF('School Data'!$B175="Middle/JH",IF('School Data'!B175="","",'School Data'!B175),"")</f>
        <v/>
      </c>
      <c r="D175" s="20" t="str">
        <f>IF('School Data'!$B175="Middle/JH",IF('School Data'!C175="","",'School Data'!C175),"")</f>
        <v/>
      </c>
      <c r="E175" s="20" t="str">
        <f>IF('School Data'!$B175="Middle/JH",IF('School Data'!D175="","",'School Data'!D175),"")</f>
        <v/>
      </c>
      <c r="F175" s="20" t="str">
        <f>IF('School Data'!$B175="Middle/JH",IF('School Data'!E175="","",'School Data'!E175),"")</f>
        <v/>
      </c>
      <c r="G175" s="31" t="str">
        <f>IF('School Data'!$B175="Middle/JH",IF('School Data'!F175="","",'School Data'!F175),"")</f>
        <v/>
      </c>
      <c r="H175" s="28" t="str">
        <f>IF(A175&lt;('Output by Grade Span'!$C$4+1),"X","")</f>
        <v/>
      </c>
      <c r="I175" s="29" t="str">
        <f>IF('School Data'!$B175="Middle/JH",IF('School Data'!G175="","",'School Data'!G175),"")</f>
        <v/>
      </c>
      <c r="J175" s="29" t="str">
        <f t="shared" si="23"/>
        <v/>
      </c>
      <c r="K175" s="29" t="str">
        <f>IF('School Data'!$B175="Middle/JH",IF('School Data'!H175="","",'School Data'!H175),"")</f>
        <v/>
      </c>
      <c r="L175" s="29" t="str">
        <f t="shared" si="24"/>
        <v/>
      </c>
      <c r="M175" s="29" t="str">
        <f t="shared" si="25"/>
        <v/>
      </c>
      <c r="N175" s="28" t="str">
        <f>IF(H175="X",IF(M175&gt;'Output, All Schools'!$C$8,"N","Y"),"")</f>
        <v/>
      </c>
      <c r="O175" s="30" t="str">
        <f>IF('School Data'!$B175="Middle/JH",IF('School Data'!I175="","",'School Data'!I175),"")</f>
        <v/>
      </c>
      <c r="P175" s="30" t="str">
        <f t="shared" si="26"/>
        <v/>
      </c>
      <c r="Q175" s="29" t="str">
        <f t="shared" si="27"/>
        <v/>
      </c>
      <c r="R175" s="31" t="str">
        <f>IF(H175="X",IF(Q175&gt;'Output, All Schools'!$C$9,"N","Y"),"")</f>
        <v/>
      </c>
      <c r="S175" s="32" t="str">
        <f>IF('School Data'!$B175="Middle/JH",IF('School Data'!J175="","",'School Data'!J175),"")</f>
        <v/>
      </c>
      <c r="T175" s="49" t="str">
        <f t="shared" si="28"/>
        <v/>
      </c>
      <c r="U175" s="32" t="str">
        <f>IF('School Data'!$B175="Middle/JH",IF('School Data'!K175="","",'School Data'!K175),"")</f>
        <v/>
      </c>
      <c r="V175" s="49" t="str">
        <f t="shared" si="29"/>
        <v/>
      </c>
      <c r="W175" s="54" t="str">
        <f t="shared" si="30"/>
        <v/>
      </c>
      <c r="X175" s="28" t="str">
        <f>IF(H175="X",IF(W175&lt;'Output, All Schools'!$C$14,"N","Y"),"")</f>
        <v/>
      </c>
      <c r="Y175" s="32" t="str">
        <f>IF('School Data'!$B175="Middle/JH",IF('School Data'!L175="","",'School Data'!L175),"")</f>
        <v/>
      </c>
      <c r="Z175" s="49" t="str">
        <f t="shared" si="31"/>
        <v/>
      </c>
      <c r="AA175" s="55" t="str">
        <f t="shared" si="32"/>
        <v/>
      </c>
      <c r="AB175" s="31" t="str">
        <f>IF(H175="X",IF(AA175&lt;'Output, All Schools'!$C$15,"N","Y"),"")</f>
        <v/>
      </c>
    </row>
    <row r="176" spans="1:28" x14ac:dyDescent="0.25">
      <c r="A176" s="20" t="str">
        <f t="shared" si="22"/>
        <v/>
      </c>
      <c r="B176" s="20" t="str">
        <f>IF('School Data'!$B176="Middle/JH",IF('School Data'!A176="","",'School Data'!A176),"")</f>
        <v/>
      </c>
      <c r="C176" s="20" t="str">
        <f>IF('School Data'!$B176="Middle/JH",IF('School Data'!B176="","",'School Data'!B176),"")</f>
        <v/>
      </c>
      <c r="D176" s="20" t="str">
        <f>IF('School Data'!$B176="Middle/JH",IF('School Data'!C176="","",'School Data'!C176),"")</f>
        <v/>
      </c>
      <c r="E176" s="20" t="str">
        <f>IF('School Data'!$B176="Middle/JH",IF('School Data'!D176="","",'School Data'!D176),"")</f>
        <v/>
      </c>
      <c r="F176" s="20" t="str">
        <f>IF('School Data'!$B176="Middle/JH",IF('School Data'!E176="","",'School Data'!E176),"")</f>
        <v/>
      </c>
      <c r="G176" s="31" t="str">
        <f>IF('School Data'!$B176="Middle/JH",IF('School Data'!F176="","",'School Data'!F176),"")</f>
        <v/>
      </c>
      <c r="H176" s="28" t="str">
        <f>IF(A176&lt;('Output by Grade Span'!$C$4+1),"X","")</f>
        <v/>
      </c>
      <c r="I176" s="29" t="str">
        <f>IF('School Data'!$B176="Middle/JH",IF('School Data'!G176="","",'School Data'!G176),"")</f>
        <v/>
      </c>
      <c r="J176" s="29" t="str">
        <f t="shared" si="23"/>
        <v/>
      </c>
      <c r="K176" s="29" t="str">
        <f>IF('School Data'!$B176="Middle/JH",IF('School Data'!H176="","",'School Data'!H176),"")</f>
        <v/>
      </c>
      <c r="L176" s="29" t="str">
        <f t="shared" si="24"/>
        <v/>
      </c>
      <c r="M176" s="29" t="str">
        <f t="shared" si="25"/>
        <v/>
      </c>
      <c r="N176" s="28" t="str">
        <f>IF(H176="X",IF(M176&gt;'Output, All Schools'!$C$8,"N","Y"),"")</f>
        <v/>
      </c>
      <c r="O176" s="30" t="str">
        <f>IF('School Data'!$B176="Middle/JH",IF('School Data'!I176="","",'School Data'!I176),"")</f>
        <v/>
      </c>
      <c r="P176" s="30" t="str">
        <f t="shared" si="26"/>
        <v/>
      </c>
      <c r="Q176" s="29" t="str">
        <f t="shared" si="27"/>
        <v/>
      </c>
      <c r="R176" s="31" t="str">
        <f>IF(H176="X",IF(Q176&gt;'Output, All Schools'!$C$9,"N","Y"),"")</f>
        <v/>
      </c>
      <c r="S176" s="32" t="str">
        <f>IF('School Data'!$B176="Middle/JH",IF('School Data'!J176="","",'School Data'!J176),"")</f>
        <v/>
      </c>
      <c r="T176" s="49" t="str">
        <f t="shared" si="28"/>
        <v/>
      </c>
      <c r="U176" s="32" t="str">
        <f>IF('School Data'!$B176="Middle/JH",IF('School Data'!K176="","",'School Data'!K176),"")</f>
        <v/>
      </c>
      <c r="V176" s="49" t="str">
        <f t="shared" si="29"/>
        <v/>
      </c>
      <c r="W176" s="54" t="str">
        <f t="shared" si="30"/>
        <v/>
      </c>
      <c r="X176" s="28" t="str">
        <f>IF(H176="X",IF(W176&lt;'Output, All Schools'!$C$14,"N","Y"),"")</f>
        <v/>
      </c>
      <c r="Y176" s="32" t="str">
        <f>IF('School Data'!$B176="Middle/JH",IF('School Data'!L176="","",'School Data'!L176),"")</f>
        <v/>
      </c>
      <c r="Z176" s="49" t="str">
        <f t="shared" si="31"/>
        <v/>
      </c>
      <c r="AA176" s="55" t="str">
        <f t="shared" si="32"/>
        <v/>
      </c>
      <c r="AB176" s="31" t="str">
        <f>IF(H176="X",IF(AA176&lt;'Output, All Schools'!$C$15,"N","Y"),"")</f>
        <v/>
      </c>
    </row>
    <row r="177" spans="1:28" x14ac:dyDescent="0.25">
      <c r="A177" s="20" t="str">
        <f t="shared" si="22"/>
        <v/>
      </c>
      <c r="B177" s="20" t="str">
        <f>IF('School Data'!$B177="Middle/JH",IF('School Data'!A177="","",'School Data'!A177),"")</f>
        <v/>
      </c>
      <c r="C177" s="20" t="str">
        <f>IF('School Data'!$B177="Middle/JH",IF('School Data'!B177="","",'School Data'!B177),"")</f>
        <v/>
      </c>
      <c r="D177" s="20" t="str">
        <f>IF('School Data'!$B177="Middle/JH",IF('School Data'!C177="","",'School Data'!C177),"")</f>
        <v/>
      </c>
      <c r="E177" s="20" t="str">
        <f>IF('School Data'!$B177="Middle/JH",IF('School Data'!D177="","",'School Data'!D177),"")</f>
        <v/>
      </c>
      <c r="F177" s="20" t="str">
        <f>IF('School Data'!$B177="Middle/JH",IF('School Data'!E177="","",'School Data'!E177),"")</f>
        <v/>
      </c>
      <c r="G177" s="31" t="str">
        <f>IF('School Data'!$B177="Middle/JH",IF('School Data'!F177="","",'School Data'!F177),"")</f>
        <v/>
      </c>
      <c r="H177" s="28" t="str">
        <f>IF(A177&lt;('Output by Grade Span'!$C$4+1),"X","")</f>
        <v/>
      </c>
      <c r="I177" s="29" t="str">
        <f>IF('School Data'!$B177="Middle/JH",IF('School Data'!G177="","",'School Data'!G177),"")</f>
        <v/>
      </c>
      <c r="J177" s="29" t="str">
        <f t="shared" si="23"/>
        <v/>
      </c>
      <c r="K177" s="29" t="str">
        <f>IF('School Data'!$B177="Middle/JH",IF('School Data'!H177="","",'School Data'!H177),"")</f>
        <v/>
      </c>
      <c r="L177" s="29" t="str">
        <f t="shared" si="24"/>
        <v/>
      </c>
      <c r="M177" s="29" t="str">
        <f t="shared" si="25"/>
        <v/>
      </c>
      <c r="N177" s="28" t="str">
        <f>IF(H177="X",IF(M177&gt;'Output, All Schools'!$C$8,"N","Y"),"")</f>
        <v/>
      </c>
      <c r="O177" s="30" t="str">
        <f>IF('School Data'!$B177="Middle/JH",IF('School Data'!I177="","",'School Data'!I177),"")</f>
        <v/>
      </c>
      <c r="P177" s="30" t="str">
        <f t="shared" si="26"/>
        <v/>
      </c>
      <c r="Q177" s="29" t="str">
        <f t="shared" si="27"/>
        <v/>
      </c>
      <c r="R177" s="31" t="str">
        <f>IF(H177="X",IF(Q177&gt;'Output, All Schools'!$C$9,"N","Y"),"")</f>
        <v/>
      </c>
      <c r="S177" s="32" t="str">
        <f>IF('School Data'!$B177="Middle/JH",IF('School Data'!J177="","",'School Data'!J177),"")</f>
        <v/>
      </c>
      <c r="T177" s="49" t="str">
        <f t="shared" si="28"/>
        <v/>
      </c>
      <c r="U177" s="32" t="str">
        <f>IF('School Data'!$B177="Middle/JH",IF('School Data'!K177="","",'School Data'!K177),"")</f>
        <v/>
      </c>
      <c r="V177" s="49" t="str">
        <f t="shared" si="29"/>
        <v/>
      </c>
      <c r="W177" s="54" t="str">
        <f t="shared" si="30"/>
        <v/>
      </c>
      <c r="X177" s="28" t="str">
        <f>IF(H177="X",IF(W177&lt;'Output, All Schools'!$C$14,"N","Y"),"")</f>
        <v/>
      </c>
      <c r="Y177" s="32" t="str">
        <f>IF('School Data'!$B177="Middle/JH",IF('School Data'!L177="","",'School Data'!L177),"")</f>
        <v/>
      </c>
      <c r="Z177" s="49" t="str">
        <f t="shared" si="31"/>
        <v/>
      </c>
      <c r="AA177" s="55" t="str">
        <f t="shared" si="32"/>
        <v/>
      </c>
      <c r="AB177" s="31" t="str">
        <f>IF(H177="X",IF(AA177&lt;'Output, All Schools'!$C$15,"N","Y"),"")</f>
        <v/>
      </c>
    </row>
    <row r="178" spans="1:28" x14ac:dyDescent="0.25">
      <c r="A178" s="20" t="str">
        <f t="shared" si="22"/>
        <v/>
      </c>
      <c r="B178" s="20" t="str">
        <f>IF('School Data'!$B178="Middle/JH",IF('School Data'!A178="","",'School Data'!A178),"")</f>
        <v/>
      </c>
      <c r="C178" s="20" t="str">
        <f>IF('School Data'!$B178="Middle/JH",IF('School Data'!B178="","",'School Data'!B178),"")</f>
        <v/>
      </c>
      <c r="D178" s="20" t="str">
        <f>IF('School Data'!$B178="Middle/JH",IF('School Data'!C178="","",'School Data'!C178),"")</f>
        <v/>
      </c>
      <c r="E178" s="20" t="str">
        <f>IF('School Data'!$B178="Middle/JH",IF('School Data'!D178="","",'School Data'!D178),"")</f>
        <v/>
      </c>
      <c r="F178" s="20" t="str">
        <f>IF('School Data'!$B178="Middle/JH",IF('School Data'!E178="","",'School Data'!E178),"")</f>
        <v/>
      </c>
      <c r="G178" s="31" t="str">
        <f>IF('School Data'!$B178="Middle/JH",IF('School Data'!F178="","",'School Data'!F178),"")</f>
        <v/>
      </c>
      <c r="H178" s="28" t="str">
        <f>IF(A178&lt;('Output by Grade Span'!$C$4+1),"X","")</f>
        <v/>
      </c>
      <c r="I178" s="29" t="str">
        <f>IF('School Data'!$B178="Middle/JH",IF('School Data'!G178="","",'School Data'!G178),"")</f>
        <v/>
      </c>
      <c r="J178" s="29" t="str">
        <f t="shared" si="23"/>
        <v/>
      </c>
      <c r="K178" s="29" t="str">
        <f>IF('School Data'!$B178="Middle/JH",IF('School Data'!H178="","",'School Data'!H178),"")</f>
        <v/>
      </c>
      <c r="L178" s="29" t="str">
        <f t="shared" si="24"/>
        <v/>
      </c>
      <c r="M178" s="29" t="str">
        <f t="shared" si="25"/>
        <v/>
      </c>
      <c r="N178" s="28" t="str">
        <f>IF(H178="X",IF(M178&gt;'Output, All Schools'!$C$8,"N","Y"),"")</f>
        <v/>
      </c>
      <c r="O178" s="30" t="str">
        <f>IF('School Data'!$B178="Middle/JH",IF('School Data'!I178="","",'School Data'!I178),"")</f>
        <v/>
      </c>
      <c r="P178" s="30" t="str">
        <f t="shared" si="26"/>
        <v/>
      </c>
      <c r="Q178" s="29" t="str">
        <f t="shared" si="27"/>
        <v/>
      </c>
      <c r="R178" s="31" t="str">
        <f>IF(H178="X",IF(Q178&gt;'Output, All Schools'!$C$9,"N","Y"),"")</f>
        <v/>
      </c>
      <c r="S178" s="32" t="str">
        <f>IF('School Data'!$B178="Middle/JH",IF('School Data'!J178="","",'School Data'!J178),"")</f>
        <v/>
      </c>
      <c r="T178" s="49" t="str">
        <f t="shared" si="28"/>
        <v/>
      </c>
      <c r="U178" s="32" t="str">
        <f>IF('School Data'!$B178="Middle/JH",IF('School Data'!K178="","",'School Data'!K178),"")</f>
        <v/>
      </c>
      <c r="V178" s="49" t="str">
        <f t="shared" si="29"/>
        <v/>
      </c>
      <c r="W178" s="54" t="str">
        <f t="shared" si="30"/>
        <v/>
      </c>
      <c r="X178" s="28" t="str">
        <f>IF(H178="X",IF(W178&lt;'Output, All Schools'!$C$14,"N","Y"),"")</f>
        <v/>
      </c>
      <c r="Y178" s="32" t="str">
        <f>IF('School Data'!$B178="Middle/JH",IF('School Data'!L178="","",'School Data'!L178),"")</f>
        <v/>
      </c>
      <c r="Z178" s="49" t="str">
        <f t="shared" si="31"/>
        <v/>
      </c>
      <c r="AA178" s="55" t="str">
        <f t="shared" si="32"/>
        <v/>
      </c>
      <c r="AB178" s="31" t="str">
        <f>IF(H178="X",IF(AA178&lt;'Output, All Schools'!$C$15,"N","Y"),"")</f>
        <v/>
      </c>
    </row>
    <row r="179" spans="1:28" x14ac:dyDescent="0.25">
      <c r="A179" s="20" t="str">
        <f t="shared" si="22"/>
        <v/>
      </c>
      <c r="B179" s="20" t="str">
        <f>IF('School Data'!$B179="Middle/JH",IF('School Data'!A179="","",'School Data'!A179),"")</f>
        <v/>
      </c>
      <c r="C179" s="20" t="str">
        <f>IF('School Data'!$B179="Middle/JH",IF('School Data'!B179="","",'School Data'!B179),"")</f>
        <v/>
      </c>
      <c r="D179" s="20" t="str">
        <f>IF('School Data'!$B179="Middle/JH",IF('School Data'!C179="","",'School Data'!C179),"")</f>
        <v/>
      </c>
      <c r="E179" s="20" t="str">
        <f>IF('School Data'!$B179="Middle/JH",IF('School Data'!D179="","",'School Data'!D179),"")</f>
        <v/>
      </c>
      <c r="F179" s="20" t="str">
        <f>IF('School Data'!$B179="Middle/JH",IF('School Data'!E179="","",'School Data'!E179),"")</f>
        <v/>
      </c>
      <c r="G179" s="31" t="str">
        <f>IF('School Data'!$B179="Middle/JH",IF('School Data'!F179="","",'School Data'!F179),"")</f>
        <v/>
      </c>
      <c r="H179" s="28" t="str">
        <f>IF(A179&lt;('Output by Grade Span'!$C$4+1),"X","")</f>
        <v/>
      </c>
      <c r="I179" s="29" t="str">
        <f>IF('School Data'!$B179="Middle/JH",IF('School Data'!G179="","",'School Data'!G179),"")</f>
        <v/>
      </c>
      <c r="J179" s="29" t="str">
        <f t="shared" si="23"/>
        <v/>
      </c>
      <c r="K179" s="29" t="str">
        <f>IF('School Data'!$B179="Middle/JH",IF('School Data'!H179="","",'School Data'!H179),"")</f>
        <v/>
      </c>
      <c r="L179" s="29" t="str">
        <f t="shared" si="24"/>
        <v/>
      </c>
      <c r="M179" s="29" t="str">
        <f t="shared" si="25"/>
        <v/>
      </c>
      <c r="N179" s="28" t="str">
        <f>IF(H179="X",IF(M179&gt;'Output, All Schools'!$C$8,"N","Y"),"")</f>
        <v/>
      </c>
      <c r="O179" s="30" t="str">
        <f>IF('School Data'!$B179="Middle/JH",IF('School Data'!I179="","",'School Data'!I179),"")</f>
        <v/>
      </c>
      <c r="P179" s="30" t="str">
        <f t="shared" si="26"/>
        <v/>
      </c>
      <c r="Q179" s="29" t="str">
        <f t="shared" si="27"/>
        <v/>
      </c>
      <c r="R179" s="31" t="str">
        <f>IF(H179="X",IF(Q179&gt;'Output, All Schools'!$C$9,"N","Y"),"")</f>
        <v/>
      </c>
      <c r="S179" s="32" t="str">
        <f>IF('School Data'!$B179="Middle/JH",IF('School Data'!J179="","",'School Data'!J179),"")</f>
        <v/>
      </c>
      <c r="T179" s="49" t="str">
        <f t="shared" si="28"/>
        <v/>
      </c>
      <c r="U179" s="32" t="str">
        <f>IF('School Data'!$B179="Middle/JH",IF('School Data'!K179="","",'School Data'!K179),"")</f>
        <v/>
      </c>
      <c r="V179" s="49" t="str">
        <f t="shared" si="29"/>
        <v/>
      </c>
      <c r="W179" s="54" t="str">
        <f t="shared" si="30"/>
        <v/>
      </c>
      <c r="X179" s="28" t="str">
        <f>IF(H179="X",IF(W179&lt;'Output, All Schools'!$C$14,"N","Y"),"")</f>
        <v/>
      </c>
      <c r="Y179" s="32" t="str">
        <f>IF('School Data'!$B179="Middle/JH",IF('School Data'!L179="","",'School Data'!L179),"")</f>
        <v/>
      </c>
      <c r="Z179" s="49" t="str">
        <f t="shared" si="31"/>
        <v/>
      </c>
      <c r="AA179" s="55" t="str">
        <f t="shared" si="32"/>
        <v/>
      </c>
      <c r="AB179" s="31" t="str">
        <f>IF(H179="X",IF(AA179&lt;'Output, All Schools'!$C$15,"N","Y"),"")</f>
        <v/>
      </c>
    </row>
    <row r="180" spans="1:28" x14ac:dyDescent="0.25">
      <c r="A180" s="20" t="str">
        <f t="shared" si="22"/>
        <v/>
      </c>
      <c r="B180" s="20" t="str">
        <f>IF('School Data'!$B180="Middle/JH",IF('School Data'!A180="","",'School Data'!A180),"")</f>
        <v/>
      </c>
      <c r="C180" s="20" t="str">
        <f>IF('School Data'!$B180="Middle/JH",IF('School Data'!B180="","",'School Data'!B180),"")</f>
        <v/>
      </c>
      <c r="D180" s="20" t="str">
        <f>IF('School Data'!$B180="Middle/JH",IF('School Data'!C180="","",'School Data'!C180),"")</f>
        <v/>
      </c>
      <c r="E180" s="20" t="str">
        <f>IF('School Data'!$B180="Middle/JH",IF('School Data'!D180="","",'School Data'!D180),"")</f>
        <v/>
      </c>
      <c r="F180" s="20" t="str">
        <f>IF('School Data'!$B180="Middle/JH",IF('School Data'!E180="","",'School Data'!E180),"")</f>
        <v/>
      </c>
      <c r="G180" s="31" t="str">
        <f>IF('School Data'!$B180="Middle/JH",IF('School Data'!F180="","",'School Data'!F180),"")</f>
        <v/>
      </c>
      <c r="H180" s="28" t="str">
        <f>IF(A180&lt;('Output by Grade Span'!$C$4+1),"X","")</f>
        <v/>
      </c>
      <c r="I180" s="29" t="str">
        <f>IF('School Data'!$B180="Middle/JH",IF('School Data'!G180="","",'School Data'!G180),"")</f>
        <v/>
      </c>
      <c r="J180" s="29" t="str">
        <f t="shared" si="23"/>
        <v/>
      </c>
      <c r="K180" s="29" t="str">
        <f>IF('School Data'!$B180="Middle/JH",IF('School Data'!H180="","",'School Data'!H180),"")</f>
        <v/>
      </c>
      <c r="L180" s="29" t="str">
        <f t="shared" si="24"/>
        <v/>
      </c>
      <c r="M180" s="29" t="str">
        <f t="shared" si="25"/>
        <v/>
      </c>
      <c r="N180" s="28" t="str">
        <f>IF(H180="X",IF(M180&gt;'Output, All Schools'!$C$8,"N","Y"),"")</f>
        <v/>
      </c>
      <c r="O180" s="30" t="str">
        <f>IF('School Data'!$B180="Middle/JH",IF('School Data'!I180="","",'School Data'!I180),"")</f>
        <v/>
      </c>
      <c r="P180" s="30" t="str">
        <f t="shared" si="26"/>
        <v/>
      </c>
      <c r="Q180" s="29" t="str">
        <f t="shared" si="27"/>
        <v/>
      </c>
      <c r="R180" s="31" t="str">
        <f>IF(H180="X",IF(Q180&gt;'Output, All Schools'!$C$9,"N","Y"),"")</f>
        <v/>
      </c>
      <c r="S180" s="32" t="str">
        <f>IF('School Data'!$B180="Middle/JH",IF('School Data'!J180="","",'School Data'!J180),"")</f>
        <v/>
      </c>
      <c r="T180" s="49" t="str">
        <f t="shared" si="28"/>
        <v/>
      </c>
      <c r="U180" s="32" t="str">
        <f>IF('School Data'!$B180="Middle/JH",IF('School Data'!K180="","",'School Data'!K180),"")</f>
        <v/>
      </c>
      <c r="V180" s="49" t="str">
        <f t="shared" si="29"/>
        <v/>
      </c>
      <c r="W180" s="54" t="str">
        <f t="shared" si="30"/>
        <v/>
      </c>
      <c r="X180" s="28" t="str">
        <f>IF(H180="X",IF(W180&lt;'Output, All Schools'!$C$14,"N","Y"),"")</f>
        <v/>
      </c>
      <c r="Y180" s="32" t="str">
        <f>IF('School Data'!$B180="Middle/JH",IF('School Data'!L180="","",'School Data'!L180),"")</f>
        <v/>
      </c>
      <c r="Z180" s="49" t="str">
        <f t="shared" si="31"/>
        <v/>
      </c>
      <c r="AA180" s="55" t="str">
        <f t="shared" si="32"/>
        <v/>
      </c>
      <c r="AB180" s="31" t="str">
        <f>IF(H180="X",IF(AA180&lt;'Output, All Schools'!$C$15,"N","Y"),"")</f>
        <v/>
      </c>
    </row>
    <row r="181" spans="1:28" x14ac:dyDescent="0.25">
      <c r="A181" s="20" t="str">
        <f t="shared" si="22"/>
        <v/>
      </c>
      <c r="B181" s="20" t="str">
        <f>IF('School Data'!$B181="Middle/JH",IF('School Data'!A181="","",'School Data'!A181),"")</f>
        <v/>
      </c>
      <c r="C181" s="20" t="str">
        <f>IF('School Data'!$B181="Middle/JH",IF('School Data'!B181="","",'School Data'!B181),"")</f>
        <v/>
      </c>
      <c r="D181" s="20" t="str">
        <f>IF('School Data'!$B181="Middle/JH",IF('School Data'!C181="","",'School Data'!C181),"")</f>
        <v/>
      </c>
      <c r="E181" s="20" t="str">
        <f>IF('School Data'!$B181="Middle/JH",IF('School Data'!D181="","",'School Data'!D181),"")</f>
        <v/>
      </c>
      <c r="F181" s="20" t="str">
        <f>IF('School Data'!$B181="Middle/JH",IF('School Data'!E181="","",'School Data'!E181),"")</f>
        <v/>
      </c>
      <c r="G181" s="31" t="str">
        <f>IF('School Data'!$B181="Middle/JH",IF('School Data'!F181="","",'School Data'!F181),"")</f>
        <v/>
      </c>
      <c r="H181" s="28" t="str">
        <f>IF(A181&lt;('Output by Grade Span'!$C$4+1),"X","")</f>
        <v/>
      </c>
      <c r="I181" s="29" t="str">
        <f>IF('School Data'!$B181="Middle/JH",IF('School Data'!G181="","",'School Data'!G181),"")</f>
        <v/>
      </c>
      <c r="J181" s="29" t="str">
        <f t="shared" si="23"/>
        <v/>
      </c>
      <c r="K181" s="29" t="str">
        <f>IF('School Data'!$B181="Middle/JH",IF('School Data'!H181="","",'School Data'!H181),"")</f>
        <v/>
      </c>
      <c r="L181" s="29" t="str">
        <f t="shared" si="24"/>
        <v/>
      </c>
      <c r="M181" s="29" t="str">
        <f t="shared" si="25"/>
        <v/>
      </c>
      <c r="N181" s="28" t="str">
        <f>IF(H181="X",IF(M181&gt;'Output, All Schools'!$C$8,"N","Y"),"")</f>
        <v/>
      </c>
      <c r="O181" s="30" t="str">
        <f>IF('School Data'!$B181="Middle/JH",IF('School Data'!I181="","",'School Data'!I181),"")</f>
        <v/>
      </c>
      <c r="P181" s="30" t="str">
        <f t="shared" si="26"/>
        <v/>
      </c>
      <c r="Q181" s="29" t="str">
        <f t="shared" si="27"/>
        <v/>
      </c>
      <c r="R181" s="31" t="str">
        <f>IF(H181="X",IF(Q181&gt;'Output, All Schools'!$C$9,"N","Y"),"")</f>
        <v/>
      </c>
      <c r="S181" s="32" t="str">
        <f>IF('School Data'!$B181="Middle/JH",IF('School Data'!J181="","",'School Data'!J181),"")</f>
        <v/>
      </c>
      <c r="T181" s="49" t="str">
        <f t="shared" si="28"/>
        <v/>
      </c>
      <c r="U181" s="32" t="str">
        <f>IF('School Data'!$B181="Middle/JH",IF('School Data'!K181="","",'School Data'!K181),"")</f>
        <v/>
      </c>
      <c r="V181" s="49" t="str">
        <f t="shared" si="29"/>
        <v/>
      </c>
      <c r="W181" s="54" t="str">
        <f t="shared" si="30"/>
        <v/>
      </c>
      <c r="X181" s="28" t="str">
        <f>IF(H181="X",IF(W181&lt;'Output, All Schools'!$C$14,"N","Y"),"")</f>
        <v/>
      </c>
      <c r="Y181" s="32" t="str">
        <f>IF('School Data'!$B181="Middle/JH",IF('School Data'!L181="","",'School Data'!L181),"")</f>
        <v/>
      </c>
      <c r="Z181" s="49" t="str">
        <f t="shared" si="31"/>
        <v/>
      </c>
      <c r="AA181" s="55" t="str">
        <f t="shared" si="32"/>
        <v/>
      </c>
      <c r="AB181" s="31" t="str">
        <f>IF(H181="X",IF(AA181&lt;'Output, All Schools'!$C$15,"N","Y"),"")</f>
        <v/>
      </c>
    </row>
    <row r="182" spans="1:28" x14ac:dyDescent="0.25">
      <c r="A182" s="20" t="str">
        <f t="shared" si="22"/>
        <v/>
      </c>
      <c r="B182" s="20" t="str">
        <f>IF('School Data'!$B182="Middle/JH",IF('School Data'!A182="","",'School Data'!A182),"")</f>
        <v/>
      </c>
      <c r="C182" s="20" t="str">
        <f>IF('School Data'!$B182="Middle/JH",IF('School Data'!B182="","",'School Data'!B182),"")</f>
        <v/>
      </c>
      <c r="D182" s="20" t="str">
        <f>IF('School Data'!$B182="Middle/JH",IF('School Data'!C182="","",'School Data'!C182),"")</f>
        <v/>
      </c>
      <c r="E182" s="20" t="str">
        <f>IF('School Data'!$B182="Middle/JH",IF('School Data'!D182="","",'School Data'!D182),"")</f>
        <v/>
      </c>
      <c r="F182" s="20" t="str">
        <f>IF('School Data'!$B182="Middle/JH",IF('School Data'!E182="","",'School Data'!E182),"")</f>
        <v/>
      </c>
      <c r="G182" s="31" t="str">
        <f>IF('School Data'!$B182="Middle/JH",IF('School Data'!F182="","",'School Data'!F182),"")</f>
        <v/>
      </c>
      <c r="H182" s="28" t="str">
        <f>IF(A182&lt;('Output by Grade Span'!$C$4+1),"X","")</f>
        <v/>
      </c>
      <c r="I182" s="29" t="str">
        <f>IF('School Data'!$B182="Middle/JH",IF('School Data'!G182="","",'School Data'!G182),"")</f>
        <v/>
      </c>
      <c r="J182" s="29" t="str">
        <f t="shared" si="23"/>
        <v/>
      </c>
      <c r="K182" s="29" t="str">
        <f>IF('School Data'!$B182="Middle/JH",IF('School Data'!H182="","",'School Data'!H182),"")</f>
        <v/>
      </c>
      <c r="L182" s="29" t="str">
        <f t="shared" si="24"/>
        <v/>
      </c>
      <c r="M182" s="29" t="str">
        <f t="shared" si="25"/>
        <v/>
      </c>
      <c r="N182" s="28" t="str">
        <f>IF(H182="X",IF(M182&gt;'Output, All Schools'!$C$8,"N","Y"),"")</f>
        <v/>
      </c>
      <c r="O182" s="30" t="str">
        <f>IF('School Data'!$B182="Middle/JH",IF('School Data'!I182="","",'School Data'!I182),"")</f>
        <v/>
      </c>
      <c r="P182" s="30" t="str">
        <f t="shared" si="26"/>
        <v/>
      </c>
      <c r="Q182" s="29" t="str">
        <f t="shared" si="27"/>
        <v/>
      </c>
      <c r="R182" s="31" t="str">
        <f>IF(H182="X",IF(Q182&gt;'Output, All Schools'!$C$9,"N","Y"),"")</f>
        <v/>
      </c>
      <c r="S182" s="32" t="str">
        <f>IF('School Data'!$B182="Middle/JH",IF('School Data'!J182="","",'School Data'!J182),"")</f>
        <v/>
      </c>
      <c r="T182" s="49" t="str">
        <f t="shared" si="28"/>
        <v/>
      </c>
      <c r="U182" s="32" t="str">
        <f>IF('School Data'!$B182="Middle/JH",IF('School Data'!K182="","",'School Data'!K182),"")</f>
        <v/>
      </c>
      <c r="V182" s="49" t="str">
        <f t="shared" si="29"/>
        <v/>
      </c>
      <c r="W182" s="54" t="str">
        <f t="shared" si="30"/>
        <v/>
      </c>
      <c r="X182" s="28" t="str">
        <f>IF(H182="X",IF(W182&lt;'Output, All Schools'!$C$14,"N","Y"),"")</f>
        <v/>
      </c>
      <c r="Y182" s="32" t="str">
        <f>IF('School Data'!$B182="Middle/JH",IF('School Data'!L182="","",'School Data'!L182),"")</f>
        <v/>
      </c>
      <c r="Z182" s="49" t="str">
        <f t="shared" si="31"/>
        <v/>
      </c>
      <c r="AA182" s="55" t="str">
        <f t="shared" si="32"/>
        <v/>
      </c>
      <c r="AB182" s="31" t="str">
        <f>IF(H182="X",IF(AA182&lt;'Output, All Schools'!$C$15,"N","Y"),"")</f>
        <v/>
      </c>
    </row>
    <row r="183" spans="1:28" x14ac:dyDescent="0.25">
      <c r="A183" s="20" t="str">
        <f t="shared" si="22"/>
        <v/>
      </c>
      <c r="B183" s="20" t="str">
        <f>IF('School Data'!$B183="Middle/JH",IF('School Data'!A183="","",'School Data'!A183),"")</f>
        <v/>
      </c>
      <c r="C183" s="20" t="str">
        <f>IF('School Data'!$B183="Middle/JH",IF('School Data'!B183="","",'School Data'!B183),"")</f>
        <v/>
      </c>
      <c r="D183" s="20" t="str">
        <f>IF('School Data'!$B183="Middle/JH",IF('School Data'!C183="","",'School Data'!C183),"")</f>
        <v/>
      </c>
      <c r="E183" s="20" t="str">
        <f>IF('School Data'!$B183="Middle/JH",IF('School Data'!D183="","",'School Data'!D183),"")</f>
        <v/>
      </c>
      <c r="F183" s="20" t="str">
        <f>IF('School Data'!$B183="Middle/JH",IF('School Data'!E183="","",'School Data'!E183),"")</f>
        <v/>
      </c>
      <c r="G183" s="31" t="str">
        <f>IF('School Data'!$B183="Middle/JH",IF('School Data'!F183="","",'School Data'!F183),"")</f>
        <v/>
      </c>
      <c r="H183" s="28" t="str">
        <f>IF(A183&lt;('Output by Grade Span'!$C$4+1),"X","")</f>
        <v/>
      </c>
      <c r="I183" s="29" t="str">
        <f>IF('School Data'!$B183="Middle/JH",IF('School Data'!G183="","",'School Data'!G183),"")</f>
        <v/>
      </c>
      <c r="J183" s="29" t="str">
        <f t="shared" si="23"/>
        <v/>
      </c>
      <c r="K183" s="29" t="str">
        <f>IF('School Data'!$B183="Middle/JH",IF('School Data'!H183="","",'School Data'!H183),"")</f>
        <v/>
      </c>
      <c r="L183" s="29" t="str">
        <f t="shared" si="24"/>
        <v/>
      </c>
      <c r="M183" s="29" t="str">
        <f t="shared" si="25"/>
        <v/>
      </c>
      <c r="N183" s="28" t="str">
        <f>IF(H183="X",IF(M183&gt;'Output, All Schools'!$C$8,"N","Y"),"")</f>
        <v/>
      </c>
      <c r="O183" s="30" t="str">
        <f>IF('School Data'!$B183="Middle/JH",IF('School Data'!I183="","",'School Data'!I183),"")</f>
        <v/>
      </c>
      <c r="P183" s="30" t="str">
        <f t="shared" si="26"/>
        <v/>
      </c>
      <c r="Q183" s="29" t="str">
        <f t="shared" si="27"/>
        <v/>
      </c>
      <c r="R183" s="31" t="str">
        <f>IF(H183="X",IF(Q183&gt;'Output, All Schools'!$C$9,"N","Y"),"")</f>
        <v/>
      </c>
      <c r="S183" s="32" t="str">
        <f>IF('School Data'!$B183="Middle/JH",IF('School Data'!J183="","",'School Data'!J183),"")</f>
        <v/>
      </c>
      <c r="T183" s="49" t="str">
        <f t="shared" si="28"/>
        <v/>
      </c>
      <c r="U183" s="32" t="str">
        <f>IF('School Data'!$B183="Middle/JH",IF('School Data'!K183="","",'School Data'!K183),"")</f>
        <v/>
      </c>
      <c r="V183" s="49" t="str">
        <f t="shared" si="29"/>
        <v/>
      </c>
      <c r="W183" s="54" t="str">
        <f t="shared" si="30"/>
        <v/>
      </c>
      <c r="X183" s="28" t="str">
        <f>IF(H183="X",IF(W183&lt;'Output, All Schools'!$C$14,"N","Y"),"")</f>
        <v/>
      </c>
      <c r="Y183" s="32" t="str">
        <f>IF('School Data'!$B183="Middle/JH",IF('School Data'!L183="","",'School Data'!L183),"")</f>
        <v/>
      </c>
      <c r="Z183" s="49" t="str">
        <f t="shared" si="31"/>
        <v/>
      </c>
      <c r="AA183" s="55" t="str">
        <f t="shared" si="32"/>
        <v/>
      </c>
      <c r="AB183" s="31" t="str">
        <f>IF(H183="X",IF(AA183&lt;'Output, All Schools'!$C$15,"N","Y"),"")</f>
        <v/>
      </c>
    </row>
    <row r="184" spans="1:28" x14ac:dyDescent="0.25">
      <c r="A184" s="20" t="str">
        <f t="shared" si="22"/>
        <v/>
      </c>
      <c r="B184" s="20" t="str">
        <f>IF('School Data'!$B184="Middle/JH",IF('School Data'!A184="","",'School Data'!A184),"")</f>
        <v/>
      </c>
      <c r="C184" s="20" t="str">
        <f>IF('School Data'!$B184="Middle/JH",IF('School Data'!B184="","",'School Data'!B184),"")</f>
        <v/>
      </c>
      <c r="D184" s="20" t="str">
        <f>IF('School Data'!$B184="Middle/JH",IF('School Data'!C184="","",'School Data'!C184),"")</f>
        <v/>
      </c>
      <c r="E184" s="20" t="str">
        <f>IF('School Data'!$B184="Middle/JH",IF('School Data'!D184="","",'School Data'!D184),"")</f>
        <v/>
      </c>
      <c r="F184" s="20" t="str">
        <f>IF('School Data'!$B184="Middle/JH",IF('School Data'!E184="","",'School Data'!E184),"")</f>
        <v/>
      </c>
      <c r="G184" s="31" t="str">
        <f>IF('School Data'!$B184="Middle/JH",IF('School Data'!F184="","",'School Data'!F184),"")</f>
        <v/>
      </c>
      <c r="H184" s="28" t="str">
        <f>IF(A184&lt;('Output by Grade Span'!$C$4+1),"X","")</f>
        <v/>
      </c>
      <c r="I184" s="29" t="str">
        <f>IF('School Data'!$B184="Middle/JH",IF('School Data'!G184="","",'School Data'!G184),"")</f>
        <v/>
      </c>
      <c r="J184" s="29" t="str">
        <f t="shared" si="23"/>
        <v/>
      </c>
      <c r="K184" s="29" t="str">
        <f>IF('School Data'!$B184="Middle/JH",IF('School Data'!H184="","",'School Data'!H184),"")</f>
        <v/>
      </c>
      <c r="L184" s="29" t="str">
        <f t="shared" si="24"/>
        <v/>
      </c>
      <c r="M184" s="29" t="str">
        <f t="shared" si="25"/>
        <v/>
      </c>
      <c r="N184" s="28" t="str">
        <f>IF(H184="X",IF(M184&gt;'Output, All Schools'!$C$8,"N","Y"),"")</f>
        <v/>
      </c>
      <c r="O184" s="30" t="str">
        <f>IF('School Data'!$B184="Middle/JH",IF('School Data'!I184="","",'School Data'!I184),"")</f>
        <v/>
      </c>
      <c r="P184" s="30" t="str">
        <f t="shared" si="26"/>
        <v/>
      </c>
      <c r="Q184" s="29" t="str">
        <f t="shared" si="27"/>
        <v/>
      </c>
      <c r="R184" s="31" t="str">
        <f>IF(H184="X",IF(Q184&gt;'Output, All Schools'!$C$9,"N","Y"),"")</f>
        <v/>
      </c>
      <c r="S184" s="32" t="str">
        <f>IF('School Data'!$B184="Middle/JH",IF('School Data'!J184="","",'School Data'!J184),"")</f>
        <v/>
      </c>
      <c r="T184" s="49" t="str">
        <f t="shared" si="28"/>
        <v/>
      </c>
      <c r="U184" s="32" t="str">
        <f>IF('School Data'!$B184="Middle/JH",IF('School Data'!K184="","",'School Data'!K184),"")</f>
        <v/>
      </c>
      <c r="V184" s="49" t="str">
        <f t="shared" si="29"/>
        <v/>
      </c>
      <c r="W184" s="54" t="str">
        <f t="shared" si="30"/>
        <v/>
      </c>
      <c r="X184" s="28" t="str">
        <f>IF(H184="X",IF(W184&lt;'Output, All Schools'!$C$14,"N","Y"),"")</f>
        <v/>
      </c>
      <c r="Y184" s="32" t="str">
        <f>IF('School Data'!$B184="Middle/JH",IF('School Data'!L184="","",'School Data'!L184),"")</f>
        <v/>
      </c>
      <c r="Z184" s="49" t="str">
        <f t="shared" si="31"/>
        <v/>
      </c>
      <c r="AA184" s="55" t="str">
        <f t="shared" si="32"/>
        <v/>
      </c>
      <c r="AB184" s="31" t="str">
        <f>IF(H184="X",IF(AA184&lt;'Output, All Schools'!$C$15,"N","Y"),"")</f>
        <v/>
      </c>
    </row>
    <row r="185" spans="1:28" x14ac:dyDescent="0.25">
      <c r="A185" s="20" t="str">
        <f t="shared" si="22"/>
        <v/>
      </c>
      <c r="B185" s="20" t="str">
        <f>IF('School Data'!$B185="Middle/JH",IF('School Data'!A185="","",'School Data'!A185),"")</f>
        <v/>
      </c>
      <c r="C185" s="20" t="str">
        <f>IF('School Data'!$B185="Middle/JH",IF('School Data'!B185="","",'School Data'!B185),"")</f>
        <v/>
      </c>
      <c r="D185" s="20" t="str">
        <f>IF('School Data'!$B185="Middle/JH",IF('School Data'!C185="","",'School Data'!C185),"")</f>
        <v/>
      </c>
      <c r="E185" s="20" t="str">
        <f>IF('School Data'!$B185="Middle/JH",IF('School Data'!D185="","",'School Data'!D185),"")</f>
        <v/>
      </c>
      <c r="F185" s="20" t="str">
        <f>IF('School Data'!$B185="Middle/JH",IF('School Data'!E185="","",'School Data'!E185),"")</f>
        <v/>
      </c>
      <c r="G185" s="31" t="str">
        <f>IF('School Data'!$B185="Middle/JH",IF('School Data'!F185="","",'School Data'!F185),"")</f>
        <v/>
      </c>
      <c r="H185" s="28" t="str">
        <f>IF(A185&lt;('Output by Grade Span'!$C$4+1),"X","")</f>
        <v/>
      </c>
      <c r="I185" s="29" t="str">
        <f>IF('School Data'!$B185="Middle/JH",IF('School Data'!G185="","",'School Data'!G185),"")</f>
        <v/>
      </c>
      <c r="J185" s="29" t="str">
        <f t="shared" si="23"/>
        <v/>
      </c>
      <c r="K185" s="29" t="str">
        <f>IF('School Data'!$B185="Middle/JH",IF('School Data'!H185="","",'School Data'!H185),"")</f>
        <v/>
      </c>
      <c r="L185" s="29" t="str">
        <f t="shared" si="24"/>
        <v/>
      </c>
      <c r="M185" s="29" t="str">
        <f t="shared" si="25"/>
        <v/>
      </c>
      <c r="N185" s="28" t="str">
        <f>IF(H185="X",IF(M185&gt;'Output, All Schools'!$C$8,"N","Y"),"")</f>
        <v/>
      </c>
      <c r="O185" s="30" t="str">
        <f>IF('School Data'!$B185="Middle/JH",IF('School Data'!I185="","",'School Data'!I185),"")</f>
        <v/>
      </c>
      <c r="P185" s="30" t="str">
        <f t="shared" si="26"/>
        <v/>
      </c>
      <c r="Q185" s="29" t="str">
        <f t="shared" si="27"/>
        <v/>
      </c>
      <c r="R185" s="31" t="str">
        <f>IF(H185="X",IF(Q185&gt;'Output, All Schools'!$C$9,"N","Y"),"")</f>
        <v/>
      </c>
      <c r="S185" s="32" t="str">
        <f>IF('School Data'!$B185="Middle/JH",IF('School Data'!J185="","",'School Data'!J185),"")</f>
        <v/>
      </c>
      <c r="T185" s="49" t="str">
        <f t="shared" si="28"/>
        <v/>
      </c>
      <c r="U185" s="32" t="str">
        <f>IF('School Data'!$B185="Middle/JH",IF('School Data'!K185="","",'School Data'!K185),"")</f>
        <v/>
      </c>
      <c r="V185" s="49" t="str">
        <f t="shared" si="29"/>
        <v/>
      </c>
      <c r="W185" s="54" t="str">
        <f t="shared" si="30"/>
        <v/>
      </c>
      <c r="X185" s="28" t="str">
        <f>IF(H185="X",IF(W185&lt;'Output, All Schools'!$C$14,"N","Y"),"")</f>
        <v/>
      </c>
      <c r="Y185" s="32" t="str">
        <f>IF('School Data'!$B185="Middle/JH",IF('School Data'!L185="","",'School Data'!L185),"")</f>
        <v/>
      </c>
      <c r="Z185" s="49" t="str">
        <f t="shared" si="31"/>
        <v/>
      </c>
      <c r="AA185" s="55" t="str">
        <f t="shared" si="32"/>
        <v/>
      </c>
      <c r="AB185" s="31" t="str">
        <f>IF(H185="X",IF(AA185&lt;'Output, All Schools'!$C$15,"N","Y"),"")</f>
        <v/>
      </c>
    </row>
    <row r="186" spans="1:28" x14ac:dyDescent="0.25">
      <c r="A186" s="20" t="str">
        <f t="shared" si="22"/>
        <v/>
      </c>
      <c r="B186" s="20" t="str">
        <f>IF('School Data'!$B186="Middle/JH",IF('School Data'!A186="","",'School Data'!A186),"")</f>
        <v/>
      </c>
      <c r="C186" s="20" t="str">
        <f>IF('School Data'!$B186="Middle/JH",IF('School Data'!B186="","",'School Data'!B186),"")</f>
        <v/>
      </c>
      <c r="D186" s="20" t="str">
        <f>IF('School Data'!$B186="Middle/JH",IF('School Data'!C186="","",'School Data'!C186),"")</f>
        <v/>
      </c>
      <c r="E186" s="20" t="str">
        <f>IF('School Data'!$B186="Middle/JH",IF('School Data'!D186="","",'School Data'!D186),"")</f>
        <v/>
      </c>
      <c r="F186" s="20" t="str">
        <f>IF('School Data'!$B186="Middle/JH",IF('School Data'!E186="","",'School Data'!E186),"")</f>
        <v/>
      </c>
      <c r="G186" s="31" t="str">
        <f>IF('School Data'!$B186="Middle/JH",IF('School Data'!F186="","",'School Data'!F186),"")</f>
        <v/>
      </c>
      <c r="H186" s="28" t="str">
        <f>IF(A186&lt;('Output by Grade Span'!$C$4+1),"X","")</f>
        <v/>
      </c>
      <c r="I186" s="29" t="str">
        <f>IF('School Data'!$B186="Middle/JH",IF('School Data'!G186="","",'School Data'!G186),"")</f>
        <v/>
      </c>
      <c r="J186" s="29" t="str">
        <f t="shared" si="23"/>
        <v/>
      </c>
      <c r="K186" s="29" t="str">
        <f>IF('School Data'!$B186="Middle/JH",IF('School Data'!H186="","",'School Data'!H186),"")</f>
        <v/>
      </c>
      <c r="L186" s="29" t="str">
        <f t="shared" si="24"/>
        <v/>
      </c>
      <c r="M186" s="29" t="str">
        <f t="shared" si="25"/>
        <v/>
      </c>
      <c r="N186" s="28" t="str">
        <f>IF(H186="X",IF(M186&gt;'Output, All Schools'!$C$8,"N","Y"),"")</f>
        <v/>
      </c>
      <c r="O186" s="30" t="str">
        <f>IF('School Data'!$B186="Middle/JH",IF('School Data'!I186="","",'School Data'!I186),"")</f>
        <v/>
      </c>
      <c r="P186" s="30" t="str">
        <f t="shared" si="26"/>
        <v/>
      </c>
      <c r="Q186" s="29" t="str">
        <f t="shared" si="27"/>
        <v/>
      </c>
      <c r="R186" s="31" t="str">
        <f>IF(H186="X",IF(Q186&gt;'Output, All Schools'!$C$9,"N","Y"),"")</f>
        <v/>
      </c>
      <c r="S186" s="32" t="str">
        <f>IF('School Data'!$B186="Middle/JH",IF('School Data'!J186="","",'School Data'!J186),"")</f>
        <v/>
      </c>
      <c r="T186" s="49" t="str">
        <f t="shared" si="28"/>
        <v/>
      </c>
      <c r="U186" s="32" t="str">
        <f>IF('School Data'!$B186="Middle/JH",IF('School Data'!K186="","",'School Data'!K186),"")</f>
        <v/>
      </c>
      <c r="V186" s="49" t="str">
        <f t="shared" si="29"/>
        <v/>
      </c>
      <c r="W186" s="54" t="str">
        <f t="shared" si="30"/>
        <v/>
      </c>
      <c r="X186" s="28" t="str">
        <f>IF(H186="X",IF(W186&lt;'Output, All Schools'!$C$14,"N","Y"),"")</f>
        <v/>
      </c>
      <c r="Y186" s="32" t="str">
        <f>IF('School Data'!$B186="Middle/JH",IF('School Data'!L186="","",'School Data'!L186),"")</f>
        <v/>
      </c>
      <c r="Z186" s="49" t="str">
        <f t="shared" si="31"/>
        <v/>
      </c>
      <c r="AA186" s="55" t="str">
        <f t="shared" si="32"/>
        <v/>
      </c>
      <c r="AB186" s="31" t="str">
        <f>IF(H186="X",IF(AA186&lt;'Output, All Schools'!$C$15,"N","Y"),"")</f>
        <v/>
      </c>
    </row>
    <row r="187" spans="1:28" x14ac:dyDescent="0.25">
      <c r="A187" s="20" t="str">
        <f t="shared" si="22"/>
        <v/>
      </c>
      <c r="B187" s="20" t="str">
        <f>IF('School Data'!$B187="Middle/JH",IF('School Data'!A187="","",'School Data'!A187),"")</f>
        <v/>
      </c>
      <c r="C187" s="20" t="str">
        <f>IF('School Data'!$B187="Middle/JH",IF('School Data'!B187="","",'School Data'!B187),"")</f>
        <v/>
      </c>
      <c r="D187" s="20" t="str">
        <f>IF('School Data'!$B187="Middle/JH",IF('School Data'!C187="","",'School Data'!C187),"")</f>
        <v/>
      </c>
      <c r="E187" s="20" t="str">
        <f>IF('School Data'!$B187="Middle/JH",IF('School Data'!D187="","",'School Data'!D187),"")</f>
        <v/>
      </c>
      <c r="F187" s="20" t="str">
        <f>IF('School Data'!$B187="Middle/JH",IF('School Data'!E187="","",'School Data'!E187),"")</f>
        <v/>
      </c>
      <c r="G187" s="31" t="str">
        <f>IF('School Data'!$B187="Middle/JH",IF('School Data'!F187="","",'School Data'!F187),"")</f>
        <v/>
      </c>
      <c r="H187" s="28" t="str">
        <f>IF(A187&lt;('Output by Grade Span'!$C$4+1),"X","")</f>
        <v/>
      </c>
      <c r="I187" s="29" t="str">
        <f>IF('School Data'!$B187="Middle/JH",IF('School Data'!G187="","",'School Data'!G187),"")</f>
        <v/>
      </c>
      <c r="J187" s="29" t="str">
        <f t="shared" si="23"/>
        <v/>
      </c>
      <c r="K187" s="29" t="str">
        <f>IF('School Data'!$B187="Middle/JH",IF('School Data'!H187="","",'School Data'!H187),"")</f>
        <v/>
      </c>
      <c r="L187" s="29" t="str">
        <f t="shared" si="24"/>
        <v/>
      </c>
      <c r="M187" s="29" t="str">
        <f t="shared" si="25"/>
        <v/>
      </c>
      <c r="N187" s="28" t="str">
        <f>IF(H187="X",IF(M187&gt;'Output, All Schools'!$C$8,"N","Y"),"")</f>
        <v/>
      </c>
      <c r="O187" s="30" t="str">
        <f>IF('School Data'!$B187="Middle/JH",IF('School Data'!I187="","",'School Data'!I187),"")</f>
        <v/>
      </c>
      <c r="P187" s="30" t="str">
        <f t="shared" si="26"/>
        <v/>
      </c>
      <c r="Q187" s="29" t="str">
        <f t="shared" si="27"/>
        <v/>
      </c>
      <c r="R187" s="31" t="str">
        <f>IF(H187="X",IF(Q187&gt;'Output, All Schools'!$C$9,"N","Y"),"")</f>
        <v/>
      </c>
      <c r="S187" s="32" t="str">
        <f>IF('School Data'!$B187="Middle/JH",IF('School Data'!J187="","",'School Data'!J187),"")</f>
        <v/>
      </c>
      <c r="T187" s="49" t="str">
        <f t="shared" si="28"/>
        <v/>
      </c>
      <c r="U187" s="32" t="str">
        <f>IF('School Data'!$B187="Middle/JH",IF('School Data'!K187="","",'School Data'!K187),"")</f>
        <v/>
      </c>
      <c r="V187" s="49" t="str">
        <f t="shared" si="29"/>
        <v/>
      </c>
      <c r="W187" s="54" t="str">
        <f t="shared" si="30"/>
        <v/>
      </c>
      <c r="X187" s="28" t="str">
        <f>IF(H187="X",IF(W187&lt;'Output, All Schools'!$C$14,"N","Y"),"")</f>
        <v/>
      </c>
      <c r="Y187" s="32" t="str">
        <f>IF('School Data'!$B187="Middle/JH",IF('School Data'!L187="","",'School Data'!L187),"")</f>
        <v/>
      </c>
      <c r="Z187" s="49" t="str">
        <f t="shared" si="31"/>
        <v/>
      </c>
      <c r="AA187" s="55" t="str">
        <f t="shared" si="32"/>
        <v/>
      </c>
      <c r="AB187" s="31" t="str">
        <f>IF(H187="X",IF(AA187&lt;'Output, All Schools'!$C$15,"N","Y"),"")</f>
        <v/>
      </c>
    </row>
    <row r="188" spans="1:28" x14ac:dyDescent="0.25">
      <c r="A188" s="20" t="str">
        <f t="shared" si="22"/>
        <v/>
      </c>
      <c r="B188" s="20" t="str">
        <f>IF('School Data'!$B188="Middle/JH",IF('School Data'!A188="","",'School Data'!A188),"")</f>
        <v/>
      </c>
      <c r="C188" s="20" t="str">
        <f>IF('School Data'!$B188="Middle/JH",IF('School Data'!B188="","",'School Data'!B188),"")</f>
        <v/>
      </c>
      <c r="D188" s="20" t="str">
        <f>IF('School Data'!$B188="Middle/JH",IF('School Data'!C188="","",'School Data'!C188),"")</f>
        <v/>
      </c>
      <c r="E188" s="20" t="str">
        <f>IF('School Data'!$B188="Middle/JH",IF('School Data'!D188="","",'School Data'!D188),"")</f>
        <v/>
      </c>
      <c r="F188" s="20" t="str">
        <f>IF('School Data'!$B188="Middle/JH",IF('School Data'!E188="","",'School Data'!E188),"")</f>
        <v/>
      </c>
      <c r="G188" s="31" t="str">
        <f>IF('School Data'!$B188="Middle/JH",IF('School Data'!F188="","",'School Data'!F188),"")</f>
        <v/>
      </c>
      <c r="H188" s="28" t="str">
        <f>IF(A188&lt;('Output by Grade Span'!$C$4+1),"X","")</f>
        <v/>
      </c>
      <c r="I188" s="29" t="str">
        <f>IF('School Data'!$B188="Middle/JH",IF('School Data'!G188="","",'School Data'!G188),"")</f>
        <v/>
      </c>
      <c r="J188" s="29" t="str">
        <f t="shared" si="23"/>
        <v/>
      </c>
      <c r="K188" s="29" t="str">
        <f>IF('School Data'!$B188="Middle/JH",IF('School Data'!H188="","",'School Data'!H188),"")</f>
        <v/>
      </c>
      <c r="L188" s="29" t="str">
        <f t="shared" si="24"/>
        <v/>
      </c>
      <c r="M188" s="29" t="str">
        <f t="shared" si="25"/>
        <v/>
      </c>
      <c r="N188" s="28" t="str">
        <f>IF(H188="X",IF(M188&gt;'Output, All Schools'!$C$8,"N","Y"),"")</f>
        <v/>
      </c>
      <c r="O188" s="30" t="str">
        <f>IF('School Data'!$B188="Middle/JH",IF('School Data'!I188="","",'School Data'!I188),"")</f>
        <v/>
      </c>
      <c r="P188" s="30" t="str">
        <f t="shared" si="26"/>
        <v/>
      </c>
      <c r="Q188" s="29" t="str">
        <f t="shared" si="27"/>
        <v/>
      </c>
      <c r="R188" s="31" t="str">
        <f>IF(H188="X",IF(Q188&gt;'Output, All Schools'!$C$9,"N","Y"),"")</f>
        <v/>
      </c>
      <c r="S188" s="32" t="str">
        <f>IF('School Data'!$B188="Middle/JH",IF('School Data'!J188="","",'School Data'!J188),"")</f>
        <v/>
      </c>
      <c r="T188" s="49" t="str">
        <f t="shared" si="28"/>
        <v/>
      </c>
      <c r="U188" s="32" t="str">
        <f>IF('School Data'!$B188="Middle/JH",IF('School Data'!K188="","",'School Data'!K188),"")</f>
        <v/>
      </c>
      <c r="V188" s="49" t="str">
        <f t="shared" si="29"/>
        <v/>
      </c>
      <c r="W188" s="54" t="str">
        <f t="shared" si="30"/>
        <v/>
      </c>
      <c r="X188" s="28" t="str">
        <f>IF(H188="X",IF(W188&lt;'Output, All Schools'!$C$14,"N","Y"),"")</f>
        <v/>
      </c>
      <c r="Y188" s="32" t="str">
        <f>IF('School Data'!$B188="Middle/JH",IF('School Data'!L188="","",'School Data'!L188),"")</f>
        <v/>
      </c>
      <c r="Z188" s="49" t="str">
        <f t="shared" si="31"/>
        <v/>
      </c>
      <c r="AA188" s="55" t="str">
        <f t="shared" si="32"/>
        <v/>
      </c>
      <c r="AB188" s="31" t="str">
        <f>IF(H188="X",IF(AA188&lt;'Output, All Schools'!$C$15,"N","Y"),"")</f>
        <v/>
      </c>
    </row>
    <row r="189" spans="1:28" x14ac:dyDescent="0.25">
      <c r="A189" s="20" t="str">
        <f t="shared" si="22"/>
        <v/>
      </c>
      <c r="B189" s="20" t="str">
        <f>IF('School Data'!$B189="Middle/JH",IF('School Data'!A189="","",'School Data'!A189),"")</f>
        <v/>
      </c>
      <c r="C189" s="20" t="str">
        <f>IF('School Data'!$B189="Middle/JH",IF('School Data'!B189="","",'School Data'!B189),"")</f>
        <v/>
      </c>
      <c r="D189" s="20" t="str">
        <f>IF('School Data'!$B189="Middle/JH",IF('School Data'!C189="","",'School Data'!C189),"")</f>
        <v/>
      </c>
      <c r="E189" s="20" t="str">
        <f>IF('School Data'!$B189="Middle/JH",IF('School Data'!D189="","",'School Data'!D189),"")</f>
        <v/>
      </c>
      <c r="F189" s="20" t="str">
        <f>IF('School Data'!$B189="Middle/JH",IF('School Data'!E189="","",'School Data'!E189),"")</f>
        <v/>
      </c>
      <c r="G189" s="31" t="str">
        <f>IF('School Data'!$B189="Middle/JH",IF('School Data'!F189="","",'School Data'!F189),"")</f>
        <v/>
      </c>
      <c r="H189" s="28" t="str">
        <f>IF(A189&lt;('Output by Grade Span'!$C$4+1),"X","")</f>
        <v/>
      </c>
      <c r="I189" s="29" t="str">
        <f>IF('School Data'!$B189="Middle/JH",IF('School Data'!G189="","",'School Data'!G189),"")</f>
        <v/>
      </c>
      <c r="J189" s="29" t="str">
        <f t="shared" si="23"/>
        <v/>
      </c>
      <c r="K189" s="29" t="str">
        <f>IF('School Data'!$B189="Middle/JH",IF('School Data'!H189="","",'School Data'!H189),"")</f>
        <v/>
      </c>
      <c r="L189" s="29" t="str">
        <f t="shared" si="24"/>
        <v/>
      </c>
      <c r="M189" s="29" t="str">
        <f t="shared" si="25"/>
        <v/>
      </c>
      <c r="N189" s="28" t="str">
        <f>IF(H189="X",IF(M189&gt;'Output, All Schools'!$C$8,"N","Y"),"")</f>
        <v/>
      </c>
      <c r="O189" s="30" t="str">
        <f>IF('School Data'!$B189="Middle/JH",IF('School Data'!I189="","",'School Data'!I189),"")</f>
        <v/>
      </c>
      <c r="P189" s="30" t="str">
        <f t="shared" si="26"/>
        <v/>
      </c>
      <c r="Q189" s="29" t="str">
        <f t="shared" si="27"/>
        <v/>
      </c>
      <c r="R189" s="31" t="str">
        <f>IF(H189="X",IF(Q189&gt;'Output, All Schools'!$C$9,"N","Y"),"")</f>
        <v/>
      </c>
      <c r="S189" s="32" t="str">
        <f>IF('School Data'!$B189="Middle/JH",IF('School Data'!J189="","",'School Data'!J189),"")</f>
        <v/>
      </c>
      <c r="T189" s="49" t="str">
        <f t="shared" si="28"/>
        <v/>
      </c>
      <c r="U189" s="32" t="str">
        <f>IF('School Data'!$B189="Middle/JH",IF('School Data'!K189="","",'School Data'!K189),"")</f>
        <v/>
      </c>
      <c r="V189" s="49" t="str">
        <f t="shared" si="29"/>
        <v/>
      </c>
      <c r="W189" s="54" t="str">
        <f t="shared" si="30"/>
        <v/>
      </c>
      <c r="X189" s="28" t="str">
        <f>IF(H189="X",IF(W189&lt;'Output, All Schools'!$C$14,"N","Y"),"")</f>
        <v/>
      </c>
      <c r="Y189" s="32" t="str">
        <f>IF('School Data'!$B189="Middle/JH",IF('School Data'!L189="","",'School Data'!L189),"")</f>
        <v/>
      </c>
      <c r="Z189" s="49" t="str">
        <f t="shared" si="31"/>
        <v/>
      </c>
      <c r="AA189" s="55" t="str">
        <f t="shared" si="32"/>
        <v/>
      </c>
      <c r="AB189" s="31" t="str">
        <f>IF(H189="X",IF(AA189&lt;'Output, All Schools'!$C$15,"N","Y"),"")</f>
        <v/>
      </c>
    </row>
    <row r="190" spans="1:28" x14ac:dyDescent="0.25">
      <c r="A190" s="20" t="str">
        <f t="shared" si="22"/>
        <v/>
      </c>
      <c r="B190" s="20" t="str">
        <f>IF('School Data'!$B190="Middle/JH",IF('School Data'!A190="","",'School Data'!A190),"")</f>
        <v/>
      </c>
      <c r="C190" s="20" t="str">
        <f>IF('School Data'!$B190="Middle/JH",IF('School Data'!B190="","",'School Data'!B190),"")</f>
        <v/>
      </c>
      <c r="D190" s="20" t="str">
        <f>IF('School Data'!$B190="Middle/JH",IF('School Data'!C190="","",'School Data'!C190),"")</f>
        <v/>
      </c>
      <c r="E190" s="20" t="str">
        <f>IF('School Data'!$B190="Middle/JH",IF('School Data'!D190="","",'School Data'!D190),"")</f>
        <v/>
      </c>
      <c r="F190" s="20" t="str">
        <f>IF('School Data'!$B190="Middle/JH",IF('School Data'!E190="","",'School Data'!E190),"")</f>
        <v/>
      </c>
      <c r="G190" s="31" t="str">
        <f>IF('School Data'!$B190="Middle/JH",IF('School Data'!F190="","",'School Data'!F190),"")</f>
        <v/>
      </c>
      <c r="H190" s="28" t="str">
        <f>IF(A190&lt;('Output by Grade Span'!$C$4+1),"X","")</f>
        <v/>
      </c>
      <c r="I190" s="29" t="str">
        <f>IF('School Data'!$B190="Middle/JH",IF('School Data'!G190="","",'School Data'!G190),"")</f>
        <v/>
      </c>
      <c r="J190" s="29" t="str">
        <f t="shared" si="23"/>
        <v/>
      </c>
      <c r="K190" s="29" t="str">
        <f>IF('School Data'!$B190="Middle/JH",IF('School Data'!H190="","",'School Data'!H190),"")</f>
        <v/>
      </c>
      <c r="L190" s="29" t="str">
        <f t="shared" si="24"/>
        <v/>
      </c>
      <c r="M190" s="29" t="str">
        <f t="shared" si="25"/>
        <v/>
      </c>
      <c r="N190" s="28" t="str">
        <f>IF(H190="X",IF(M190&gt;'Output, All Schools'!$C$8,"N","Y"),"")</f>
        <v/>
      </c>
      <c r="O190" s="30" t="str">
        <f>IF('School Data'!$B190="Middle/JH",IF('School Data'!I190="","",'School Data'!I190),"")</f>
        <v/>
      </c>
      <c r="P190" s="30" t="str">
        <f t="shared" si="26"/>
        <v/>
      </c>
      <c r="Q190" s="29" t="str">
        <f t="shared" si="27"/>
        <v/>
      </c>
      <c r="R190" s="31" t="str">
        <f>IF(H190="X",IF(Q190&gt;'Output, All Schools'!$C$9,"N","Y"),"")</f>
        <v/>
      </c>
      <c r="S190" s="32" t="str">
        <f>IF('School Data'!$B190="Middle/JH",IF('School Data'!J190="","",'School Data'!J190),"")</f>
        <v/>
      </c>
      <c r="T190" s="49" t="str">
        <f t="shared" si="28"/>
        <v/>
      </c>
      <c r="U190" s="32" t="str">
        <f>IF('School Data'!$B190="Middle/JH",IF('School Data'!K190="","",'School Data'!K190),"")</f>
        <v/>
      </c>
      <c r="V190" s="49" t="str">
        <f t="shared" si="29"/>
        <v/>
      </c>
      <c r="W190" s="54" t="str">
        <f t="shared" si="30"/>
        <v/>
      </c>
      <c r="X190" s="28" t="str">
        <f>IF(H190="X",IF(W190&lt;'Output, All Schools'!$C$14,"N","Y"),"")</f>
        <v/>
      </c>
      <c r="Y190" s="32" t="str">
        <f>IF('School Data'!$B190="Middle/JH",IF('School Data'!L190="","",'School Data'!L190),"")</f>
        <v/>
      </c>
      <c r="Z190" s="49" t="str">
        <f t="shared" si="31"/>
        <v/>
      </c>
      <c r="AA190" s="55" t="str">
        <f t="shared" si="32"/>
        <v/>
      </c>
      <c r="AB190" s="31" t="str">
        <f>IF(H190="X",IF(AA190&lt;'Output, All Schools'!$C$15,"N","Y"),"")</f>
        <v/>
      </c>
    </row>
    <row r="191" spans="1:28" x14ac:dyDescent="0.25">
      <c r="A191" s="20" t="str">
        <f t="shared" si="22"/>
        <v/>
      </c>
      <c r="B191" s="20" t="str">
        <f>IF('School Data'!$B191="Middle/JH",IF('School Data'!A191="","",'School Data'!A191),"")</f>
        <v/>
      </c>
      <c r="C191" s="20" t="str">
        <f>IF('School Data'!$B191="Middle/JH",IF('School Data'!B191="","",'School Data'!B191),"")</f>
        <v/>
      </c>
      <c r="D191" s="20" t="str">
        <f>IF('School Data'!$B191="Middle/JH",IF('School Data'!C191="","",'School Data'!C191),"")</f>
        <v/>
      </c>
      <c r="E191" s="20" t="str">
        <f>IF('School Data'!$B191="Middle/JH",IF('School Data'!D191="","",'School Data'!D191),"")</f>
        <v/>
      </c>
      <c r="F191" s="20" t="str">
        <f>IF('School Data'!$B191="Middle/JH",IF('School Data'!E191="","",'School Data'!E191),"")</f>
        <v/>
      </c>
      <c r="G191" s="31" t="str">
        <f>IF('School Data'!$B191="Middle/JH",IF('School Data'!F191="","",'School Data'!F191),"")</f>
        <v/>
      </c>
      <c r="H191" s="28" t="str">
        <f>IF(A191&lt;('Output by Grade Span'!$C$4+1),"X","")</f>
        <v/>
      </c>
      <c r="I191" s="29" t="str">
        <f>IF('School Data'!$B191="Middle/JH",IF('School Data'!G191="","",'School Data'!G191),"")</f>
        <v/>
      </c>
      <c r="J191" s="29" t="str">
        <f t="shared" si="23"/>
        <v/>
      </c>
      <c r="K191" s="29" t="str">
        <f>IF('School Data'!$B191="Middle/JH",IF('School Data'!H191="","",'School Data'!H191),"")</f>
        <v/>
      </c>
      <c r="L191" s="29" t="str">
        <f t="shared" si="24"/>
        <v/>
      </c>
      <c r="M191" s="29" t="str">
        <f t="shared" si="25"/>
        <v/>
      </c>
      <c r="N191" s="28" t="str">
        <f>IF(H191="X",IF(M191&gt;'Output, All Schools'!$C$8,"N","Y"),"")</f>
        <v/>
      </c>
      <c r="O191" s="30" t="str">
        <f>IF('School Data'!$B191="Middle/JH",IF('School Data'!I191="","",'School Data'!I191),"")</f>
        <v/>
      </c>
      <c r="P191" s="30" t="str">
        <f t="shared" si="26"/>
        <v/>
      </c>
      <c r="Q191" s="29" t="str">
        <f t="shared" si="27"/>
        <v/>
      </c>
      <c r="R191" s="31" t="str">
        <f>IF(H191="X",IF(Q191&gt;'Output, All Schools'!$C$9,"N","Y"),"")</f>
        <v/>
      </c>
      <c r="S191" s="32" t="str">
        <f>IF('School Data'!$B191="Middle/JH",IF('School Data'!J191="","",'School Data'!J191),"")</f>
        <v/>
      </c>
      <c r="T191" s="49" t="str">
        <f t="shared" si="28"/>
        <v/>
      </c>
      <c r="U191" s="32" t="str">
        <f>IF('School Data'!$B191="Middle/JH",IF('School Data'!K191="","",'School Data'!K191),"")</f>
        <v/>
      </c>
      <c r="V191" s="49" t="str">
        <f t="shared" si="29"/>
        <v/>
      </c>
      <c r="W191" s="54" t="str">
        <f t="shared" si="30"/>
        <v/>
      </c>
      <c r="X191" s="28" t="str">
        <f>IF(H191="X",IF(W191&lt;'Output, All Schools'!$C$14,"N","Y"),"")</f>
        <v/>
      </c>
      <c r="Y191" s="32" t="str">
        <f>IF('School Data'!$B191="Middle/JH",IF('School Data'!L191="","",'School Data'!L191),"")</f>
        <v/>
      </c>
      <c r="Z191" s="49" t="str">
        <f t="shared" si="31"/>
        <v/>
      </c>
      <c r="AA191" s="55" t="str">
        <f t="shared" si="32"/>
        <v/>
      </c>
      <c r="AB191" s="31" t="str">
        <f>IF(H191="X",IF(AA191&lt;'Output, All Schools'!$C$15,"N","Y"),"")</f>
        <v/>
      </c>
    </row>
    <row r="192" spans="1:28" x14ac:dyDescent="0.25">
      <c r="A192" s="20" t="str">
        <f t="shared" si="22"/>
        <v/>
      </c>
      <c r="B192" s="20" t="str">
        <f>IF('School Data'!$B192="Middle/JH",IF('School Data'!A192="","",'School Data'!A192),"")</f>
        <v/>
      </c>
      <c r="C192" s="20" t="str">
        <f>IF('School Data'!$B192="Middle/JH",IF('School Data'!B192="","",'School Data'!B192),"")</f>
        <v/>
      </c>
      <c r="D192" s="20" t="str">
        <f>IF('School Data'!$B192="Middle/JH",IF('School Data'!C192="","",'School Data'!C192),"")</f>
        <v/>
      </c>
      <c r="E192" s="20" t="str">
        <f>IF('School Data'!$B192="Middle/JH",IF('School Data'!D192="","",'School Data'!D192),"")</f>
        <v/>
      </c>
      <c r="F192" s="20" t="str">
        <f>IF('School Data'!$B192="Middle/JH",IF('School Data'!E192="","",'School Data'!E192),"")</f>
        <v/>
      </c>
      <c r="G192" s="31" t="str">
        <f>IF('School Data'!$B192="Middle/JH",IF('School Data'!F192="","",'School Data'!F192),"")</f>
        <v/>
      </c>
      <c r="H192" s="28" t="str">
        <f>IF(A192&lt;('Output by Grade Span'!$C$4+1),"X","")</f>
        <v/>
      </c>
      <c r="I192" s="29" t="str">
        <f>IF('School Data'!$B192="Middle/JH",IF('School Data'!G192="","",'School Data'!G192),"")</f>
        <v/>
      </c>
      <c r="J192" s="29" t="str">
        <f t="shared" si="23"/>
        <v/>
      </c>
      <c r="K192" s="29" t="str">
        <f>IF('School Data'!$B192="Middle/JH",IF('School Data'!H192="","",'School Data'!H192),"")</f>
        <v/>
      </c>
      <c r="L192" s="29" t="str">
        <f t="shared" si="24"/>
        <v/>
      </c>
      <c r="M192" s="29" t="str">
        <f t="shared" si="25"/>
        <v/>
      </c>
      <c r="N192" s="28" t="str">
        <f>IF(H192="X",IF(M192&gt;'Output, All Schools'!$C$8,"N","Y"),"")</f>
        <v/>
      </c>
      <c r="O192" s="30" t="str">
        <f>IF('School Data'!$B192="Middle/JH",IF('School Data'!I192="","",'School Data'!I192),"")</f>
        <v/>
      </c>
      <c r="P192" s="30" t="str">
        <f t="shared" si="26"/>
        <v/>
      </c>
      <c r="Q192" s="29" t="str">
        <f t="shared" si="27"/>
        <v/>
      </c>
      <c r="R192" s="31" t="str">
        <f>IF(H192="X",IF(Q192&gt;'Output, All Schools'!$C$9,"N","Y"),"")</f>
        <v/>
      </c>
      <c r="S192" s="32" t="str">
        <f>IF('School Data'!$B192="Middle/JH",IF('School Data'!J192="","",'School Data'!J192),"")</f>
        <v/>
      </c>
      <c r="T192" s="49" t="str">
        <f t="shared" si="28"/>
        <v/>
      </c>
      <c r="U192" s="32" t="str">
        <f>IF('School Data'!$B192="Middle/JH",IF('School Data'!K192="","",'School Data'!K192),"")</f>
        <v/>
      </c>
      <c r="V192" s="49" t="str">
        <f t="shared" si="29"/>
        <v/>
      </c>
      <c r="W192" s="54" t="str">
        <f t="shared" si="30"/>
        <v/>
      </c>
      <c r="X192" s="28" t="str">
        <f>IF(H192="X",IF(W192&lt;'Output, All Schools'!$C$14,"N","Y"),"")</f>
        <v/>
      </c>
      <c r="Y192" s="32" t="str">
        <f>IF('School Data'!$B192="Middle/JH",IF('School Data'!L192="","",'School Data'!L192),"")</f>
        <v/>
      </c>
      <c r="Z192" s="49" t="str">
        <f t="shared" si="31"/>
        <v/>
      </c>
      <c r="AA192" s="55" t="str">
        <f t="shared" si="32"/>
        <v/>
      </c>
      <c r="AB192" s="31" t="str">
        <f>IF(H192="X",IF(AA192&lt;'Output, All Schools'!$C$15,"N","Y"),"")</f>
        <v/>
      </c>
    </row>
    <row r="193" spans="1:28" x14ac:dyDescent="0.25">
      <c r="A193" s="20" t="str">
        <f t="shared" si="22"/>
        <v/>
      </c>
      <c r="B193" s="20" t="str">
        <f>IF('School Data'!$B193="Middle/JH",IF('School Data'!A193="","",'School Data'!A193),"")</f>
        <v/>
      </c>
      <c r="C193" s="20" t="str">
        <f>IF('School Data'!$B193="Middle/JH",IF('School Data'!B193="","",'School Data'!B193),"")</f>
        <v/>
      </c>
      <c r="D193" s="20" t="str">
        <f>IF('School Data'!$B193="Middle/JH",IF('School Data'!C193="","",'School Data'!C193),"")</f>
        <v/>
      </c>
      <c r="E193" s="20" t="str">
        <f>IF('School Data'!$B193="Middle/JH",IF('School Data'!D193="","",'School Data'!D193),"")</f>
        <v/>
      </c>
      <c r="F193" s="20" t="str">
        <f>IF('School Data'!$B193="Middle/JH",IF('School Data'!E193="","",'School Data'!E193),"")</f>
        <v/>
      </c>
      <c r="G193" s="31" t="str">
        <f>IF('School Data'!$B193="Middle/JH",IF('School Data'!F193="","",'School Data'!F193),"")</f>
        <v/>
      </c>
      <c r="H193" s="28" t="str">
        <f>IF(A193&lt;('Output by Grade Span'!$C$4+1),"X","")</f>
        <v/>
      </c>
      <c r="I193" s="29" t="str">
        <f>IF('School Data'!$B193="Middle/JH",IF('School Data'!G193="","",'School Data'!G193),"")</f>
        <v/>
      </c>
      <c r="J193" s="29" t="str">
        <f t="shared" si="23"/>
        <v/>
      </c>
      <c r="K193" s="29" t="str">
        <f>IF('School Data'!$B193="Middle/JH",IF('School Data'!H193="","",'School Data'!H193),"")</f>
        <v/>
      </c>
      <c r="L193" s="29" t="str">
        <f t="shared" si="24"/>
        <v/>
      </c>
      <c r="M193" s="29" t="str">
        <f t="shared" si="25"/>
        <v/>
      </c>
      <c r="N193" s="28" t="str">
        <f>IF(H193="X",IF(M193&gt;'Output, All Schools'!$C$8,"N","Y"),"")</f>
        <v/>
      </c>
      <c r="O193" s="30" t="str">
        <f>IF('School Data'!$B193="Middle/JH",IF('School Data'!I193="","",'School Data'!I193),"")</f>
        <v/>
      </c>
      <c r="P193" s="30" t="str">
        <f t="shared" si="26"/>
        <v/>
      </c>
      <c r="Q193" s="29" t="str">
        <f t="shared" si="27"/>
        <v/>
      </c>
      <c r="R193" s="31" t="str">
        <f>IF(H193="X",IF(Q193&gt;'Output, All Schools'!$C$9,"N","Y"),"")</f>
        <v/>
      </c>
      <c r="S193" s="32" t="str">
        <f>IF('School Data'!$B193="Middle/JH",IF('School Data'!J193="","",'School Data'!J193),"")</f>
        <v/>
      </c>
      <c r="T193" s="49" t="str">
        <f t="shared" si="28"/>
        <v/>
      </c>
      <c r="U193" s="32" t="str">
        <f>IF('School Data'!$B193="Middle/JH",IF('School Data'!K193="","",'School Data'!K193),"")</f>
        <v/>
      </c>
      <c r="V193" s="49" t="str">
        <f t="shared" si="29"/>
        <v/>
      </c>
      <c r="W193" s="54" t="str">
        <f t="shared" si="30"/>
        <v/>
      </c>
      <c r="X193" s="28" t="str">
        <f>IF(H193="X",IF(W193&lt;'Output, All Schools'!$C$14,"N","Y"),"")</f>
        <v/>
      </c>
      <c r="Y193" s="32" t="str">
        <f>IF('School Data'!$B193="Middle/JH",IF('School Data'!L193="","",'School Data'!L193),"")</f>
        <v/>
      </c>
      <c r="Z193" s="49" t="str">
        <f t="shared" si="31"/>
        <v/>
      </c>
      <c r="AA193" s="55" t="str">
        <f t="shared" si="32"/>
        <v/>
      </c>
      <c r="AB193" s="31" t="str">
        <f>IF(H193="X",IF(AA193&lt;'Output, All Schools'!$C$15,"N","Y"),"")</f>
        <v/>
      </c>
    </row>
    <row r="194" spans="1:28" x14ac:dyDescent="0.25">
      <c r="A194" s="20" t="str">
        <f t="shared" si="22"/>
        <v/>
      </c>
      <c r="B194" s="20" t="str">
        <f>IF('School Data'!$B194="Middle/JH",IF('School Data'!A194="","",'School Data'!A194),"")</f>
        <v/>
      </c>
      <c r="C194" s="20" t="str">
        <f>IF('School Data'!$B194="Middle/JH",IF('School Data'!B194="","",'School Data'!B194),"")</f>
        <v/>
      </c>
      <c r="D194" s="20" t="str">
        <f>IF('School Data'!$B194="Middle/JH",IF('School Data'!C194="","",'School Data'!C194),"")</f>
        <v/>
      </c>
      <c r="E194" s="20" t="str">
        <f>IF('School Data'!$B194="Middle/JH",IF('School Data'!D194="","",'School Data'!D194),"")</f>
        <v/>
      </c>
      <c r="F194" s="20" t="str">
        <f>IF('School Data'!$B194="Middle/JH",IF('School Data'!E194="","",'School Data'!E194),"")</f>
        <v/>
      </c>
      <c r="G194" s="31" t="str">
        <f>IF('School Data'!$B194="Middle/JH",IF('School Data'!F194="","",'School Data'!F194),"")</f>
        <v/>
      </c>
      <c r="H194" s="28" t="str">
        <f>IF(A194&lt;('Output by Grade Span'!$C$4+1),"X","")</f>
        <v/>
      </c>
      <c r="I194" s="29" t="str">
        <f>IF('School Data'!$B194="Middle/JH",IF('School Data'!G194="","",'School Data'!G194),"")</f>
        <v/>
      </c>
      <c r="J194" s="29" t="str">
        <f t="shared" si="23"/>
        <v/>
      </c>
      <c r="K194" s="29" t="str">
        <f>IF('School Data'!$B194="Middle/JH",IF('School Data'!H194="","",'School Data'!H194),"")</f>
        <v/>
      </c>
      <c r="L194" s="29" t="str">
        <f t="shared" si="24"/>
        <v/>
      </c>
      <c r="M194" s="29" t="str">
        <f t="shared" si="25"/>
        <v/>
      </c>
      <c r="N194" s="28" t="str">
        <f>IF(H194="X",IF(M194&gt;'Output, All Schools'!$C$8,"N","Y"),"")</f>
        <v/>
      </c>
      <c r="O194" s="30" t="str">
        <f>IF('School Data'!$B194="Middle/JH",IF('School Data'!I194="","",'School Data'!I194),"")</f>
        <v/>
      </c>
      <c r="P194" s="30" t="str">
        <f t="shared" si="26"/>
        <v/>
      </c>
      <c r="Q194" s="29" t="str">
        <f t="shared" si="27"/>
        <v/>
      </c>
      <c r="R194" s="31" t="str">
        <f>IF(H194="X",IF(Q194&gt;'Output, All Schools'!$C$9,"N","Y"),"")</f>
        <v/>
      </c>
      <c r="S194" s="32" t="str">
        <f>IF('School Data'!$B194="Middle/JH",IF('School Data'!J194="","",'School Data'!J194),"")</f>
        <v/>
      </c>
      <c r="T194" s="49" t="str">
        <f t="shared" si="28"/>
        <v/>
      </c>
      <c r="U194" s="32" t="str">
        <f>IF('School Data'!$B194="Middle/JH",IF('School Data'!K194="","",'School Data'!K194),"")</f>
        <v/>
      </c>
      <c r="V194" s="49" t="str">
        <f t="shared" si="29"/>
        <v/>
      </c>
      <c r="W194" s="54" t="str">
        <f t="shared" si="30"/>
        <v/>
      </c>
      <c r="X194" s="28" t="str">
        <f>IF(H194="X",IF(W194&lt;'Output, All Schools'!$C$14,"N","Y"),"")</f>
        <v/>
      </c>
      <c r="Y194" s="32" t="str">
        <f>IF('School Data'!$B194="Middle/JH",IF('School Data'!L194="","",'School Data'!L194),"")</f>
        <v/>
      </c>
      <c r="Z194" s="49" t="str">
        <f t="shared" si="31"/>
        <v/>
      </c>
      <c r="AA194" s="55" t="str">
        <f t="shared" si="32"/>
        <v/>
      </c>
      <c r="AB194" s="31" t="str">
        <f>IF(H194="X",IF(AA194&lt;'Output, All Schools'!$C$15,"N","Y"),"")</f>
        <v/>
      </c>
    </row>
    <row r="195" spans="1:28" x14ac:dyDescent="0.25">
      <c r="A195" s="20" t="str">
        <f t="shared" si="22"/>
        <v/>
      </c>
      <c r="B195" s="20" t="str">
        <f>IF('School Data'!$B195="Middle/JH",IF('School Data'!A195="","",'School Data'!A195),"")</f>
        <v/>
      </c>
      <c r="C195" s="20" t="str">
        <f>IF('School Data'!$B195="Middle/JH",IF('School Data'!B195="","",'School Data'!B195),"")</f>
        <v/>
      </c>
      <c r="D195" s="20" t="str">
        <f>IF('School Data'!$B195="Middle/JH",IF('School Data'!C195="","",'School Data'!C195),"")</f>
        <v/>
      </c>
      <c r="E195" s="20" t="str">
        <f>IF('School Data'!$B195="Middle/JH",IF('School Data'!D195="","",'School Data'!D195),"")</f>
        <v/>
      </c>
      <c r="F195" s="20" t="str">
        <f>IF('School Data'!$B195="Middle/JH",IF('School Data'!E195="","",'School Data'!E195),"")</f>
        <v/>
      </c>
      <c r="G195" s="31" t="str">
        <f>IF('School Data'!$B195="Middle/JH",IF('School Data'!F195="","",'School Data'!F195),"")</f>
        <v/>
      </c>
      <c r="H195" s="28" t="str">
        <f>IF(A195&lt;('Output by Grade Span'!$C$4+1),"X","")</f>
        <v/>
      </c>
      <c r="I195" s="29" t="str">
        <f>IF('School Data'!$B195="Middle/JH",IF('School Data'!G195="","",'School Data'!G195),"")</f>
        <v/>
      </c>
      <c r="J195" s="29" t="str">
        <f t="shared" si="23"/>
        <v/>
      </c>
      <c r="K195" s="29" t="str">
        <f>IF('School Data'!$B195="Middle/JH",IF('School Data'!H195="","",'School Data'!H195),"")</f>
        <v/>
      </c>
      <c r="L195" s="29" t="str">
        <f t="shared" si="24"/>
        <v/>
      </c>
      <c r="M195" s="29" t="str">
        <f t="shared" si="25"/>
        <v/>
      </c>
      <c r="N195" s="28" t="str">
        <f>IF(H195="X",IF(M195&gt;'Output, All Schools'!$C$8,"N","Y"),"")</f>
        <v/>
      </c>
      <c r="O195" s="30" t="str">
        <f>IF('School Data'!$B195="Middle/JH",IF('School Data'!I195="","",'School Data'!I195),"")</f>
        <v/>
      </c>
      <c r="P195" s="30" t="str">
        <f t="shared" si="26"/>
        <v/>
      </c>
      <c r="Q195" s="29" t="str">
        <f t="shared" si="27"/>
        <v/>
      </c>
      <c r="R195" s="31" t="str">
        <f>IF(H195="X",IF(Q195&gt;'Output, All Schools'!$C$9,"N","Y"),"")</f>
        <v/>
      </c>
      <c r="S195" s="32" t="str">
        <f>IF('School Data'!$B195="Middle/JH",IF('School Data'!J195="","",'School Data'!J195),"")</f>
        <v/>
      </c>
      <c r="T195" s="49" t="str">
        <f t="shared" si="28"/>
        <v/>
      </c>
      <c r="U195" s="32" t="str">
        <f>IF('School Data'!$B195="Middle/JH",IF('School Data'!K195="","",'School Data'!K195),"")</f>
        <v/>
      </c>
      <c r="V195" s="49" t="str">
        <f t="shared" si="29"/>
        <v/>
      </c>
      <c r="W195" s="54" t="str">
        <f t="shared" si="30"/>
        <v/>
      </c>
      <c r="X195" s="28" t="str">
        <f>IF(H195="X",IF(W195&lt;'Output, All Schools'!$C$14,"N","Y"),"")</f>
        <v/>
      </c>
      <c r="Y195" s="32" t="str">
        <f>IF('School Data'!$B195="Middle/JH",IF('School Data'!L195="","",'School Data'!L195),"")</f>
        <v/>
      </c>
      <c r="Z195" s="49" t="str">
        <f t="shared" si="31"/>
        <v/>
      </c>
      <c r="AA195" s="55" t="str">
        <f t="shared" si="32"/>
        <v/>
      </c>
      <c r="AB195" s="31" t="str">
        <f>IF(H195="X",IF(AA195&lt;'Output, All Schools'!$C$15,"N","Y"),"")</f>
        <v/>
      </c>
    </row>
    <row r="196" spans="1:28" x14ac:dyDescent="0.25">
      <c r="A196" s="20" t="str">
        <f t="shared" ref="A196:A259" si="33">IFERROR(RANK(G196,G:G,0),"")</f>
        <v/>
      </c>
      <c r="B196" s="20" t="str">
        <f>IF('School Data'!$B196="Middle/JH",IF('School Data'!A196="","",'School Data'!A196),"")</f>
        <v/>
      </c>
      <c r="C196" s="20" t="str">
        <f>IF('School Data'!$B196="Middle/JH",IF('School Data'!B196="","",'School Data'!B196),"")</f>
        <v/>
      </c>
      <c r="D196" s="20" t="str">
        <f>IF('School Data'!$B196="Middle/JH",IF('School Data'!C196="","",'School Data'!C196),"")</f>
        <v/>
      </c>
      <c r="E196" s="20" t="str">
        <f>IF('School Data'!$B196="Middle/JH",IF('School Data'!D196="","",'School Data'!D196),"")</f>
        <v/>
      </c>
      <c r="F196" s="20" t="str">
        <f>IF('School Data'!$B196="Middle/JH",IF('School Data'!E196="","",'School Data'!E196),"")</f>
        <v/>
      </c>
      <c r="G196" s="31" t="str">
        <f>IF('School Data'!$B196="Middle/JH",IF('School Data'!F196="","",'School Data'!F196),"")</f>
        <v/>
      </c>
      <c r="H196" s="28" t="str">
        <f>IF(A196&lt;('Output by Grade Span'!$C$4+1),"X","")</f>
        <v/>
      </c>
      <c r="I196" s="29" t="str">
        <f>IF('School Data'!$B196="Middle/JH",IF('School Data'!G196="","",'School Data'!G196),"")</f>
        <v/>
      </c>
      <c r="J196" s="29" t="str">
        <f t="shared" ref="J196:J259" si="34">IFERROR((ROUND(I196/D196,0)),"")</f>
        <v/>
      </c>
      <c r="K196" s="29" t="str">
        <f>IF('School Data'!$B196="Middle/JH",IF('School Data'!H196="","",'School Data'!H196),"")</f>
        <v/>
      </c>
      <c r="L196" s="29" t="str">
        <f t="shared" ref="L196:L259" si="35">IFERROR((ROUND(K196/E196,0)),"")</f>
        <v/>
      </c>
      <c r="M196" s="29" t="str">
        <f t="shared" ref="M196:M259" si="36">IFERROR((ROUND(L196-J196,0)),"")</f>
        <v/>
      </c>
      <c r="N196" s="28" t="str">
        <f>IF(H196="X",IF(M196&gt;'Output, All Schools'!$C$8,"N","Y"),"")</f>
        <v/>
      </c>
      <c r="O196" s="30" t="str">
        <f>IF('School Data'!$B196="Middle/JH",IF('School Data'!I196="","",'School Data'!I196),"")</f>
        <v/>
      </c>
      <c r="P196" s="30" t="str">
        <f t="shared" ref="P196:P259" si="37">IFERROR((ROUND(O196/F196,0)),"")</f>
        <v/>
      </c>
      <c r="Q196" s="29" t="str">
        <f t="shared" ref="Q196:Q259" si="38">IFERROR((ROUND(P196-L196,0)),"")</f>
        <v/>
      </c>
      <c r="R196" s="31" t="str">
        <f>IF(H196="X",IF(Q196&gt;'Output, All Schools'!$C$9,"N","Y"),"")</f>
        <v/>
      </c>
      <c r="S196" s="32" t="str">
        <f>IF('School Data'!$B196="Middle/JH",IF('School Data'!J196="","",'School Data'!J196),"")</f>
        <v/>
      </c>
      <c r="T196" s="49" t="str">
        <f t="shared" ref="T196:T259" si="39">IFERROR((ROUND(S196/D196,2)),"")</f>
        <v/>
      </c>
      <c r="U196" s="32" t="str">
        <f>IF('School Data'!$B196="Middle/JH",IF('School Data'!K196="","",'School Data'!K196),"")</f>
        <v/>
      </c>
      <c r="V196" s="49" t="str">
        <f t="shared" ref="V196:V259" si="40">IFERROR((ROUND(U196/E196,2)),"")</f>
        <v/>
      </c>
      <c r="W196" s="54" t="str">
        <f t="shared" ref="W196:W259" si="41">IFERROR((ROUND(V196-T196,2)),"")</f>
        <v/>
      </c>
      <c r="X196" s="28" t="str">
        <f>IF(H196="X",IF(W196&lt;'Output, All Schools'!$C$14,"N","Y"),"")</f>
        <v/>
      </c>
      <c r="Y196" s="32" t="str">
        <f>IF('School Data'!$B196="Middle/JH",IF('School Data'!L196="","",'School Data'!L196),"")</f>
        <v/>
      </c>
      <c r="Z196" s="49" t="str">
        <f t="shared" ref="Z196:Z259" si="42">IFERROR((ROUND(Y196/F196,2)),"")</f>
        <v/>
      </c>
      <c r="AA196" s="55" t="str">
        <f t="shared" ref="AA196:AA259" si="43">IFERROR((ROUND(Z196-V196,2)),"")</f>
        <v/>
      </c>
      <c r="AB196" s="31" t="str">
        <f>IF(H196="X",IF(AA196&lt;'Output, All Schools'!$C$15,"N","Y"),"")</f>
        <v/>
      </c>
    </row>
    <row r="197" spans="1:28" x14ac:dyDescent="0.25">
      <c r="A197" s="20" t="str">
        <f t="shared" si="33"/>
        <v/>
      </c>
      <c r="B197" s="20" t="str">
        <f>IF('School Data'!$B197="Middle/JH",IF('School Data'!A197="","",'School Data'!A197),"")</f>
        <v/>
      </c>
      <c r="C197" s="20" t="str">
        <f>IF('School Data'!$B197="Middle/JH",IF('School Data'!B197="","",'School Data'!B197),"")</f>
        <v/>
      </c>
      <c r="D197" s="20" t="str">
        <f>IF('School Data'!$B197="Middle/JH",IF('School Data'!C197="","",'School Data'!C197),"")</f>
        <v/>
      </c>
      <c r="E197" s="20" t="str">
        <f>IF('School Data'!$B197="Middle/JH",IF('School Data'!D197="","",'School Data'!D197),"")</f>
        <v/>
      </c>
      <c r="F197" s="20" t="str">
        <f>IF('School Data'!$B197="Middle/JH",IF('School Data'!E197="","",'School Data'!E197),"")</f>
        <v/>
      </c>
      <c r="G197" s="31" t="str">
        <f>IF('School Data'!$B197="Middle/JH",IF('School Data'!F197="","",'School Data'!F197),"")</f>
        <v/>
      </c>
      <c r="H197" s="28" t="str">
        <f>IF(A197&lt;('Output by Grade Span'!$C$4+1),"X","")</f>
        <v/>
      </c>
      <c r="I197" s="29" t="str">
        <f>IF('School Data'!$B197="Middle/JH",IF('School Data'!G197="","",'School Data'!G197),"")</f>
        <v/>
      </c>
      <c r="J197" s="29" t="str">
        <f t="shared" si="34"/>
        <v/>
      </c>
      <c r="K197" s="29" t="str">
        <f>IF('School Data'!$B197="Middle/JH",IF('School Data'!H197="","",'School Data'!H197),"")</f>
        <v/>
      </c>
      <c r="L197" s="29" t="str">
        <f t="shared" si="35"/>
        <v/>
      </c>
      <c r="M197" s="29" t="str">
        <f t="shared" si="36"/>
        <v/>
      </c>
      <c r="N197" s="28" t="str">
        <f>IF(H197="X",IF(M197&gt;'Output, All Schools'!$C$8,"N","Y"),"")</f>
        <v/>
      </c>
      <c r="O197" s="30" t="str">
        <f>IF('School Data'!$B197="Middle/JH",IF('School Data'!I197="","",'School Data'!I197),"")</f>
        <v/>
      </c>
      <c r="P197" s="30" t="str">
        <f t="shared" si="37"/>
        <v/>
      </c>
      <c r="Q197" s="29" t="str">
        <f t="shared" si="38"/>
        <v/>
      </c>
      <c r="R197" s="31" t="str">
        <f>IF(H197="X",IF(Q197&gt;'Output, All Schools'!$C$9,"N","Y"),"")</f>
        <v/>
      </c>
      <c r="S197" s="32" t="str">
        <f>IF('School Data'!$B197="Middle/JH",IF('School Data'!J197="","",'School Data'!J197),"")</f>
        <v/>
      </c>
      <c r="T197" s="49" t="str">
        <f t="shared" si="39"/>
        <v/>
      </c>
      <c r="U197" s="32" t="str">
        <f>IF('School Data'!$B197="Middle/JH",IF('School Data'!K197="","",'School Data'!K197),"")</f>
        <v/>
      </c>
      <c r="V197" s="49" t="str">
        <f t="shared" si="40"/>
        <v/>
      </c>
      <c r="W197" s="54" t="str">
        <f t="shared" si="41"/>
        <v/>
      </c>
      <c r="X197" s="28" t="str">
        <f>IF(H197="X",IF(W197&lt;'Output, All Schools'!$C$14,"N","Y"),"")</f>
        <v/>
      </c>
      <c r="Y197" s="32" t="str">
        <f>IF('School Data'!$B197="Middle/JH",IF('School Data'!L197="","",'School Data'!L197),"")</f>
        <v/>
      </c>
      <c r="Z197" s="49" t="str">
        <f t="shared" si="42"/>
        <v/>
      </c>
      <c r="AA197" s="55" t="str">
        <f t="shared" si="43"/>
        <v/>
      </c>
      <c r="AB197" s="31" t="str">
        <f>IF(H197="X",IF(AA197&lt;'Output, All Schools'!$C$15,"N","Y"),"")</f>
        <v/>
      </c>
    </row>
    <row r="198" spans="1:28" x14ac:dyDescent="0.25">
      <c r="A198" s="20" t="str">
        <f t="shared" si="33"/>
        <v/>
      </c>
      <c r="B198" s="20" t="str">
        <f>IF('School Data'!$B198="Middle/JH",IF('School Data'!A198="","",'School Data'!A198),"")</f>
        <v/>
      </c>
      <c r="C198" s="20" t="str">
        <f>IF('School Data'!$B198="Middle/JH",IF('School Data'!B198="","",'School Data'!B198),"")</f>
        <v/>
      </c>
      <c r="D198" s="20" t="str">
        <f>IF('School Data'!$B198="Middle/JH",IF('School Data'!C198="","",'School Data'!C198),"")</f>
        <v/>
      </c>
      <c r="E198" s="20" t="str">
        <f>IF('School Data'!$B198="Middle/JH",IF('School Data'!D198="","",'School Data'!D198),"")</f>
        <v/>
      </c>
      <c r="F198" s="20" t="str">
        <f>IF('School Data'!$B198="Middle/JH",IF('School Data'!E198="","",'School Data'!E198),"")</f>
        <v/>
      </c>
      <c r="G198" s="31" t="str">
        <f>IF('School Data'!$B198="Middle/JH",IF('School Data'!F198="","",'School Data'!F198),"")</f>
        <v/>
      </c>
      <c r="H198" s="28" t="str">
        <f>IF(A198&lt;('Output by Grade Span'!$C$4+1),"X","")</f>
        <v/>
      </c>
      <c r="I198" s="29" t="str">
        <f>IF('School Data'!$B198="Middle/JH",IF('School Data'!G198="","",'School Data'!G198),"")</f>
        <v/>
      </c>
      <c r="J198" s="29" t="str">
        <f t="shared" si="34"/>
        <v/>
      </c>
      <c r="K198" s="29" t="str">
        <f>IF('School Data'!$B198="Middle/JH",IF('School Data'!H198="","",'School Data'!H198),"")</f>
        <v/>
      </c>
      <c r="L198" s="29" t="str">
        <f t="shared" si="35"/>
        <v/>
      </c>
      <c r="M198" s="29" t="str">
        <f t="shared" si="36"/>
        <v/>
      </c>
      <c r="N198" s="28" t="str">
        <f>IF(H198="X",IF(M198&gt;'Output, All Schools'!$C$8,"N","Y"),"")</f>
        <v/>
      </c>
      <c r="O198" s="30" t="str">
        <f>IF('School Data'!$B198="Middle/JH",IF('School Data'!I198="","",'School Data'!I198),"")</f>
        <v/>
      </c>
      <c r="P198" s="30" t="str">
        <f t="shared" si="37"/>
        <v/>
      </c>
      <c r="Q198" s="29" t="str">
        <f t="shared" si="38"/>
        <v/>
      </c>
      <c r="R198" s="31" t="str">
        <f>IF(H198="X",IF(Q198&gt;'Output, All Schools'!$C$9,"N","Y"),"")</f>
        <v/>
      </c>
      <c r="S198" s="32" t="str">
        <f>IF('School Data'!$B198="Middle/JH",IF('School Data'!J198="","",'School Data'!J198),"")</f>
        <v/>
      </c>
      <c r="T198" s="49" t="str">
        <f t="shared" si="39"/>
        <v/>
      </c>
      <c r="U198" s="32" t="str">
        <f>IF('School Data'!$B198="Middle/JH",IF('School Data'!K198="","",'School Data'!K198),"")</f>
        <v/>
      </c>
      <c r="V198" s="49" t="str">
        <f t="shared" si="40"/>
        <v/>
      </c>
      <c r="W198" s="54" t="str">
        <f t="shared" si="41"/>
        <v/>
      </c>
      <c r="X198" s="28" t="str">
        <f>IF(H198="X",IF(W198&lt;'Output, All Schools'!$C$14,"N","Y"),"")</f>
        <v/>
      </c>
      <c r="Y198" s="32" t="str">
        <f>IF('School Data'!$B198="Middle/JH",IF('School Data'!L198="","",'School Data'!L198),"")</f>
        <v/>
      </c>
      <c r="Z198" s="49" t="str">
        <f t="shared" si="42"/>
        <v/>
      </c>
      <c r="AA198" s="55" t="str">
        <f t="shared" si="43"/>
        <v/>
      </c>
      <c r="AB198" s="31" t="str">
        <f>IF(H198="X",IF(AA198&lt;'Output, All Schools'!$C$15,"N","Y"),"")</f>
        <v/>
      </c>
    </row>
    <row r="199" spans="1:28" x14ac:dyDescent="0.25">
      <c r="A199" s="20" t="str">
        <f t="shared" si="33"/>
        <v/>
      </c>
      <c r="B199" s="20" t="str">
        <f>IF('School Data'!$B199="Middle/JH",IF('School Data'!A199="","",'School Data'!A199),"")</f>
        <v/>
      </c>
      <c r="C199" s="20" t="str">
        <f>IF('School Data'!$B199="Middle/JH",IF('School Data'!B199="","",'School Data'!B199),"")</f>
        <v/>
      </c>
      <c r="D199" s="20" t="str">
        <f>IF('School Data'!$B199="Middle/JH",IF('School Data'!C199="","",'School Data'!C199),"")</f>
        <v/>
      </c>
      <c r="E199" s="20" t="str">
        <f>IF('School Data'!$B199="Middle/JH",IF('School Data'!D199="","",'School Data'!D199),"")</f>
        <v/>
      </c>
      <c r="F199" s="20" t="str">
        <f>IF('School Data'!$B199="Middle/JH",IF('School Data'!E199="","",'School Data'!E199),"")</f>
        <v/>
      </c>
      <c r="G199" s="31" t="str">
        <f>IF('School Data'!$B199="Middle/JH",IF('School Data'!F199="","",'School Data'!F199),"")</f>
        <v/>
      </c>
      <c r="H199" s="28" t="str">
        <f>IF(A199&lt;('Output by Grade Span'!$C$4+1),"X","")</f>
        <v/>
      </c>
      <c r="I199" s="29" t="str">
        <f>IF('School Data'!$B199="Middle/JH",IF('School Data'!G199="","",'School Data'!G199),"")</f>
        <v/>
      </c>
      <c r="J199" s="29" t="str">
        <f t="shared" si="34"/>
        <v/>
      </c>
      <c r="K199" s="29" t="str">
        <f>IF('School Data'!$B199="Middle/JH",IF('School Data'!H199="","",'School Data'!H199),"")</f>
        <v/>
      </c>
      <c r="L199" s="29" t="str">
        <f t="shared" si="35"/>
        <v/>
      </c>
      <c r="M199" s="29" t="str">
        <f t="shared" si="36"/>
        <v/>
      </c>
      <c r="N199" s="28" t="str">
        <f>IF(H199="X",IF(M199&gt;'Output, All Schools'!$C$8,"N","Y"),"")</f>
        <v/>
      </c>
      <c r="O199" s="30" t="str">
        <f>IF('School Data'!$B199="Middle/JH",IF('School Data'!I199="","",'School Data'!I199),"")</f>
        <v/>
      </c>
      <c r="P199" s="30" t="str">
        <f t="shared" si="37"/>
        <v/>
      </c>
      <c r="Q199" s="29" t="str">
        <f t="shared" si="38"/>
        <v/>
      </c>
      <c r="R199" s="31" t="str">
        <f>IF(H199="X",IF(Q199&gt;'Output, All Schools'!$C$9,"N","Y"),"")</f>
        <v/>
      </c>
      <c r="S199" s="32" t="str">
        <f>IF('School Data'!$B199="Middle/JH",IF('School Data'!J199="","",'School Data'!J199),"")</f>
        <v/>
      </c>
      <c r="T199" s="49" t="str">
        <f t="shared" si="39"/>
        <v/>
      </c>
      <c r="U199" s="32" t="str">
        <f>IF('School Data'!$B199="Middle/JH",IF('School Data'!K199="","",'School Data'!K199),"")</f>
        <v/>
      </c>
      <c r="V199" s="49" t="str">
        <f t="shared" si="40"/>
        <v/>
      </c>
      <c r="W199" s="54" t="str">
        <f t="shared" si="41"/>
        <v/>
      </c>
      <c r="X199" s="28" t="str">
        <f>IF(H199="X",IF(W199&lt;'Output, All Schools'!$C$14,"N","Y"),"")</f>
        <v/>
      </c>
      <c r="Y199" s="32" t="str">
        <f>IF('School Data'!$B199="Middle/JH",IF('School Data'!L199="","",'School Data'!L199),"")</f>
        <v/>
      </c>
      <c r="Z199" s="49" t="str">
        <f t="shared" si="42"/>
        <v/>
      </c>
      <c r="AA199" s="55" t="str">
        <f t="shared" si="43"/>
        <v/>
      </c>
      <c r="AB199" s="31" t="str">
        <f>IF(H199="X",IF(AA199&lt;'Output, All Schools'!$C$15,"N","Y"),"")</f>
        <v/>
      </c>
    </row>
    <row r="200" spans="1:28" x14ac:dyDescent="0.25">
      <c r="A200" s="20" t="str">
        <f t="shared" si="33"/>
        <v/>
      </c>
      <c r="B200" s="20" t="str">
        <f>IF('School Data'!$B200="Middle/JH",IF('School Data'!A200="","",'School Data'!A200),"")</f>
        <v/>
      </c>
      <c r="C200" s="20" t="str">
        <f>IF('School Data'!$B200="Middle/JH",IF('School Data'!B200="","",'School Data'!B200),"")</f>
        <v/>
      </c>
      <c r="D200" s="20" t="str">
        <f>IF('School Data'!$B200="Middle/JH",IF('School Data'!C200="","",'School Data'!C200),"")</f>
        <v/>
      </c>
      <c r="E200" s="20" t="str">
        <f>IF('School Data'!$B200="Middle/JH",IF('School Data'!D200="","",'School Data'!D200),"")</f>
        <v/>
      </c>
      <c r="F200" s="20" t="str">
        <f>IF('School Data'!$B200="Middle/JH",IF('School Data'!E200="","",'School Data'!E200),"")</f>
        <v/>
      </c>
      <c r="G200" s="31" t="str">
        <f>IF('School Data'!$B200="Middle/JH",IF('School Data'!F200="","",'School Data'!F200),"")</f>
        <v/>
      </c>
      <c r="H200" s="28" t="str">
        <f>IF(A200&lt;('Output by Grade Span'!$C$4+1),"X","")</f>
        <v/>
      </c>
      <c r="I200" s="29" t="str">
        <f>IF('School Data'!$B200="Middle/JH",IF('School Data'!G200="","",'School Data'!G200),"")</f>
        <v/>
      </c>
      <c r="J200" s="29" t="str">
        <f t="shared" si="34"/>
        <v/>
      </c>
      <c r="K200" s="29" t="str">
        <f>IF('School Data'!$B200="Middle/JH",IF('School Data'!H200="","",'School Data'!H200),"")</f>
        <v/>
      </c>
      <c r="L200" s="29" t="str">
        <f t="shared" si="35"/>
        <v/>
      </c>
      <c r="M200" s="29" t="str">
        <f t="shared" si="36"/>
        <v/>
      </c>
      <c r="N200" s="28" t="str">
        <f>IF(H200="X",IF(M200&gt;'Output, All Schools'!$C$8,"N","Y"),"")</f>
        <v/>
      </c>
      <c r="O200" s="30" t="str">
        <f>IF('School Data'!$B200="Middle/JH",IF('School Data'!I200="","",'School Data'!I200),"")</f>
        <v/>
      </c>
      <c r="P200" s="30" t="str">
        <f t="shared" si="37"/>
        <v/>
      </c>
      <c r="Q200" s="29" t="str">
        <f t="shared" si="38"/>
        <v/>
      </c>
      <c r="R200" s="31" t="str">
        <f>IF(H200="X",IF(Q200&gt;'Output, All Schools'!$C$9,"N","Y"),"")</f>
        <v/>
      </c>
      <c r="S200" s="32" t="str">
        <f>IF('School Data'!$B200="Middle/JH",IF('School Data'!J200="","",'School Data'!J200),"")</f>
        <v/>
      </c>
      <c r="T200" s="49" t="str">
        <f t="shared" si="39"/>
        <v/>
      </c>
      <c r="U200" s="32" t="str">
        <f>IF('School Data'!$B200="Middle/JH",IF('School Data'!K200="","",'School Data'!K200),"")</f>
        <v/>
      </c>
      <c r="V200" s="49" t="str">
        <f t="shared" si="40"/>
        <v/>
      </c>
      <c r="W200" s="54" t="str">
        <f t="shared" si="41"/>
        <v/>
      </c>
      <c r="X200" s="28" t="str">
        <f>IF(H200="X",IF(W200&lt;'Output, All Schools'!$C$14,"N","Y"),"")</f>
        <v/>
      </c>
      <c r="Y200" s="32" t="str">
        <f>IF('School Data'!$B200="Middle/JH",IF('School Data'!L200="","",'School Data'!L200),"")</f>
        <v/>
      </c>
      <c r="Z200" s="49" t="str">
        <f t="shared" si="42"/>
        <v/>
      </c>
      <c r="AA200" s="55" t="str">
        <f t="shared" si="43"/>
        <v/>
      </c>
      <c r="AB200" s="31" t="str">
        <f>IF(H200="X",IF(AA200&lt;'Output, All Schools'!$C$15,"N","Y"),"")</f>
        <v/>
      </c>
    </row>
    <row r="201" spans="1:28" x14ac:dyDescent="0.25">
      <c r="A201" s="20" t="str">
        <f t="shared" si="33"/>
        <v/>
      </c>
      <c r="B201" s="20" t="str">
        <f>IF('School Data'!$B201="Middle/JH",IF('School Data'!A201="","",'School Data'!A201),"")</f>
        <v/>
      </c>
      <c r="C201" s="20" t="str">
        <f>IF('School Data'!$B201="Middle/JH",IF('School Data'!B201="","",'School Data'!B201),"")</f>
        <v/>
      </c>
      <c r="D201" s="20" t="str">
        <f>IF('School Data'!$B201="Middle/JH",IF('School Data'!C201="","",'School Data'!C201),"")</f>
        <v/>
      </c>
      <c r="E201" s="20" t="str">
        <f>IF('School Data'!$B201="Middle/JH",IF('School Data'!D201="","",'School Data'!D201),"")</f>
        <v/>
      </c>
      <c r="F201" s="20" t="str">
        <f>IF('School Data'!$B201="Middle/JH",IF('School Data'!E201="","",'School Data'!E201),"")</f>
        <v/>
      </c>
      <c r="G201" s="31" t="str">
        <f>IF('School Data'!$B201="Middle/JH",IF('School Data'!F201="","",'School Data'!F201),"")</f>
        <v/>
      </c>
      <c r="H201" s="28" t="str">
        <f>IF(A201&lt;('Output by Grade Span'!$C$4+1),"X","")</f>
        <v/>
      </c>
      <c r="I201" s="29" t="str">
        <f>IF('School Data'!$B201="Middle/JH",IF('School Data'!G201="","",'School Data'!G201),"")</f>
        <v/>
      </c>
      <c r="J201" s="29" t="str">
        <f t="shared" si="34"/>
        <v/>
      </c>
      <c r="K201" s="29" t="str">
        <f>IF('School Data'!$B201="Middle/JH",IF('School Data'!H201="","",'School Data'!H201),"")</f>
        <v/>
      </c>
      <c r="L201" s="29" t="str">
        <f t="shared" si="35"/>
        <v/>
      </c>
      <c r="M201" s="29" t="str">
        <f t="shared" si="36"/>
        <v/>
      </c>
      <c r="N201" s="28" t="str">
        <f>IF(H201="X",IF(M201&gt;'Output, All Schools'!$C$8,"N","Y"),"")</f>
        <v/>
      </c>
      <c r="O201" s="30" t="str">
        <f>IF('School Data'!$B201="Middle/JH",IF('School Data'!I201="","",'School Data'!I201),"")</f>
        <v/>
      </c>
      <c r="P201" s="30" t="str">
        <f t="shared" si="37"/>
        <v/>
      </c>
      <c r="Q201" s="29" t="str">
        <f t="shared" si="38"/>
        <v/>
      </c>
      <c r="R201" s="31" t="str">
        <f>IF(H201="X",IF(Q201&gt;'Output, All Schools'!$C$9,"N","Y"),"")</f>
        <v/>
      </c>
      <c r="S201" s="32" t="str">
        <f>IF('School Data'!$B201="Middle/JH",IF('School Data'!J201="","",'School Data'!J201),"")</f>
        <v/>
      </c>
      <c r="T201" s="49" t="str">
        <f t="shared" si="39"/>
        <v/>
      </c>
      <c r="U201" s="32" t="str">
        <f>IF('School Data'!$B201="Middle/JH",IF('School Data'!K201="","",'School Data'!K201),"")</f>
        <v/>
      </c>
      <c r="V201" s="49" t="str">
        <f t="shared" si="40"/>
        <v/>
      </c>
      <c r="W201" s="54" t="str">
        <f t="shared" si="41"/>
        <v/>
      </c>
      <c r="X201" s="28" t="str">
        <f>IF(H201="X",IF(W201&lt;'Output, All Schools'!$C$14,"N","Y"),"")</f>
        <v/>
      </c>
      <c r="Y201" s="32" t="str">
        <f>IF('School Data'!$B201="Middle/JH",IF('School Data'!L201="","",'School Data'!L201),"")</f>
        <v/>
      </c>
      <c r="Z201" s="49" t="str">
        <f t="shared" si="42"/>
        <v/>
      </c>
      <c r="AA201" s="55" t="str">
        <f t="shared" si="43"/>
        <v/>
      </c>
      <c r="AB201" s="31" t="str">
        <f>IF(H201="X",IF(AA201&lt;'Output, All Schools'!$C$15,"N","Y"),"")</f>
        <v/>
      </c>
    </row>
    <row r="202" spans="1:28" x14ac:dyDescent="0.25">
      <c r="A202" s="20" t="str">
        <f t="shared" si="33"/>
        <v/>
      </c>
      <c r="B202" s="20" t="str">
        <f>IF('School Data'!$B202="Middle/JH",IF('School Data'!A202="","",'School Data'!A202),"")</f>
        <v/>
      </c>
      <c r="C202" s="20" t="str">
        <f>IF('School Data'!$B202="Middle/JH",IF('School Data'!B202="","",'School Data'!B202),"")</f>
        <v/>
      </c>
      <c r="D202" s="20" t="str">
        <f>IF('School Data'!$B202="Middle/JH",IF('School Data'!C202="","",'School Data'!C202),"")</f>
        <v/>
      </c>
      <c r="E202" s="20" t="str">
        <f>IF('School Data'!$B202="Middle/JH",IF('School Data'!D202="","",'School Data'!D202),"")</f>
        <v/>
      </c>
      <c r="F202" s="20" t="str">
        <f>IF('School Data'!$B202="Middle/JH",IF('School Data'!E202="","",'School Data'!E202),"")</f>
        <v/>
      </c>
      <c r="G202" s="31" t="str">
        <f>IF('School Data'!$B202="Middle/JH",IF('School Data'!F202="","",'School Data'!F202),"")</f>
        <v/>
      </c>
      <c r="H202" s="28" t="str">
        <f>IF(A202&lt;('Output by Grade Span'!$C$4+1),"X","")</f>
        <v/>
      </c>
      <c r="I202" s="29" t="str">
        <f>IF('School Data'!$B202="Middle/JH",IF('School Data'!G202="","",'School Data'!G202),"")</f>
        <v/>
      </c>
      <c r="J202" s="29" t="str">
        <f t="shared" si="34"/>
        <v/>
      </c>
      <c r="K202" s="29" t="str">
        <f>IF('School Data'!$B202="Middle/JH",IF('School Data'!H202="","",'School Data'!H202),"")</f>
        <v/>
      </c>
      <c r="L202" s="29" t="str">
        <f t="shared" si="35"/>
        <v/>
      </c>
      <c r="M202" s="29" t="str">
        <f t="shared" si="36"/>
        <v/>
      </c>
      <c r="N202" s="28" t="str">
        <f>IF(H202="X",IF(M202&gt;'Output, All Schools'!$C$8,"N","Y"),"")</f>
        <v/>
      </c>
      <c r="O202" s="30" t="str">
        <f>IF('School Data'!$B202="Middle/JH",IF('School Data'!I202="","",'School Data'!I202),"")</f>
        <v/>
      </c>
      <c r="P202" s="30" t="str">
        <f t="shared" si="37"/>
        <v/>
      </c>
      <c r="Q202" s="29" t="str">
        <f t="shared" si="38"/>
        <v/>
      </c>
      <c r="R202" s="31" t="str">
        <f>IF(H202="X",IF(Q202&gt;'Output, All Schools'!$C$9,"N","Y"),"")</f>
        <v/>
      </c>
      <c r="S202" s="32" t="str">
        <f>IF('School Data'!$B202="Middle/JH",IF('School Data'!J202="","",'School Data'!J202),"")</f>
        <v/>
      </c>
      <c r="T202" s="49" t="str">
        <f t="shared" si="39"/>
        <v/>
      </c>
      <c r="U202" s="32" t="str">
        <f>IF('School Data'!$B202="Middle/JH",IF('School Data'!K202="","",'School Data'!K202),"")</f>
        <v/>
      </c>
      <c r="V202" s="49" t="str">
        <f t="shared" si="40"/>
        <v/>
      </c>
      <c r="W202" s="54" t="str">
        <f t="shared" si="41"/>
        <v/>
      </c>
      <c r="X202" s="28" t="str">
        <f>IF(H202="X",IF(W202&lt;'Output, All Schools'!$C$14,"N","Y"),"")</f>
        <v/>
      </c>
      <c r="Y202" s="32" t="str">
        <f>IF('School Data'!$B202="Middle/JH",IF('School Data'!L202="","",'School Data'!L202),"")</f>
        <v/>
      </c>
      <c r="Z202" s="49" t="str">
        <f t="shared" si="42"/>
        <v/>
      </c>
      <c r="AA202" s="55" t="str">
        <f t="shared" si="43"/>
        <v/>
      </c>
      <c r="AB202" s="31" t="str">
        <f>IF(H202="X",IF(AA202&lt;'Output, All Schools'!$C$15,"N","Y"),"")</f>
        <v/>
      </c>
    </row>
    <row r="203" spans="1:28" x14ac:dyDescent="0.25">
      <c r="A203" s="20" t="str">
        <f t="shared" si="33"/>
        <v/>
      </c>
      <c r="B203" s="20" t="str">
        <f>IF('School Data'!$B203="Middle/JH",IF('School Data'!A203="","",'School Data'!A203),"")</f>
        <v/>
      </c>
      <c r="C203" s="20" t="str">
        <f>IF('School Data'!$B203="Middle/JH",IF('School Data'!B203="","",'School Data'!B203),"")</f>
        <v/>
      </c>
      <c r="D203" s="20" t="str">
        <f>IF('School Data'!$B203="Middle/JH",IF('School Data'!C203="","",'School Data'!C203),"")</f>
        <v/>
      </c>
      <c r="E203" s="20" t="str">
        <f>IF('School Data'!$B203="Middle/JH",IF('School Data'!D203="","",'School Data'!D203),"")</f>
        <v/>
      </c>
      <c r="F203" s="20" t="str">
        <f>IF('School Data'!$B203="Middle/JH",IF('School Data'!E203="","",'School Data'!E203),"")</f>
        <v/>
      </c>
      <c r="G203" s="31" t="str">
        <f>IF('School Data'!$B203="Middle/JH",IF('School Data'!F203="","",'School Data'!F203),"")</f>
        <v/>
      </c>
      <c r="H203" s="28" t="str">
        <f>IF(A203&lt;('Output by Grade Span'!$C$4+1),"X","")</f>
        <v/>
      </c>
      <c r="I203" s="29" t="str">
        <f>IF('School Data'!$B203="Middle/JH",IF('School Data'!G203="","",'School Data'!G203),"")</f>
        <v/>
      </c>
      <c r="J203" s="29" t="str">
        <f t="shared" si="34"/>
        <v/>
      </c>
      <c r="K203" s="29" t="str">
        <f>IF('School Data'!$B203="Middle/JH",IF('School Data'!H203="","",'School Data'!H203),"")</f>
        <v/>
      </c>
      <c r="L203" s="29" t="str">
        <f t="shared" si="35"/>
        <v/>
      </c>
      <c r="M203" s="29" t="str">
        <f t="shared" si="36"/>
        <v/>
      </c>
      <c r="N203" s="28" t="str">
        <f>IF(H203="X",IF(M203&gt;'Output, All Schools'!$C$8,"N","Y"),"")</f>
        <v/>
      </c>
      <c r="O203" s="30" t="str">
        <f>IF('School Data'!$B203="Middle/JH",IF('School Data'!I203="","",'School Data'!I203),"")</f>
        <v/>
      </c>
      <c r="P203" s="30" t="str">
        <f t="shared" si="37"/>
        <v/>
      </c>
      <c r="Q203" s="29" t="str">
        <f t="shared" si="38"/>
        <v/>
      </c>
      <c r="R203" s="31" t="str">
        <f>IF(H203="X",IF(Q203&gt;'Output, All Schools'!$C$9,"N","Y"),"")</f>
        <v/>
      </c>
      <c r="S203" s="32" t="str">
        <f>IF('School Data'!$B203="Middle/JH",IF('School Data'!J203="","",'School Data'!J203),"")</f>
        <v/>
      </c>
      <c r="T203" s="49" t="str">
        <f t="shared" si="39"/>
        <v/>
      </c>
      <c r="U203" s="32" t="str">
        <f>IF('School Data'!$B203="Middle/JH",IF('School Data'!K203="","",'School Data'!K203),"")</f>
        <v/>
      </c>
      <c r="V203" s="49" t="str">
        <f t="shared" si="40"/>
        <v/>
      </c>
      <c r="W203" s="54" t="str">
        <f t="shared" si="41"/>
        <v/>
      </c>
      <c r="X203" s="28" t="str">
        <f>IF(H203="X",IF(W203&lt;'Output, All Schools'!$C$14,"N","Y"),"")</f>
        <v/>
      </c>
      <c r="Y203" s="32" t="str">
        <f>IF('School Data'!$B203="Middle/JH",IF('School Data'!L203="","",'School Data'!L203),"")</f>
        <v/>
      </c>
      <c r="Z203" s="49" t="str">
        <f t="shared" si="42"/>
        <v/>
      </c>
      <c r="AA203" s="55" t="str">
        <f t="shared" si="43"/>
        <v/>
      </c>
      <c r="AB203" s="31" t="str">
        <f>IF(H203="X",IF(AA203&lt;'Output, All Schools'!$C$15,"N","Y"),"")</f>
        <v/>
      </c>
    </row>
    <row r="204" spans="1:28" x14ac:dyDescent="0.25">
      <c r="A204" s="20" t="str">
        <f t="shared" si="33"/>
        <v/>
      </c>
      <c r="B204" s="20" t="str">
        <f>IF('School Data'!$B204="Middle/JH",IF('School Data'!A204="","",'School Data'!A204),"")</f>
        <v/>
      </c>
      <c r="C204" s="20" t="str">
        <f>IF('School Data'!$B204="Middle/JH",IF('School Data'!B204="","",'School Data'!B204),"")</f>
        <v/>
      </c>
      <c r="D204" s="20" t="str">
        <f>IF('School Data'!$B204="Middle/JH",IF('School Data'!C204="","",'School Data'!C204),"")</f>
        <v/>
      </c>
      <c r="E204" s="20" t="str">
        <f>IF('School Data'!$B204="Middle/JH",IF('School Data'!D204="","",'School Data'!D204),"")</f>
        <v/>
      </c>
      <c r="F204" s="20" t="str">
        <f>IF('School Data'!$B204="Middle/JH",IF('School Data'!E204="","",'School Data'!E204),"")</f>
        <v/>
      </c>
      <c r="G204" s="31" t="str">
        <f>IF('School Data'!$B204="Middle/JH",IF('School Data'!F204="","",'School Data'!F204),"")</f>
        <v/>
      </c>
      <c r="H204" s="28" t="str">
        <f>IF(A204&lt;('Output by Grade Span'!$C$4+1),"X","")</f>
        <v/>
      </c>
      <c r="I204" s="29" t="str">
        <f>IF('School Data'!$B204="Middle/JH",IF('School Data'!G204="","",'School Data'!G204),"")</f>
        <v/>
      </c>
      <c r="J204" s="29" t="str">
        <f t="shared" si="34"/>
        <v/>
      </c>
      <c r="K204" s="29" t="str">
        <f>IF('School Data'!$B204="Middle/JH",IF('School Data'!H204="","",'School Data'!H204),"")</f>
        <v/>
      </c>
      <c r="L204" s="29" t="str">
        <f t="shared" si="35"/>
        <v/>
      </c>
      <c r="M204" s="29" t="str">
        <f t="shared" si="36"/>
        <v/>
      </c>
      <c r="N204" s="28" t="str">
        <f>IF(H204="X",IF(M204&gt;'Output, All Schools'!$C$8,"N","Y"),"")</f>
        <v/>
      </c>
      <c r="O204" s="30" t="str">
        <f>IF('School Data'!$B204="Middle/JH",IF('School Data'!I204="","",'School Data'!I204),"")</f>
        <v/>
      </c>
      <c r="P204" s="30" t="str">
        <f t="shared" si="37"/>
        <v/>
      </c>
      <c r="Q204" s="29" t="str">
        <f t="shared" si="38"/>
        <v/>
      </c>
      <c r="R204" s="31" t="str">
        <f>IF(H204="X",IF(Q204&gt;'Output, All Schools'!$C$9,"N","Y"),"")</f>
        <v/>
      </c>
      <c r="S204" s="32" t="str">
        <f>IF('School Data'!$B204="Middle/JH",IF('School Data'!J204="","",'School Data'!J204),"")</f>
        <v/>
      </c>
      <c r="T204" s="49" t="str">
        <f t="shared" si="39"/>
        <v/>
      </c>
      <c r="U204" s="32" t="str">
        <f>IF('School Data'!$B204="Middle/JH",IF('School Data'!K204="","",'School Data'!K204),"")</f>
        <v/>
      </c>
      <c r="V204" s="49" t="str">
        <f t="shared" si="40"/>
        <v/>
      </c>
      <c r="W204" s="54" t="str">
        <f t="shared" si="41"/>
        <v/>
      </c>
      <c r="X204" s="28" t="str">
        <f>IF(H204="X",IF(W204&lt;'Output, All Schools'!$C$14,"N","Y"),"")</f>
        <v/>
      </c>
      <c r="Y204" s="32" t="str">
        <f>IF('School Data'!$B204="Middle/JH",IF('School Data'!L204="","",'School Data'!L204),"")</f>
        <v/>
      </c>
      <c r="Z204" s="49" t="str">
        <f t="shared" si="42"/>
        <v/>
      </c>
      <c r="AA204" s="55" t="str">
        <f t="shared" si="43"/>
        <v/>
      </c>
      <c r="AB204" s="31" t="str">
        <f>IF(H204="X",IF(AA204&lt;'Output, All Schools'!$C$15,"N","Y"),"")</f>
        <v/>
      </c>
    </row>
    <row r="205" spans="1:28" x14ac:dyDescent="0.25">
      <c r="A205" s="20" t="str">
        <f t="shared" si="33"/>
        <v/>
      </c>
      <c r="B205" s="20" t="str">
        <f>IF('School Data'!$B205="Middle/JH",IF('School Data'!A205="","",'School Data'!A205),"")</f>
        <v/>
      </c>
      <c r="C205" s="20" t="str">
        <f>IF('School Data'!$B205="Middle/JH",IF('School Data'!B205="","",'School Data'!B205),"")</f>
        <v/>
      </c>
      <c r="D205" s="20" t="str">
        <f>IF('School Data'!$B205="Middle/JH",IF('School Data'!C205="","",'School Data'!C205),"")</f>
        <v/>
      </c>
      <c r="E205" s="20" t="str">
        <f>IF('School Data'!$B205="Middle/JH",IF('School Data'!D205="","",'School Data'!D205),"")</f>
        <v/>
      </c>
      <c r="F205" s="20" t="str">
        <f>IF('School Data'!$B205="Middle/JH",IF('School Data'!E205="","",'School Data'!E205),"")</f>
        <v/>
      </c>
      <c r="G205" s="31" t="str">
        <f>IF('School Data'!$B205="Middle/JH",IF('School Data'!F205="","",'School Data'!F205),"")</f>
        <v/>
      </c>
      <c r="H205" s="28" t="str">
        <f>IF(A205&lt;('Output by Grade Span'!$C$4+1),"X","")</f>
        <v/>
      </c>
      <c r="I205" s="29" t="str">
        <f>IF('School Data'!$B205="Middle/JH",IF('School Data'!G205="","",'School Data'!G205),"")</f>
        <v/>
      </c>
      <c r="J205" s="29" t="str">
        <f t="shared" si="34"/>
        <v/>
      </c>
      <c r="K205" s="29" t="str">
        <f>IF('School Data'!$B205="Middle/JH",IF('School Data'!H205="","",'School Data'!H205),"")</f>
        <v/>
      </c>
      <c r="L205" s="29" t="str">
        <f t="shared" si="35"/>
        <v/>
      </c>
      <c r="M205" s="29" t="str">
        <f t="shared" si="36"/>
        <v/>
      </c>
      <c r="N205" s="28" t="str">
        <f>IF(H205="X",IF(M205&gt;'Output, All Schools'!$C$8,"N","Y"),"")</f>
        <v/>
      </c>
      <c r="O205" s="30" t="str">
        <f>IF('School Data'!$B205="Middle/JH",IF('School Data'!I205="","",'School Data'!I205),"")</f>
        <v/>
      </c>
      <c r="P205" s="30" t="str">
        <f t="shared" si="37"/>
        <v/>
      </c>
      <c r="Q205" s="29" t="str">
        <f t="shared" si="38"/>
        <v/>
      </c>
      <c r="R205" s="31" t="str">
        <f>IF(H205="X",IF(Q205&gt;'Output, All Schools'!$C$9,"N","Y"),"")</f>
        <v/>
      </c>
      <c r="S205" s="32" t="str">
        <f>IF('School Data'!$B205="Middle/JH",IF('School Data'!J205="","",'School Data'!J205),"")</f>
        <v/>
      </c>
      <c r="T205" s="49" t="str">
        <f t="shared" si="39"/>
        <v/>
      </c>
      <c r="U205" s="32" t="str">
        <f>IF('School Data'!$B205="Middle/JH",IF('School Data'!K205="","",'School Data'!K205),"")</f>
        <v/>
      </c>
      <c r="V205" s="49" t="str">
        <f t="shared" si="40"/>
        <v/>
      </c>
      <c r="W205" s="54" t="str">
        <f t="shared" si="41"/>
        <v/>
      </c>
      <c r="X205" s="28" t="str">
        <f>IF(H205="X",IF(W205&lt;'Output, All Schools'!$C$14,"N","Y"),"")</f>
        <v/>
      </c>
      <c r="Y205" s="32" t="str">
        <f>IF('School Data'!$B205="Middle/JH",IF('School Data'!L205="","",'School Data'!L205),"")</f>
        <v/>
      </c>
      <c r="Z205" s="49" t="str">
        <f t="shared" si="42"/>
        <v/>
      </c>
      <c r="AA205" s="55" t="str">
        <f t="shared" si="43"/>
        <v/>
      </c>
      <c r="AB205" s="31" t="str">
        <f>IF(H205="X",IF(AA205&lt;'Output, All Schools'!$C$15,"N","Y"),"")</f>
        <v/>
      </c>
    </row>
    <row r="206" spans="1:28" x14ac:dyDescent="0.25">
      <c r="A206" s="20" t="str">
        <f t="shared" si="33"/>
        <v/>
      </c>
      <c r="B206" s="20" t="str">
        <f>IF('School Data'!$B206="Middle/JH",IF('School Data'!A206="","",'School Data'!A206),"")</f>
        <v/>
      </c>
      <c r="C206" s="20" t="str">
        <f>IF('School Data'!$B206="Middle/JH",IF('School Data'!B206="","",'School Data'!B206),"")</f>
        <v/>
      </c>
      <c r="D206" s="20" t="str">
        <f>IF('School Data'!$B206="Middle/JH",IF('School Data'!C206="","",'School Data'!C206),"")</f>
        <v/>
      </c>
      <c r="E206" s="20" t="str">
        <f>IF('School Data'!$B206="Middle/JH",IF('School Data'!D206="","",'School Data'!D206),"")</f>
        <v/>
      </c>
      <c r="F206" s="20" t="str">
        <f>IF('School Data'!$B206="Middle/JH",IF('School Data'!E206="","",'School Data'!E206),"")</f>
        <v/>
      </c>
      <c r="G206" s="31" t="str">
        <f>IF('School Data'!$B206="Middle/JH",IF('School Data'!F206="","",'School Data'!F206),"")</f>
        <v/>
      </c>
      <c r="H206" s="28" t="str">
        <f>IF(A206&lt;('Output by Grade Span'!$C$4+1),"X","")</f>
        <v/>
      </c>
      <c r="I206" s="29" t="str">
        <f>IF('School Data'!$B206="Middle/JH",IF('School Data'!G206="","",'School Data'!G206),"")</f>
        <v/>
      </c>
      <c r="J206" s="29" t="str">
        <f t="shared" si="34"/>
        <v/>
      </c>
      <c r="K206" s="29" t="str">
        <f>IF('School Data'!$B206="Middle/JH",IF('School Data'!H206="","",'School Data'!H206),"")</f>
        <v/>
      </c>
      <c r="L206" s="29" t="str">
        <f t="shared" si="35"/>
        <v/>
      </c>
      <c r="M206" s="29" t="str">
        <f t="shared" si="36"/>
        <v/>
      </c>
      <c r="N206" s="28" t="str">
        <f>IF(H206="X",IF(M206&gt;'Output, All Schools'!$C$8,"N","Y"),"")</f>
        <v/>
      </c>
      <c r="O206" s="30" t="str">
        <f>IF('School Data'!$B206="Middle/JH",IF('School Data'!I206="","",'School Data'!I206),"")</f>
        <v/>
      </c>
      <c r="P206" s="30" t="str">
        <f t="shared" si="37"/>
        <v/>
      </c>
      <c r="Q206" s="29" t="str">
        <f t="shared" si="38"/>
        <v/>
      </c>
      <c r="R206" s="31" t="str">
        <f>IF(H206="X",IF(Q206&gt;'Output, All Schools'!$C$9,"N","Y"),"")</f>
        <v/>
      </c>
      <c r="S206" s="32" t="str">
        <f>IF('School Data'!$B206="Middle/JH",IF('School Data'!J206="","",'School Data'!J206),"")</f>
        <v/>
      </c>
      <c r="T206" s="49" t="str">
        <f t="shared" si="39"/>
        <v/>
      </c>
      <c r="U206" s="32" t="str">
        <f>IF('School Data'!$B206="Middle/JH",IF('School Data'!K206="","",'School Data'!K206),"")</f>
        <v/>
      </c>
      <c r="V206" s="49" t="str">
        <f t="shared" si="40"/>
        <v/>
      </c>
      <c r="W206" s="54" t="str">
        <f t="shared" si="41"/>
        <v/>
      </c>
      <c r="X206" s="28" t="str">
        <f>IF(H206="X",IF(W206&lt;'Output, All Schools'!$C$14,"N","Y"),"")</f>
        <v/>
      </c>
      <c r="Y206" s="32" t="str">
        <f>IF('School Data'!$B206="Middle/JH",IF('School Data'!L206="","",'School Data'!L206),"")</f>
        <v/>
      </c>
      <c r="Z206" s="49" t="str">
        <f t="shared" si="42"/>
        <v/>
      </c>
      <c r="AA206" s="55" t="str">
        <f t="shared" si="43"/>
        <v/>
      </c>
      <c r="AB206" s="31" t="str">
        <f>IF(H206="X",IF(AA206&lt;'Output, All Schools'!$C$15,"N","Y"),"")</f>
        <v/>
      </c>
    </row>
    <row r="207" spans="1:28" x14ac:dyDescent="0.25">
      <c r="A207" s="20" t="str">
        <f t="shared" si="33"/>
        <v/>
      </c>
      <c r="B207" s="20" t="str">
        <f>IF('School Data'!$B207="Middle/JH",IF('School Data'!A207="","",'School Data'!A207),"")</f>
        <v/>
      </c>
      <c r="C207" s="20" t="str">
        <f>IF('School Data'!$B207="Middle/JH",IF('School Data'!B207="","",'School Data'!B207),"")</f>
        <v/>
      </c>
      <c r="D207" s="20" t="str">
        <f>IF('School Data'!$B207="Middle/JH",IF('School Data'!C207="","",'School Data'!C207),"")</f>
        <v/>
      </c>
      <c r="E207" s="20" t="str">
        <f>IF('School Data'!$B207="Middle/JH",IF('School Data'!D207="","",'School Data'!D207),"")</f>
        <v/>
      </c>
      <c r="F207" s="20" t="str">
        <f>IF('School Data'!$B207="Middle/JH",IF('School Data'!E207="","",'School Data'!E207),"")</f>
        <v/>
      </c>
      <c r="G207" s="31" t="str">
        <f>IF('School Data'!$B207="Middle/JH",IF('School Data'!F207="","",'School Data'!F207),"")</f>
        <v/>
      </c>
      <c r="H207" s="28" t="str">
        <f>IF(A207&lt;('Output by Grade Span'!$C$4+1),"X","")</f>
        <v/>
      </c>
      <c r="I207" s="29" t="str">
        <f>IF('School Data'!$B207="Middle/JH",IF('School Data'!G207="","",'School Data'!G207),"")</f>
        <v/>
      </c>
      <c r="J207" s="29" t="str">
        <f t="shared" si="34"/>
        <v/>
      </c>
      <c r="K207" s="29" t="str">
        <f>IF('School Data'!$B207="Middle/JH",IF('School Data'!H207="","",'School Data'!H207),"")</f>
        <v/>
      </c>
      <c r="L207" s="29" t="str">
        <f t="shared" si="35"/>
        <v/>
      </c>
      <c r="M207" s="29" t="str">
        <f t="shared" si="36"/>
        <v/>
      </c>
      <c r="N207" s="28" t="str">
        <f>IF(H207="X",IF(M207&gt;'Output, All Schools'!$C$8,"N","Y"),"")</f>
        <v/>
      </c>
      <c r="O207" s="30" t="str">
        <f>IF('School Data'!$B207="Middle/JH",IF('School Data'!I207="","",'School Data'!I207),"")</f>
        <v/>
      </c>
      <c r="P207" s="30" t="str">
        <f t="shared" si="37"/>
        <v/>
      </c>
      <c r="Q207" s="29" t="str">
        <f t="shared" si="38"/>
        <v/>
      </c>
      <c r="R207" s="31" t="str">
        <f>IF(H207="X",IF(Q207&gt;'Output, All Schools'!$C$9,"N","Y"),"")</f>
        <v/>
      </c>
      <c r="S207" s="32" t="str">
        <f>IF('School Data'!$B207="Middle/JH",IF('School Data'!J207="","",'School Data'!J207),"")</f>
        <v/>
      </c>
      <c r="T207" s="49" t="str">
        <f t="shared" si="39"/>
        <v/>
      </c>
      <c r="U207" s="32" t="str">
        <f>IF('School Data'!$B207="Middle/JH",IF('School Data'!K207="","",'School Data'!K207),"")</f>
        <v/>
      </c>
      <c r="V207" s="49" t="str">
        <f t="shared" si="40"/>
        <v/>
      </c>
      <c r="W207" s="54" t="str">
        <f t="shared" si="41"/>
        <v/>
      </c>
      <c r="X207" s="28" t="str">
        <f>IF(H207="X",IF(W207&lt;'Output, All Schools'!$C$14,"N","Y"),"")</f>
        <v/>
      </c>
      <c r="Y207" s="32" t="str">
        <f>IF('School Data'!$B207="Middle/JH",IF('School Data'!L207="","",'School Data'!L207),"")</f>
        <v/>
      </c>
      <c r="Z207" s="49" t="str">
        <f t="shared" si="42"/>
        <v/>
      </c>
      <c r="AA207" s="55" t="str">
        <f t="shared" si="43"/>
        <v/>
      </c>
      <c r="AB207" s="31" t="str">
        <f>IF(H207="X",IF(AA207&lt;'Output, All Schools'!$C$15,"N","Y"),"")</f>
        <v/>
      </c>
    </row>
    <row r="208" spans="1:28" x14ac:dyDescent="0.25">
      <c r="A208" s="20" t="str">
        <f t="shared" si="33"/>
        <v/>
      </c>
      <c r="B208" s="20" t="str">
        <f>IF('School Data'!$B208="Middle/JH",IF('School Data'!A208="","",'School Data'!A208),"")</f>
        <v/>
      </c>
      <c r="C208" s="20" t="str">
        <f>IF('School Data'!$B208="Middle/JH",IF('School Data'!B208="","",'School Data'!B208),"")</f>
        <v/>
      </c>
      <c r="D208" s="20" t="str">
        <f>IF('School Data'!$B208="Middle/JH",IF('School Data'!C208="","",'School Data'!C208),"")</f>
        <v/>
      </c>
      <c r="E208" s="20" t="str">
        <f>IF('School Data'!$B208="Middle/JH",IF('School Data'!D208="","",'School Data'!D208),"")</f>
        <v/>
      </c>
      <c r="F208" s="20" t="str">
        <f>IF('School Data'!$B208="Middle/JH",IF('School Data'!E208="","",'School Data'!E208),"")</f>
        <v/>
      </c>
      <c r="G208" s="31" t="str">
        <f>IF('School Data'!$B208="Middle/JH",IF('School Data'!F208="","",'School Data'!F208),"")</f>
        <v/>
      </c>
      <c r="H208" s="28" t="str">
        <f>IF(A208&lt;('Output by Grade Span'!$C$4+1),"X","")</f>
        <v/>
      </c>
      <c r="I208" s="29" t="str">
        <f>IF('School Data'!$B208="Middle/JH",IF('School Data'!G208="","",'School Data'!G208),"")</f>
        <v/>
      </c>
      <c r="J208" s="29" t="str">
        <f t="shared" si="34"/>
        <v/>
      </c>
      <c r="K208" s="29" t="str">
        <f>IF('School Data'!$B208="Middle/JH",IF('School Data'!H208="","",'School Data'!H208),"")</f>
        <v/>
      </c>
      <c r="L208" s="29" t="str">
        <f t="shared" si="35"/>
        <v/>
      </c>
      <c r="M208" s="29" t="str">
        <f t="shared" si="36"/>
        <v/>
      </c>
      <c r="N208" s="28" t="str">
        <f>IF(H208="X",IF(M208&gt;'Output, All Schools'!$C$8,"N","Y"),"")</f>
        <v/>
      </c>
      <c r="O208" s="30" t="str">
        <f>IF('School Data'!$B208="Middle/JH",IF('School Data'!I208="","",'School Data'!I208),"")</f>
        <v/>
      </c>
      <c r="P208" s="30" t="str">
        <f t="shared" si="37"/>
        <v/>
      </c>
      <c r="Q208" s="29" t="str">
        <f t="shared" si="38"/>
        <v/>
      </c>
      <c r="R208" s="31" t="str">
        <f>IF(H208="X",IF(Q208&gt;'Output, All Schools'!$C$9,"N","Y"),"")</f>
        <v/>
      </c>
      <c r="S208" s="32" t="str">
        <f>IF('School Data'!$B208="Middle/JH",IF('School Data'!J208="","",'School Data'!J208),"")</f>
        <v/>
      </c>
      <c r="T208" s="49" t="str">
        <f t="shared" si="39"/>
        <v/>
      </c>
      <c r="U208" s="32" t="str">
        <f>IF('School Data'!$B208="Middle/JH",IF('School Data'!K208="","",'School Data'!K208),"")</f>
        <v/>
      </c>
      <c r="V208" s="49" t="str">
        <f t="shared" si="40"/>
        <v/>
      </c>
      <c r="W208" s="54" t="str">
        <f t="shared" si="41"/>
        <v/>
      </c>
      <c r="X208" s="28" t="str">
        <f>IF(H208="X",IF(W208&lt;'Output, All Schools'!$C$14,"N","Y"),"")</f>
        <v/>
      </c>
      <c r="Y208" s="32" t="str">
        <f>IF('School Data'!$B208="Middle/JH",IF('School Data'!L208="","",'School Data'!L208),"")</f>
        <v/>
      </c>
      <c r="Z208" s="49" t="str">
        <f t="shared" si="42"/>
        <v/>
      </c>
      <c r="AA208" s="55" t="str">
        <f t="shared" si="43"/>
        <v/>
      </c>
      <c r="AB208" s="31" t="str">
        <f>IF(H208="X",IF(AA208&lt;'Output, All Schools'!$C$15,"N","Y"),"")</f>
        <v/>
      </c>
    </row>
    <row r="209" spans="1:28" x14ac:dyDescent="0.25">
      <c r="A209" s="20" t="str">
        <f t="shared" si="33"/>
        <v/>
      </c>
      <c r="B209" s="20" t="str">
        <f>IF('School Data'!$B209="Middle/JH",IF('School Data'!A209="","",'School Data'!A209),"")</f>
        <v/>
      </c>
      <c r="C209" s="20" t="str">
        <f>IF('School Data'!$B209="Middle/JH",IF('School Data'!B209="","",'School Data'!B209),"")</f>
        <v/>
      </c>
      <c r="D209" s="20" t="str">
        <f>IF('School Data'!$B209="Middle/JH",IF('School Data'!C209="","",'School Data'!C209),"")</f>
        <v/>
      </c>
      <c r="E209" s="20" t="str">
        <f>IF('School Data'!$B209="Middle/JH",IF('School Data'!D209="","",'School Data'!D209),"")</f>
        <v/>
      </c>
      <c r="F209" s="20" t="str">
        <f>IF('School Data'!$B209="Middle/JH",IF('School Data'!E209="","",'School Data'!E209),"")</f>
        <v/>
      </c>
      <c r="G209" s="31" t="str">
        <f>IF('School Data'!$B209="Middle/JH",IF('School Data'!F209="","",'School Data'!F209),"")</f>
        <v/>
      </c>
      <c r="H209" s="28" t="str">
        <f>IF(A209&lt;('Output by Grade Span'!$C$4+1),"X","")</f>
        <v/>
      </c>
      <c r="I209" s="29" t="str">
        <f>IF('School Data'!$B209="Middle/JH",IF('School Data'!G209="","",'School Data'!G209),"")</f>
        <v/>
      </c>
      <c r="J209" s="29" t="str">
        <f t="shared" si="34"/>
        <v/>
      </c>
      <c r="K209" s="29" t="str">
        <f>IF('School Data'!$B209="Middle/JH",IF('School Data'!H209="","",'School Data'!H209),"")</f>
        <v/>
      </c>
      <c r="L209" s="29" t="str">
        <f t="shared" si="35"/>
        <v/>
      </c>
      <c r="M209" s="29" t="str">
        <f t="shared" si="36"/>
        <v/>
      </c>
      <c r="N209" s="28" t="str">
        <f>IF(H209="X",IF(M209&gt;'Output, All Schools'!$C$8,"N","Y"),"")</f>
        <v/>
      </c>
      <c r="O209" s="30" t="str">
        <f>IF('School Data'!$B209="Middle/JH",IF('School Data'!I209="","",'School Data'!I209),"")</f>
        <v/>
      </c>
      <c r="P209" s="30" t="str">
        <f t="shared" si="37"/>
        <v/>
      </c>
      <c r="Q209" s="29" t="str">
        <f t="shared" si="38"/>
        <v/>
      </c>
      <c r="R209" s="31" t="str">
        <f>IF(H209="X",IF(Q209&gt;'Output, All Schools'!$C$9,"N","Y"),"")</f>
        <v/>
      </c>
      <c r="S209" s="32" t="str">
        <f>IF('School Data'!$B209="Middle/JH",IF('School Data'!J209="","",'School Data'!J209),"")</f>
        <v/>
      </c>
      <c r="T209" s="49" t="str">
        <f t="shared" si="39"/>
        <v/>
      </c>
      <c r="U209" s="32" t="str">
        <f>IF('School Data'!$B209="Middle/JH",IF('School Data'!K209="","",'School Data'!K209),"")</f>
        <v/>
      </c>
      <c r="V209" s="49" t="str">
        <f t="shared" si="40"/>
        <v/>
      </c>
      <c r="W209" s="54" t="str">
        <f t="shared" si="41"/>
        <v/>
      </c>
      <c r="X209" s="28" t="str">
        <f>IF(H209="X",IF(W209&lt;'Output, All Schools'!$C$14,"N","Y"),"")</f>
        <v/>
      </c>
      <c r="Y209" s="32" t="str">
        <f>IF('School Data'!$B209="Middle/JH",IF('School Data'!L209="","",'School Data'!L209),"")</f>
        <v/>
      </c>
      <c r="Z209" s="49" t="str">
        <f t="shared" si="42"/>
        <v/>
      </c>
      <c r="AA209" s="55" t="str">
        <f t="shared" si="43"/>
        <v/>
      </c>
      <c r="AB209" s="31" t="str">
        <f>IF(H209="X",IF(AA209&lt;'Output, All Schools'!$C$15,"N","Y"),"")</f>
        <v/>
      </c>
    </row>
    <row r="210" spans="1:28" x14ac:dyDescent="0.25">
      <c r="A210" s="20" t="str">
        <f t="shared" si="33"/>
        <v/>
      </c>
      <c r="B210" s="20" t="str">
        <f>IF('School Data'!$B210="Middle/JH",IF('School Data'!A210="","",'School Data'!A210),"")</f>
        <v/>
      </c>
      <c r="C210" s="20" t="str">
        <f>IF('School Data'!$B210="Middle/JH",IF('School Data'!B210="","",'School Data'!B210),"")</f>
        <v/>
      </c>
      <c r="D210" s="20" t="str">
        <f>IF('School Data'!$B210="Middle/JH",IF('School Data'!C210="","",'School Data'!C210),"")</f>
        <v/>
      </c>
      <c r="E210" s="20" t="str">
        <f>IF('School Data'!$B210="Middle/JH",IF('School Data'!D210="","",'School Data'!D210),"")</f>
        <v/>
      </c>
      <c r="F210" s="20" t="str">
        <f>IF('School Data'!$B210="Middle/JH",IF('School Data'!E210="","",'School Data'!E210),"")</f>
        <v/>
      </c>
      <c r="G210" s="31" t="str">
        <f>IF('School Data'!$B210="Middle/JH",IF('School Data'!F210="","",'School Data'!F210),"")</f>
        <v/>
      </c>
      <c r="H210" s="28" t="str">
        <f>IF(A210&lt;('Output by Grade Span'!$C$4+1),"X","")</f>
        <v/>
      </c>
      <c r="I210" s="29" t="str">
        <f>IF('School Data'!$B210="Middle/JH",IF('School Data'!G210="","",'School Data'!G210),"")</f>
        <v/>
      </c>
      <c r="J210" s="29" t="str">
        <f t="shared" si="34"/>
        <v/>
      </c>
      <c r="K210" s="29" t="str">
        <f>IF('School Data'!$B210="Middle/JH",IF('School Data'!H210="","",'School Data'!H210),"")</f>
        <v/>
      </c>
      <c r="L210" s="29" t="str">
        <f t="shared" si="35"/>
        <v/>
      </c>
      <c r="M210" s="29" t="str">
        <f t="shared" si="36"/>
        <v/>
      </c>
      <c r="N210" s="28" t="str">
        <f>IF(H210="X",IF(M210&gt;'Output, All Schools'!$C$8,"N","Y"),"")</f>
        <v/>
      </c>
      <c r="O210" s="30" t="str">
        <f>IF('School Data'!$B210="Middle/JH",IF('School Data'!I210="","",'School Data'!I210),"")</f>
        <v/>
      </c>
      <c r="P210" s="30" t="str">
        <f t="shared" si="37"/>
        <v/>
      </c>
      <c r="Q210" s="29" t="str">
        <f t="shared" si="38"/>
        <v/>
      </c>
      <c r="R210" s="31" t="str">
        <f>IF(H210="X",IF(Q210&gt;'Output, All Schools'!$C$9,"N","Y"),"")</f>
        <v/>
      </c>
      <c r="S210" s="32" t="str">
        <f>IF('School Data'!$B210="Middle/JH",IF('School Data'!J210="","",'School Data'!J210),"")</f>
        <v/>
      </c>
      <c r="T210" s="49" t="str">
        <f t="shared" si="39"/>
        <v/>
      </c>
      <c r="U210" s="32" t="str">
        <f>IF('School Data'!$B210="Middle/JH",IF('School Data'!K210="","",'School Data'!K210),"")</f>
        <v/>
      </c>
      <c r="V210" s="49" t="str">
        <f t="shared" si="40"/>
        <v/>
      </c>
      <c r="W210" s="54" t="str">
        <f t="shared" si="41"/>
        <v/>
      </c>
      <c r="X210" s="28" t="str">
        <f>IF(H210="X",IF(W210&lt;'Output, All Schools'!$C$14,"N","Y"),"")</f>
        <v/>
      </c>
      <c r="Y210" s="32" t="str">
        <f>IF('School Data'!$B210="Middle/JH",IF('School Data'!L210="","",'School Data'!L210),"")</f>
        <v/>
      </c>
      <c r="Z210" s="49" t="str">
        <f t="shared" si="42"/>
        <v/>
      </c>
      <c r="AA210" s="55" t="str">
        <f t="shared" si="43"/>
        <v/>
      </c>
      <c r="AB210" s="31" t="str">
        <f>IF(H210="X",IF(AA210&lt;'Output, All Schools'!$C$15,"N","Y"),"")</f>
        <v/>
      </c>
    </row>
    <row r="211" spans="1:28" x14ac:dyDescent="0.25">
      <c r="A211" s="20" t="str">
        <f t="shared" si="33"/>
        <v/>
      </c>
      <c r="B211" s="20" t="str">
        <f>IF('School Data'!$B211="Middle/JH",IF('School Data'!A211="","",'School Data'!A211),"")</f>
        <v/>
      </c>
      <c r="C211" s="20" t="str">
        <f>IF('School Data'!$B211="Middle/JH",IF('School Data'!B211="","",'School Data'!B211),"")</f>
        <v/>
      </c>
      <c r="D211" s="20" t="str">
        <f>IF('School Data'!$B211="Middle/JH",IF('School Data'!C211="","",'School Data'!C211),"")</f>
        <v/>
      </c>
      <c r="E211" s="20" t="str">
        <f>IF('School Data'!$B211="Middle/JH",IF('School Data'!D211="","",'School Data'!D211),"")</f>
        <v/>
      </c>
      <c r="F211" s="20" t="str">
        <f>IF('School Data'!$B211="Middle/JH",IF('School Data'!E211="","",'School Data'!E211),"")</f>
        <v/>
      </c>
      <c r="G211" s="31" t="str">
        <f>IF('School Data'!$B211="Middle/JH",IF('School Data'!F211="","",'School Data'!F211),"")</f>
        <v/>
      </c>
      <c r="H211" s="28" t="str">
        <f>IF(A211&lt;('Output by Grade Span'!$C$4+1),"X","")</f>
        <v/>
      </c>
      <c r="I211" s="29" t="str">
        <f>IF('School Data'!$B211="Middle/JH",IF('School Data'!G211="","",'School Data'!G211),"")</f>
        <v/>
      </c>
      <c r="J211" s="29" t="str">
        <f t="shared" si="34"/>
        <v/>
      </c>
      <c r="K211" s="29" t="str">
        <f>IF('School Data'!$B211="Middle/JH",IF('School Data'!H211="","",'School Data'!H211),"")</f>
        <v/>
      </c>
      <c r="L211" s="29" t="str">
        <f t="shared" si="35"/>
        <v/>
      </c>
      <c r="M211" s="29" t="str">
        <f t="shared" si="36"/>
        <v/>
      </c>
      <c r="N211" s="28" t="str">
        <f>IF(H211="X",IF(M211&gt;'Output, All Schools'!$C$8,"N","Y"),"")</f>
        <v/>
      </c>
      <c r="O211" s="30" t="str">
        <f>IF('School Data'!$B211="Middle/JH",IF('School Data'!I211="","",'School Data'!I211),"")</f>
        <v/>
      </c>
      <c r="P211" s="30" t="str">
        <f t="shared" si="37"/>
        <v/>
      </c>
      <c r="Q211" s="29" t="str">
        <f t="shared" si="38"/>
        <v/>
      </c>
      <c r="R211" s="31" t="str">
        <f>IF(H211="X",IF(Q211&gt;'Output, All Schools'!$C$9,"N","Y"),"")</f>
        <v/>
      </c>
      <c r="S211" s="32" t="str">
        <f>IF('School Data'!$B211="Middle/JH",IF('School Data'!J211="","",'School Data'!J211),"")</f>
        <v/>
      </c>
      <c r="T211" s="49" t="str">
        <f t="shared" si="39"/>
        <v/>
      </c>
      <c r="U211" s="32" t="str">
        <f>IF('School Data'!$B211="Middle/JH",IF('School Data'!K211="","",'School Data'!K211),"")</f>
        <v/>
      </c>
      <c r="V211" s="49" t="str">
        <f t="shared" si="40"/>
        <v/>
      </c>
      <c r="W211" s="54" t="str">
        <f t="shared" si="41"/>
        <v/>
      </c>
      <c r="X211" s="28" t="str">
        <f>IF(H211="X",IF(W211&lt;'Output, All Schools'!$C$14,"N","Y"),"")</f>
        <v/>
      </c>
      <c r="Y211" s="32" t="str">
        <f>IF('School Data'!$B211="Middle/JH",IF('School Data'!L211="","",'School Data'!L211),"")</f>
        <v/>
      </c>
      <c r="Z211" s="49" t="str">
        <f t="shared" si="42"/>
        <v/>
      </c>
      <c r="AA211" s="55" t="str">
        <f t="shared" si="43"/>
        <v/>
      </c>
      <c r="AB211" s="31" t="str">
        <f>IF(H211="X",IF(AA211&lt;'Output, All Schools'!$C$15,"N","Y"),"")</f>
        <v/>
      </c>
    </row>
    <row r="212" spans="1:28" x14ac:dyDescent="0.25">
      <c r="A212" s="20" t="str">
        <f t="shared" si="33"/>
        <v/>
      </c>
      <c r="B212" s="20" t="str">
        <f>IF('School Data'!$B212="Middle/JH",IF('School Data'!A212="","",'School Data'!A212),"")</f>
        <v/>
      </c>
      <c r="C212" s="20" t="str">
        <f>IF('School Data'!$B212="Middle/JH",IF('School Data'!B212="","",'School Data'!B212),"")</f>
        <v/>
      </c>
      <c r="D212" s="20" t="str">
        <f>IF('School Data'!$B212="Middle/JH",IF('School Data'!C212="","",'School Data'!C212),"")</f>
        <v/>
      </c>
      <c r="E212" s="20" t="str">
        <f>IF('School Data'!$B212="Middle/JH",IF('School Data'!D212="","",'School Data'!D212),"")</f>
        <v/>
      </c>
      <c r="F212" s="20" t="str">
        <f>IF('School Data'!$B212="Middle/JH",IF('School Data'!E212="","",'School Data'!E212),"")</f>
        <v/>
      </c>
      <c r="G212" s="31" t="str">
        <f>IF('School Data'!$B212="Middle/JH",IF('School Data'!F212="","",'School Data'!F212),"")</f>
        <v/>
      </c>
      <c r="H212" s="28" t="str">
        <f>IF(A212&lt;('Output by Grade Span'!$C$4+1),"X","")</f>
        <v/>
      </c>
      <c r="I212" s="29" t="str">
        <f>IF('School Data'!$B212="Middle/JH",IF('School Data'!G212="","",'School Data'!G212),"")</f>
        <v/>
      </c>
      <c r="J212" s="29" t="str">
        <f t="shared" si="34"/>
        <v/>
      </c>
      <c r="K212" s="29" t="str">
        <f>IF('School Data'!$B212="Middle/JH",IF('School Data'!H212="","",'School Data'!H212),"")</f>
        <v/>
      </c>
      <c r="L212" s="29" t="str">
        <f t="shared" si="35"/>
        <v/>
      </c>
      <c r="M212" s="29" t="str">
        <f t="shared" si="36"/>
        <v/>
      </c>
      <c r="N212" s="28" t="str">
        <f>IF(H212="X",IF(M212&gt;'Output, All Schools'!$C$8,"N","Y"),"")</f>
        <v/>
      </c>
      <c r="O212" s="30" t="str">
        <f>IF('School Data'!$B212="Middle/JH",IF('School Data'!I212="","",'School Data'!I212),"")</f>
        <v/>
      </c>
      <c r="P212" s="30" t="str">
        <f t="shared" si="37"/>
        <v/>
      </c>
      <c r="Q212" s="29" t="str">
        <f t="shared" si="38"/>
        <v/>
      </c>
      <c r="R212" s="31" t="str">
        <f>IF(H212="X",IF(Q212&gt;'Output, All Schools'!$C$9,"N","Y"),"")</f>
        <v/>
      </c>
      <c r="S212" s="32" t="str">
        <f>IF('School Data'!$B212="Middle/JH",IF('School Data'!J212="","",'School Data'!J212),"")</f>
        <v/>
      </c>
      <c r="T212" s="49" t="str">
        <f t="shared" si="39"/>
        <v/>
      </c>
      <c r="U212" s="32" t="str">
        <f>IF('School Data'!$B212="Middle/JH",IF('School Data'!K212="","",'School Data'!K212),"")</f>
        <v/>
      </c>
      <c r="V212" s="49" t="str">
        <f t="shared" si="40"/>
        <v/>
      </c>
      <c r="W212" s="54" t="str">
        <f t="shared" si="41"/>
        <v/>
      </c>
      <c r="X212" s="28" t="str">
        <f>IF(H212="X",IF(W212&lt;'Output, All Schools'!$C$14,"N","Y"),"")</f>
        <v/>
      </c>
      <c r="Y212" s="32" t="str">
        <f>IF('School Data'!$B212="Middle/JH",IF('School Data'!L212="","",'School Data'!L212),"")</f>
        <v/>
      </c>
      <c r="Z212" s="49" t="str">
        <f t="shared" si="42"/>
        <v/>
      </c>
      <c r="AA212" s="55" t="str">
        <f t="shared" si="43"/>
        <v/>
      </c>
      <c r="AB212" s="31" t="str">
        <f>IF(H212="X",IF(AA212&lt;'Output, All Schools'!$C$15,"N","Y"),"")</f>
        <v/>
      </c>
    </row>
    <row r="213" spans="1:28" x14ac:dyDescent="0.25">
      <c r="A213" s="20" t="str">
        <f t="shared" si="33"/>
        <v/>
      </c>
      <c r="B213" s="20" t="str">
        <f>IF('School Data'!$B213="Middle/JH",IF('School Data'!A213="","",'School Data'!A213),"")</f>
        <v/>
      </c>
      <c r="C213" s="20" t="str">
        <f>IF('School Data'!$B213="Middle/JH",IF('School Data'!B213="","",'School Data'!B213),"")</f>
        <v/>
      </c>
      <c r="D213" s="20" t="str">
        <f>IF('School Data'!$B213="Middle/JH",IF('School Data'!C213="","",'School Data'!C213),"")</f>
        <v/>
      </c>
      <c r="E213" s="20" t="str">
        <f>IF('School Data'!$B213="Middle/JH",IF('School Data'!D213="","",'School Data'!D213),"")</f>
        <v/>
      </c>
      <c r="F213" s="20" t="str">
        <f>IF('School Data'!$B213="Middle/JH",IF('School Data'!E213="","",'School Data'!E213),"")</f>
        <v/>
      </c>
      <c r="G213" s="31" t="str">
        <f>IF('School Data'!$B213="Middle/JH",IF('School Data'!F213="","",'School Data'!F213),"")</f>
        <v/>
      </c>
      <c r="H213" s="28" t="str">
        <f>IF(A213&lt;('Output by Grade Span'!$C$4+1),"X","")</f>
        <v/>
      </c>
      <c r="I213" s="29" t="str">
        <f>IF('School Data'!$B213="Middle/JH",IF('School Data'!G213="","",'School Data'!G213),"")</f>
        <v/>
      </c>
      <c r="J213" s="29" t="str">
        <f t="shared" si="34"/>
        <v/>
      </c>
      <c r="K213" s="29" t="str">
        <f>IF('School Data'!$B213="Middle/JH",IF('School Data'!H213="","",'School Data'!H213),"")</f>
        <v/>
      </c>
      <c r="L213" s="29" t="str">
        <f t="shared" si="35"/>
        <v/>
      </c>
      <c r="M213" s="29" t="str">
        <f t="shared" si="36"/>
        <v/>
      </c>
      <c r="N213" s="28" t="str">
        <f>IF(H213="X",IF(M213&gt;'Output, All Schools'!$C$8,"N","Y"),"")</f>
        <v/>
      </c>
      <c r="O213" s="30" t="str">
        <f>IF('School Data'!$B213="Middle/JH",IF('School Data'!I213="","",'School Data'!I213),"")</f>
        <v/>
      </c>
      <c r="P213" s="30" t="str">
        <f t="shared" si="37"/>
        <v/>
      </c>
      <c r="Q213" s="29" t="str">
        <f t="shared" si="38"/>
        <v/>
      </c>
      <c r="R213" s="31" t="str">
        <f>IF(H213="X",IF(Q213&gt;'Output, All Schools'!$C$9,"N","Y"),"")</f>
        <v/>
      </c>
      <c r="S213" s="32" t="str">
        <f>IF('School Data'!$B213="Middle/JH",IF('School Data'!J213="","",'School Data'!J213),"")</f>
        <v/>
      </c>
      <c r="T213" s="49" t="str">
        <f t="shared" si="39"/>
        <v/>
      </c>
      <c r="U213" s="32" t="str">
        <f>IF('School Data'!$B213="Middle/JH",IF('School Data'!K213="","",'School Data'!K213),"")</f>
        <v/>
      </c>
      <c r="V213" s="49" t="str">
        <f t="shared" si="40"/>
        <v/>
      </c>
      <c r="W213" s="54" t="str">
        <f t="shared" si="41"/>
        <v/>
      </c>
      <c r="X213" s="28" t="str">
        <f>IF(H213="X",IF(W213&lt;'Output, All Schools'!$C$14,"N","Y"),"")</f>
        <v/>
      </c>
      <c r="Y213" s="32" t="str">
        <f>IF('School Data'!$B213="Middle/JH",IF('School Data'!L213="","",'School Data'!L213),"")</f>
        <v/>
      </c>
      <c r="Z213" s="49" t="str">
        <f t="shared" si="42"/>
        <v/>
      </c>
      <c r="AA213" s="55" t="str">
        <f t="shared" si="43"/>
        <v/>
      </c>
      <c r="AB213" s="31" t="str">
        <f>IF(H213="X",IF(AA213&lt;'Output, All Schools'!$C$15,"N","Y"),"")</f>
        <v/>
      </c>
    </row>
    <row r="214" spans="1:28" x14ac:dyDescent="0.25">
      <c r="A214" s="20" t="str">
        <f t="shared" si="33"/>
        <v/>
      </c>
      <c r="B214" s="20" t="str">
        <f>IF('School Data'!$B214="Middle/JH",IF('School Data'!A214="","",'School Data'!A214),"")</f>
        <v/>
      </c>
      <c r="C214" s="20" t="str">
        <f>IF('School Data'!$B214="Middle/JH",IF('School Data'!B214="","",'School Data'!B214),"")</f>
        <v/>
      </c>
      <c r="D214" s="20" t="str">
        <f>IF('School Data'!$B214="Middle/JH",IF('School Data'!C214="","",'School Data'!C214),"")</f>
        <v/>
      </c>
      <c r="E214" s="20" t="str">
        <f>IF('School Data'!$B214="Middle/JH",IF('School Data'!D214="","",'School Data'!D214),"")</f>
        <v/>
      </c>
      <c r="F214" s="20" t="str">
        <f>IF('School Data'!$B214="Middle/JH",IF('School Data'!E214="","",'School Data'!E214),"")</f>
        <v/>
      </c>
      <c r="G214" s="31" t="str">
        <f>IF('School Data'!$B214="Middle/JH",IF('School Data'!F214="","",'School Data'!F214),"")</f>
        <v/>
      </c>
      <c r="H214" s="28" t="str">
        <f>IF(A214&lt;('Output by Grade Span'!$C$4+1),"X","")</f>
        <v/>
      </c>
      <c r="I214" s="29" t="str">
        <f>IF('School Data'!$B214="Middle/JH",IF('School Data'!G214="","",'School Data'!G214),"")</f>
        <v/>
      </c>
      <c r="J214" s="29" t="str">
        <f t="shared" si="34"/>
        <v/>
      </c>
      <c r="K214" s="29" t="str">
        <f>IF('School Data'!$B214="Middle/JH",IF('School Data'!H214="","",'School Data'!H214),"")</f>
        <v/>
      </c>
      <c r="L214" s="29" t="str">
        <f t="shared" si="35"/>
        <v/>
      </c>
      <c r="M214" s="29" t="str">
        <f t="shared" si="36"/>
        <v/>
      </c>
      <c r="N214" s="28" t="str">
        <f>IF(H214="X",IF(M214&gt;'Output, All Schools'!$C$8,"N","Y"),"")</f>
        <v/>
      </c>
      <c r="O214" s="30" t="str">
        <f>IF('School Data'!$B214="Middle/JH",IF('School Data'!I214="","",'School Data'!I214),"")</f>
        <v/>
      </c>
      <c r="P214" s="30" t="str">
        <f t="shared" si="37"/>
        <v/>
      </c>
      <c r="Q214" s="29" t="str">
        <f t="shared" si="38"/>
        <v/>
      </c>
      <c r="R214" s="31" t="str">
        <f>IF(H214="X",IF(Q214&gt;'Output, All Schools'!$C$9,"N","Y"),"")</f>
        <v/>
      </c>
      <c r="S214" s="32" t="str">
        <f>IF('School Data'!$B214="Middle/JH",IF('School Data'!J214="","",'School Data'!J214),"")</f>
        <v/>
      </c>
      <c r="T214" s="49" t="str">
        <f t="shared" si="39"/>
        <v/>
      </c>
      <c r="U214" s="32" t="str">
        <f>IF('School Data'!$B214="Middle/JH",IF('School Data'!K214="","",'School Data'!K214),"")</f>
        <v/>
      </c>
      <c r="V214" s="49" t="str">
        <f t="shared" si="40"/>
        <v/>
      </c>
      <c r="W214" s="54" t="str">
        <f t="shared" si="41"/>
        <v/>
      </c>
      <c r="X214" s="28" t="str">
        <f>IF(H214="X",IF(W214&lt;'Output, All Schools'!$C$14,"N","Y"),"")</f>
        <v/>
      </c>
      <c r="Y214" s="32" t="str">
        <f>IF('School Data'!$B214="Middle/JH",IF('School Data'!L214="","",'School Data'!L214),"")</f>
        <v/>
      </c>
      <c r="Z214" s="49" t="str">
        <f t="shared" si="42"/>
        <v/>
      </c>
      <c r="AA214" s="55" t="str">
        <f t="shared" si="43"/>
        <v/>
      </c>
      <c r="AB214" s="31" t="str">
        <f>IF(H214="X",IF(AA214&lt;'Output, All Schools'!$C$15,"N","Y"),"")</f>
        <v/>
      </c>
    </row>
    <row r="215" spans="1:28" x14ac:dyDescent="0.25">
      <c r="A215" s="20" t="str">
        <f t="shared" si="33"/>
        <v/>
      </c>
      <c r="B215" s="20" t="str">
        <f>IF('School Data'!$B215="Middle/JH",IF('School Data'!A215="","",'School Data'!A215),"")</f>
        <v/>
      </c>
      <c r="C215" s="20" t="str">
        <f>IF('School Data'!$B215="Middle/JH",IF('School Data'!B215="","",'School Data'!B215),"")</f>
        <v/>
      </c>
      <c r="D215" s="20" t="str">
        <f>IF('School Data'!$B215="Middle/JH",IF('School Data'!C215="","",'School Data'!C215),"")</f>
        <v/>
      </c>
      <c r="E215" s="20" t="str">
        <f>IF('School Data'!$B215="Middle/JH",IF('School Data'!D215="","",'School Data'!D215),"")</f>
        <v/>
      </c>
      <c r="F215" s="20" t="str">
        <f>IF('School Data'!$B215="Middle/JH",IF('School Data'!E215="","",'School Data'!E215),"")</f>
        <v/>
      </c>
      <c r="G215" s="31" t="str">
        <f>IF('School Data'!$B215="Middle/JH",IF('School Data'!F215="","",'School Data'!F215),"")</f>
        <v/>
      </c>
      <c r="H215" s="28" t="str">
        <f>IF(A215&lt;('Output by Grade Span'!$C$4+1),"X","")</f>
        <v/>
      </c>
      <c r="I215" s="29" t="str">
        <f>IF('School Data'!$B215="Middle/JH",IF('School Data'!G215="","",'School Data'!G215),"")</f>
        <v/>
      </c>
      <c r="J215" s="29" t="str">
        <f t="shared" si="34"/>
        <v/>
      </c>
      <c r="K215" s="29" t="str">
        <f>IF('School Data'!$B215="Middle/JH",IF('School Data'!H215="","",'School Data'!H215),"")</f>
        <v/>
      </c>
      <c r="L215" s="29" t="str">
        <f t="shared" si="35"/>
        <v/>
      </c>
      <c r="M215" s="29" t="str">
        <f t="shared" si="36"/>
        <v/>
      </c>
      <c r="N215" s="28" t="str">
        <f>IF(H215="X",IF(M215&gt;'Output, All Schools'!$C$8,"N","Y"),"")</f>
        <v/>
      </c>
      <c r="O215" s="30" t="str">
        <f>IF('School Data'!$B215="Middle/JH",IF('School Data'!I215="","",'School Data'!I215),"")</f>
        <v/>
      </c>
      <c r="P215" s="30" t="str">
        <f t="shared" si="37"/>
        <v/>
      </c>
      <c r="Q215" s="29" t="str">
        <f t="shared" si="38"/>
        <v/>
      </c>
      <c r="R215" s="31" t="str">
        <f>IF(H215="X",IF(Q215&gt;'Output, All Schools'!$C$9,"N","Y"),"")</f>
        <v/>
      </c>
      <c r="S215" s="32" t="str">
        <f>IF('School Data'!$B215="Middle/JH",IF('School Data'!J215="","",'School Data'!J215),"")</f>
        <v/>
      </c>
      <c r="T215" s="49" t="str">
        <f t="shared" si="39"/>
        <v/>
      </c>
      <c r="U215" s="32" t="str">
        <f>IF('School Data'!$B215="Middle/JH",IF('School Data'!K215="","",'School Data'!K215),"")</f>
        <v/>
      </c>
      <c r="V215" s="49" t="str">
        <f t="shared" si="40"/>
        <v/>
      </c>
      <c r="W215" s="54" t="str">
        <f t="shared" si="41"/>
        <v/>
      </c>
      <c r="X215" s="28" t="str">
        <f>IF(H215="X",IF(W215&lt;'Output, All Schools'!$C$14,"N","Y"),"")</f>
        <v/>
      </c>
      <c r="Y215" s="32" t="str">
        <f>IF('School Data'!$B215="Middle/JH",IF('School Data'!L215="","",'School Data'!L215),"")</f>
        <v/>
      </c>
      <c r="Z215" s="49" t="str">
        <f t="shared" si="42"/>
        <v/>
      </c>
      <c r="AA215" s="55" t="str">
        <f t="shared" si="43"/>
        <v/>
      </c>
      <c r="AB215" s="31" t="str">
        <f>IF(H215="X",IF(AA215&lt;'Output, All Schools'!$C$15,"N","Y"),"")</f>
        <v/>
      </c>
    </row>
    <row r="216" spans="1:28" x14ac:dyDescent="0.25">
      <c r="A216" s="20" t="str">
        <f t="shared" si="33"/>
        <v/>
      </c>
      <c r="B216" s="20" t="str">
        <f>IF('School Data'!$B216="Middle/JH",IF('School Data'!A216="","",'School Data'!A216),"")</f>
        <v/>
      </c>
      <c r="C216" s="20" t="str">
        <f>IF('School Data'!$B216="Middle/JH",IF('School Data'!B216="","",'School Data'!B216),"")</f>
        <v/>
      </c>
      <c r="D216" s="20" t="str">
        <f>IF('School Data'!$B216="Middle/JH",IF('School Data'!C216="","",'School Data'!C216),"")</f>
        <v/>
      </c>
      <c r="E216" s="20" t="str">
        <f>IF('School Data'!$B216="Middle/JH",IF('School Data'!D216="","",'School Data'!D216),"")</f>
        <v/>
      </c>
      <c r="F216" s="20" t="str">
        <f>IF('School Data'!$B216="Middle/JH",IF('School Data'!E216="","",'School Data'!E216),"")</f>
        <v/>
      </c>
      <c r="G216" s="31" t="str">
        <f>IF('School Data'!$B216="Middle/JH",IF('School Data'!F216="","",'School Data'!F216),"")</f>
        <v/>
      </c>
      <c r="H216" s="28" t="str">
        <f>IF(A216&lt;('Output by Grade Span'!$C$4+1),"X","")</f>
        <v/>
      </c>
      <c r="I216" s="29" t="str">
        <f>IF('School Data'!$B216="Middle/JH",IF('School Data'!G216="","",'School Data'!G216),"")</f>
        <v/>
      </c>
      <c r="J216" s="29" t="str">
        <f t="shared" si="34"/>
        <v/>
      </c>
      <c r="K216" s="29" t="str">
        <f>IF('School Data'!$B216="Middle/JH",IF('School Data'!H216="","",'School Data'!H216),"")</f>
        <v/>
      </c>
      <c r="L216" s="29" t="str">
        <f t="shared" si="35"/>
        <v/>
      </c>
      <c r="M216" s="29" t="str">
        <f t="shared" si="36"/>
        <v/>
      </c>
      <c r="N216" s="28" t="str">
        <f>IF(H216="X",IF(M216&gt;'Output, All Schools'!$C$8,"N","Y"),"")</f>
        <v/>
      </c>
      <c r="O216" s="30" t="str">
        <f>IF('School Data'!$B216="Middle/JH",IF('School Data'!I216="","",'School Data'!I216),"")</f>
        <v/>
      </c>
      <c r="P216" s="30" t="str">
        <f t="shared" si="37"/>
        <v/>
      </c>
      <c r="Q216" s="29" t="str">
        <f t="shared" si="38"/>
        <v/>
      </c>
      <c r="R216" s="31" t="str">
        <f>IF(H216="X",IF(Q216&gt;'Output, All Schools'!$C$9,"N","Y"),"")</f>
        <v/>
      </c>
      <c r="S216" s="32" t="str">
        <f>IF('School Data'!$B216="Middle/JH",IF('School Data'!J216="","",'School Data'!J216),"")</f>
        <v/>
      </c>
      <c r="T216" s="49" t="str">
        <f t="shared" si="39"/>
        <v/>
      </c>
      <c r="U216" s="32" t="str">
        <f>IF('School Data'!$B216="Middle/JH",IF('School Data'!K216="","",'School Data'!K216),"")</f>
        <v/>
      </c>
      <c r="V216" s="49" t="str">
        <f t="shared" si="40"/>
        <v/>
      </c>
      <c r="W216" s="54" t="str">
        <f t="shared" si="41"/>
        <v/>
      </c>
      <c r="X216" s="28" t="str">
        <f>IF(H216="X",IF(W216&lt;'Output, All Schools'!$C$14,"N","Y"),"")</f>
        <v/>
      </c>
      <c r="Y216" s="32" t="str">
        <f>IF('School Data'!$B216="Middle/JH",IF('School Data'!L216="","",'School Data'!L216),"")</f>
        <v/>
      </c>
      <c r="Z216" s="49" t="str">
        <f t="shared" si="42"/>
        <v/>
      </c>
      <c r="AA216" s="55" t="str">
        <f t="shared" si="43"/>
        <v/>
      </c>
      <c r="AB216" s="31" t="str">
        <f>IF(H216="X",IF(AA216&lt;'Output, All Schools'!$C$15,"N","Y"),"")</f>
        <v/>
      </c>
    </row>
    <row r="217" spans="1:28" x14ac:dyDescent="0.25">
      <c r="A217" s="20" t="str">
        <f t="shared" si="33"/>
        <v/>
      </c>
      <c r="B217" s="20" t="str">
        <f>IF('School Data'!$B217="Middle/JH",IF('School Data'!A217="","",'School Data'!A217),"")</f>
        <v/>
      </c>
      <c r="C217" s="20" t="str">
        <f>IF('School Data'!$B217="Middle/JH",IF('School Data'!B217="","",'School Data'!B217),"")</f>
        <v/>
      </c>
      <c r="D217" s="20" t="str">
        <f>IF('School Data'!$B217="Middle/JH",IF('School Data'!C217="","",'School Data'!C217),"")</f>
        <v/>
      </c>
      <c r="E217" s="20" t="str">
        <f>IF('School Data'!$B217="Middle/JH",IF('School Data'!D217="","",'School Data'!D217),"")</f>
        <v/>
      </c>
      <c r="F217" s="20" t="str">
        <f>IF('School Data'!$B217="Middle/JH",IF('School Data'!E217="","",'School Data'!E217),"")</f>
        <v/>
      </c>
      <c r="G217" s="31" t="str">
        <f>IF('School Data'!$B217="Middle/JH",IF('School Data'!F217="","",'School Data'!F217),"")</f>
        <v/>
      </c>
      <c r="H217" s="28" t="str">
        <f>IF(A217&lt;('Output by Grade Span'!$C$4+1),"X","")</f>
        <v/>
      </c>
      <c r="I217" s="29" t="str">
        <f>IF('School Data'!$B217="Middle/JH",IF('School Data'!G217="","",'School Data'!G217),"")</f>
        <v/>
      </c>
      <c r="J217" s="29" t="str">
        <f t="shared" si="34"/>
        <v/>
      </c>
      <c r="K217" s="29" t="str">
        <f>IF('School Data'!$B217="Middle/JH",IF('School Data'!H217="","",'School Data'!H217),"")</f>
        <v/>
      </c>
      <c r="L217" s="29" t="str">
        <f t="shared" si="35"/>
        <v/>
      </c>
      <c r="M217" s="29" t="str">
        <f t="shared" si="36"/>
        <v/>
      </c>
      <c r="N217" s="28" t="str">
        <f>IF(H217="X",IF(M217&gt;'Output, All Schools'!$C$8,"N","Y"),"")</f>
        <v/>
      </c>
      <c r="O217" s="30" t="str">
        <f>IF('School Data'!$B217="Middle/JH",IF('School Data'!I217="","",'School Data'!I217),"")</f>
        <v/>
      </c>
      <c r="P217" s="30" t="str">
        <f t="shared" si="37"/>
        <v/>
      </c>
      <c r="Q217" s="29" t="str">
        <f t="shared" si="38"/>
        <v/>
      </c>
      <c r="R217" s="31" t="str">
        <f>IF(H217="X",IF(Q217&gt;'Output, All Schools'!$C$9,"N","Y"),"")</f>
        <v/>
      </c>
      <c r="S217" s="32" t="str">
        <f>IF('School Data'!$B217="Middle/JH",IF('School Data'!J217="","",'School Data'!J217),"")</f>
        <v/>
      </c>
      <c r="T217" s="49" t="str">
        <f t="shared" si="39"/>
        <v/>
      </c>
      <c r="U217" s="32" t="str">
        <f>IF('School Data'!$B217="Middle/JH",IF('School Data'!K217="","",'School Data'!K217),"")</f>
        <v/>
      </c>
      <c r="V217" s="49" t="str">
        <f t="shared" si="40"/>
        <v/>
      </c>
      <c r="W217" s="54" t="str">
        <f t="shared" si="41"/>
        <v/>
      </c>
      <c r="X217" s="28" t="str">
        <f>IF(H217="X",IF(W217&lt;'Output, All Schools'!$C$14,"N","Y"),"")</f>
        <v/>
      </c>
      <c r="Y217" s="32" t="str">
        <f>IF('School Data'!$B217="Middle/JH",IF('School Data'!L217="","",'School Data'!L217),"")</f>
        <v/>
      </c>
      <c r="Z217" s="49" t="str">
        <f t="shared" si="42"/>
        <v/>
      </c>
      <c r="AA217" s="55" t="str">
        <f t="shared" si="43"/>
        <v/>
      </c>
      <c r="AB217" s="31" t="str">
        <f>IF(H217="X",IF(AA217&lt;'Output, All Schools'!$C$15,"N","Y"),"")</f>
        <v/>
      </c>
    </row>
    <row r="218" spans="1:28" x14ac:dyDescent="0.25">
      <c r="A218" s="20" t="str">
        <f t="shared" si="33"/>
        <v/>
      </c>
      <c r="B218" s="20" t="str">
        <f>IF('School Data'!$B218="Middle/JH",IF('School Data'!A218="","",'School Data'!A218),"")</f>
        <v/>
      </c>
      <c r="C218" s="20" t="str">
        <f>IF('School Data'!$B218="Middle/JH",IF('School Data'!B218="","",'School Data'!B218),"")</f>
        <v/>
      </c>
      <c r="D218" s="20" t="str">
        <f>IF('School Data'!$B218="Middle/JH",IF('School Data'!C218="","",'School Data'!C218),"")</f>
        <v/>
      </c>
      <c r="E218" s="20" t="str">
        <f>IF('School Data'!$B218="Middle/JH",IF('School Data'!D218="","",'School Data'!D218),"")</f>
        <v/>
      </c>
      <c r="F218" s="20" t="str">
        <f>IF('School Data'!$B218="Middle/JH",IF('School Data'!E218="","",'School Data'!E218),"")</f>
        <v/>
      </c>
      <c r="G218" s="31" t="str">
        <f>IF('School Data'!$B218="Middle/JH",IF('School Data'!F218="","",'School Data'!F218),"")</f>
        <v/>
      </c>
      <c r="H218" s="28" t="str">
        <f>IF(A218&lt;('Output by Grade Span'!$C$4+1),"X","")</f>
        <v/>
      </c>
      <c r="I218" s="29" t="str">
        <f>IF('School Data'!$B218="Middle/JH",IF('School Data'!G218="","",'School Data'!G218),"")</f>
        <v/>
      </c>
      <c r="J218" s="29" t="str">
        <f t="shared" si="34"/>
        <v/>
      </c>
      <c r="K218" s="29" t="str">
        <f>IF('School Data'!$B218="Middle/JH",IF('School Data'!H218="","",'School Data'!H218),"")</f>
        <v/>
      </c>
      <c r="L218" s="29" t="str">
        <f t="shared" si="35"/>
        <v/>
      </c>
      <c r="M218" s="29" t="str">
        <f t="shared" si="36"/>
        <v/>
      </c>
      <c r="N218" s="28" t="str">
        <f>IF(H218="X",IF(M218&gt;'Output, All Schools'!$C$8,"N","Y"),"")</f>
        <v/>
      </c>
      <c r="O218" s="30" t="str">
        <f>IF('School Data'!$B218="Middle/JH",IF('School Data'!I218="","",'School Data'!I218),"")</f>
        <v/>
      </c>
      <c r="P218" s="30" t="str">
        <f t="shared" si="37"/>
        <v/>
      </c>
      <c r="Q218" s="29" t="str">
        <f t="shared" si="38"/>
        <v/>
      </c>
      <c r="R218" s="31" t="str">
        <f>IF(H218="X",IF(Q218&gt;'Output, All Schools'!$C$9,"N","Y"),"")</f>
        <v/>
      </c>
      <c r="S218" s="32" t="str">
        <f>IF('School Data'!$B218="Middle/JH",IF('School Data'!J218="","",'School Data'!J218),"")</f>
        <v/>
      </c>
      <c r="T218" s="49" t="str">
        <f t="shared" si="39"/>
        <v/>
      </c>
      <c r="U218" s="32" t="str">
        <f>IF('School Data'!$B218="Middle/JH",IF('School Data'!K218="","",'School Data'!K218),"")</f>
        <v/>
      </c>
      <c r="V218" s="49" t="str">
        <f t="shared" si="40"/>
        <v/>
      </c>
      <c r="W218" s="54" t="str">
        <f t="shared" si="41"/>
        <v/>
      </c>
      <c r="X218" s="28" t="str">
        <f>IF(H218="X",IF(W218&lt;'Output, All Schools'!$C$14,"N","Y"),"")</f>
        <v/>
      </c>
      <c r="Y218" s="32" t="str">
        <f>IF('School Data'!$B218="Middle/JH",IF('School Data'!L218="","",'School Data'!L218),"")</f>
        <v/>
      </c>
      <c r="Z218" s="49" t="str">
        <f t="shared" si="42"/>
        <v/>
      </c>
      <c r="AA218" s="55" t="str">
        <f t="shared" si="43"/>
        <v/>
      </c>
      <c r="AB218" s="31" t="str">
        <f>IF(H218="X",IF(AA218&lt;'Output, All Schools'!$C$15,"N","Y"),"")</f>
        <v/>
      </c>
    </row>
    <row r="219" spans="1:28" x14ac:dyDescent="0.25">
      <c r="A219" s="20" t="str">
        <f t="shared" si="33"/>
        <v/>
      </c>
      <c r="B219" s="20" t="str">
        <f>IF('School Data'!$B219="Middle/JH",IF('School Data'!A219="","",'School Data'!A219),"")</f>
        <v/>
      </c>
      <c r="C219" s="20" t="str">
        <f>IF('School Data'!$B219="Middle/JH",IF('School Data'!B219="","",'School Data'!B219),"")</f>
        <v/>
      </c>
      <c r="D219" s="20" t="str">
        <f>IF('School Data'!$B219="Middle/JH",IF('School Data'!C219="","",'School Data'!C219),"")</f>
        <v/>
      </c>
      <c r="E219" s="20" t="str">
        <f>IF('School Data'!$B219="Middle/JH",IF('School Data'!D219="","",'School Data'!D219),"")</f>
        <v/>
      </c>
      <c r="F219" s="20" t="str">
        <f>IF('School Data'!$B219="Middle/JH",IF('School Data'!E219="","",'School Data'!E219),"")</f>
        <v/>
      </c>
      <c r="G219" s="31" t="str">
        <f>IF('School Data'!$B219="Middle/JH",IF('School Data'!F219="","",'School Data'!F219),"")</f>
        <v/>
      </c>
      <c r="H219" s="28" t="str">
        <f>IF(A219&lt;('Output by Grade Span'!$C$4+1),"X","")</f>
        <v/>
      </c>
      <c r="I219" s="29" t="str">
        <f>IF('School Data'!$B219="Middle/JH",IF('School Data'!G219="","",'School Data'!G219),"")</f>
        <v/>
      </c>
      <c r="J219" s="29" t="str">
        <f t="shared" si="34"/>
        <v/>
      </c>
      <c r="K219" s="29" t="str">
        <f>IF('School Data'!$B219="Middle/JH",IF('School Data'!H219="","",'School Data'!H219),"")</f>
        <v/>
      </c>
      <c r="L219" s="29" t="str">
        <f t="shared" si="35"/>
        <v/>
      </c>
      <c r="M219" s="29" t="str">
        <f t="shared" si="36"/>
        <v/>
      </c>
      <c r="N219" s="28" t="str">
        <f>IF(H219="X",IF(M219&gt;'Output, All Schools'!$C$8,"N","Y"),"")</f>
        <v/>
      </c>
      <c r="O219" s="30" t="str">
        <f>IF('School Data'!$B219="Middle/JH",IF('School Data'!I219="","",'School Data'!I219),"")</f>
        <v/>
      </c>
      <c r="P219" s="30" t="str">
        <f t="shared" si="37"/>
        <v/>
      </c>
      <c r="Q219" s="29" t="str">
        <f t="shared" si="38"/>
        <v/>
      </c>
      <c r="R219" s="31" t="str">
        <f>IF(H219="X",IF(Q219&gt;'Output, All Schools'!$C$9,"N","Y"),"")</f>
        <v/>
      </c>
      <c r="S219" s="32" t="str">
        <f>IF('School Data'!$B219="Middle/JH",IF('School Data'!J219="","",'School Data'!J219),"")</f>
        <v/>
      </c>
      <c r="T219" s="49" t="str">
        <f t="shared" si="39"/>
        <v/>
      </c>
      <c r="U219" s="32" t="str">
        <f>IF('School Data'!$B219="Middle/JH",IF('School Data'!K219="","",'School Data'!K219),"")</f>
        <v/>
      </c>
      <c r="V219" s="49" t="str">
        <f t="shared" si="40"/>
        <v/>
      </c>
      <c r="W219" s="54" t="str">
        <f t="shared" si="41"/>
        <v/>
      </c>
      <c r="X219" s="28" t="str">
        <f>IF(H219="X",IF(W219&lt;'Output, All Schools'!$C$14,"N","Y"),"")</f>
        <v/>
      </c>
      <c r="Y219" s="32" t="str">
        <f>IF('School Data'!$B219="Middle/JH",IF('School Data'!L219="","",'School Data'!L219),"")</f>
        <v/>
      </c>
      <c r="Z219" s="49" t="str">
        <f t="shared" si="42"/>
        <v/>
      </c>
      <c r="AA219" s="55" t="str">
        <f t="shared" si="43"/>
        <v/>
      </c>
      <c r="AB219" s="31" t="str">
        <f>IF(H219="X",IF(AA219&lt;'Output, All Schools'!$C$15,"N","Y"),"")</f>
        <v/>
      </c>
    </row>
    <row r="220" spans="1:28" x14ac:dyDescent="0.25">
      <c r="A220" s="20" t="str">
        <f t="shared" si="33"/>
        <v/>
      </c>
      <c r="B220" s="20" t="str">
        <f>IF('School Data'!$B220="Middle/JH",IF('School Data'!A220="","",'School Data'!A220),"")</f>
        <v/>
      </c>
      <c r="C220" s="20" t="str">
        <f>IF('School Data'!$B220="Middle/JH",IF('School Data'!B220="","",'School Data'!B220),"")</f>
        <v/>
      </c>
      <c r="D220" s="20" t="str">
        <f>IF('School Data'!$B220="Middle/JH",IF('School Data'!C220="","",'School Data'!C220),"")</f>
        <v/>
      </c>
      <c r="E220" s="20" t="str">
        <f>IF('School Data'!$B220="Middle/JH",IF('School Data'!D220="","",'School Data'!D220),"")</f>
        <v/>
      </c>
      <c r="F220" s="20" t="str">
        <f>IF('School Data'!$B220="Middle/JH",IF('School Data'!E220="","",'School Data'!E220),"")</f>
        <v/>
      </c>
      <c r="G220" s="31" t="str">
        <f>IF('School Data'!$B220="Middle/JH",IF('School Data'!F220="","",'School Data'!F220),"")</f>
        <v/>
      </c>
      <c r="H220" s="28" t="str">
        <f>IF(A220&lt;('Output by Grade Span'!$C$4+1),"X","")</f>
        <v/>
      </c>
      <c r="I220" s="29" t="str">
        <f>IF('School Data'!$B220="Middle/JH",IF('School Data'!G220="","",'School Data'!G220),"")</f>
        <v/>
      </c>
      <c r="J220" s="29" t="str">
        <f t="shared" si="34"/>
        <v/>
      </c>
      <c r="K220" s="29" t="str">
        <f>IF('School Data'!$B220="Middle/JH",IF('School Data'!H220="","",'School Data'!H220),"")</f>
        <v/>
      </c>
      <c r="L220" s="29" t="str">
        <f t="shared" si="35"/>
        <v/>
      </c>
      <c r="M220" s="29" t="str">
        <f t="shared" si="36"/>
        <v/>
      </c>
      <c r="N220" s="28" t="str">
        <f>IF(H220="X",IF(M220&gt;'Output, All Schools'!$C$8,"N","Y"),"")</f>
        <v/>
      </c>
      <c r="O220" s="30" t="str">
        <f>IF('School Data'!$B220="Middle/JH",IF('School Data'!I220="","",'School Data'!I220),"")</f>
        <v/>
      </c>
      <c r="P220" s="30" t="str">
        <f t="shared" si="37"/>
        <v/>
      </c>
      <c r="Q220" s="29" t="str">
        <f t="shared" si="38"/>
        <v/>
      </c>
      <c r="R220" s="31" t="str">
        <f>IF(H220="X",IF(Q220&gt;'Output, All Schools'!$C$9,"N","Y"),"")</f>
        <v/>
      </c>
      <c r="S220" s="32" t="str">
        <f>IF('School Data'!$B220="Middle/JH",IF('School Data'!J220="","",'School Data'!J220),"")</f>
        <v/>
      </c>
      <c r="T220" s="49" t="str">
        <f t="shared" si="39"/>
        <v/>
      </c>
      <c r="U220" s="32" t="str">
        <f>IF('School Data'!$B220="Middle/JH",IF('School Data'!K220="","",'School Data'!K220),"")</f>
        <v/>
      </c>
      <c r="V220" s="49" t="str">
        <f t="shared" si="40"/>
        <v/>
      </c>
      <c r="W220" s="54" t="str">
        <f t="shared" si="41"/>
        <v/>
      </c>
      <c r="X220" s="28" t="str">
        <f>IF(H220="X",IF(W220&lt;'Output, All Schools'!$C$14,"N","Y"),"")</f>
        <v/>
      </c>
      <c r="Y220" s="32" t="str">
        <f>IF('School Data'!$B220="Middle/JH",IF('School Data'!L220="","",'School Data'!L220),"")</f>
        <v/>
      </c>
      <c r="Z220" s="49" t="str">
        <f t="shared" si="42"/>
        <v/>
      </c>
      <c r="AA220" s="55" t="str">
        <f t="shared" si="43"/>
        <v/>
      </c>
      <c r="AB220" s="31" t="str">
        <f>IF(H220="X",IF(AA220&lt;'Output, All Schools'!$C$15,"N","Y"),"")</f>
        <v/>
      </c>
    </row>
    <row r="221" spans="1:28" x14ac:dyDescent="0.25">
      <c r="A221" s="20" t="str">
        <f t="shared" si="33"/>
        <v/>
      </c>
      <c r="B221" s="20" t="str">
        <f>IF('School Data'!$B221="Middle/JH",IF('School Data'!A221="","",'School Data'!A221),"")</f>
        <v/>
      </c>
      <c r="C221" s="20" t="str">
        <f>IF('School Data'!$B221="Middle/JH",IF('School Data'!B221="","",'School Data'!B221),"")</f>
        <v/>
      </c>
      <c r="D221" s="20" t="str">
        <f>IF('School Data'!$B221="Middle/JH",IF('School Data'!C221="","",'School Data'!C221),"")</f>
        <v/>
      </c>
      <c r="E221" s="20" t="str">
        <f>IF('School Data'!$B221="Middle/JH",IF('School Data'!D221="","",'School Data'!D221),"")</f>
        <v/>
      </c>
      <c r="F221" s="20" t="str">
        <f>IF('School Data'!$B221="Middle/JH",IF('School Data'!E221="","",'School Data'!E221),"")</f>
        <v/>
      </c>
      <c r="G221" s="31" t="str">
        <f>IF('School Data'!$B221="Middle/JH",IF('School Data'!F221="","",'School Data'!F221),"")</f>
        <v/>
      </c>
      <c r="H221" s="28" t="str">
        <f>IF(A221&lt;('Output by Grade Span'!$C$4+1),"X","")</f>
        <v/>
      </c>
      <c r="I221" s="29" t="str">
        <f>IF('School Data'!$B221="Middle/JH",IF('School Data'!G221="","",'School Data'!G221),"")</f>
        <v/>
      </c>
      <c r="J221" s="29" t="str">
        <f t="shared" si="34"/>
        <v/>
      </c>
      <c r="K221" s="29" t="str">
        <f>IF('School Data'!$B221="Middle/JH",IF('School Data'!H221="","",'School Data'!H221),"")</f>
        <v/>
      </c>
      <c r="L221" s="29" t="str">
        <f t="shared" si="35"/>
        <v/>
      </c>
      <c r="M221" s="29" t="str">
        <f t="shared" si="36"/>
        <v/>
      </c>
      <c r="N221" s="28" t="str">
        <f>IF(H221="X",IF(M221&gt;'Output, All Schools'!$C$8,"N","Y"),"")</f>
        <v/>
      </c>
      <c r="O221" s="30" t="str">
        <f>IF('School Data'!$B221="Middle/JH",IF('School Data'!I221="","",'School Data'!I221),"")</f>
        <v/>
      </c>
      <c r="P221" s="30" t="str">
        <f t="shared" si="37"/>
        <v/>
      </c>
      <c r="Q221" s="29" t="str">
        <f t="shared" si="38"/>
        <v/>
      </c>
      <c r="R221" s="31" t="str">
        <f>IF(H221="X",IF(Q221&gt;'Output, All Schools'!$C$9,"N","Y"),"")</f>
        <v/>
      </c>
      <c r="S221" s="32" t="str">
        <f>IF('School Data'!$B221="Middle/JH",IF('School Data'!J221="","",'School Data'!J221),"")</f>
        <v/>
      </c>
      <c r="T221" s="49" t="str">
        <f t="shared" si="39"/>
        <v/>
      </c>
      <c r="U221" s="32" t="str">
        <f>IF('School Data'!$B221="Middle/JH",IF('School Data'!K221="","",'School Data'!K221),"")</f>
        <v/>
      </c>
      <c r="V221" s="49" t="str">
        <f t="shared" si="40"/>
        <v/>
      </c>
      <c r="W221" s="54" t="str">
        <f t="shared" si="41"/>
        <v/>
      </c>
      <c r="X221" s="28" t="str">
        <f>IF(H221="X",IF(W221&lt;'Output, All Schools'!$C$14,"N","Y"),"")</f>
        <v/>
      </c>
      <c r="Y221" s="32" t="str">
        <f>IF('School Data'!$B221="Middle/JH",IF('School Data'!L221="","",'School Data'!L221),"")</f>
        <v/>
      </c>
      <c r="Z221" s="49" t="str">
        <f t="shared" si="42"/>
        <v/>
      </c>
      <c r="AA221" s="55" t="str">
        <f t="shared" si="43"/>
        <v/>
      </c>
      <c r="AB221" s="31" t="str">
        <f>IF(H221="X",IF(AA221&lt;'Output, All Schools'!$C$15,"N","Y"),"")</f>
        <v/>
      </c>
    </row>
    <row r="222" spans="1:28" x14ac:dyDescent="0.25">
      <c r="A222" s="20" t="str">
        <f t="shared" si="33"/>
        <v/>
      </c>
      <c r="B222" s="20" t="str">
        <f>IF('School Data'!$B222="Middle/JH",IF('School Data'!A222="","",'School Data'!A222),"")</f>
        <v/>
      </c>
      <c r="C222" s="20" t="str">
        <f>IF('School Data'!$B222="Middle/JH",IF('School Data'!B222="","",'School Data'!B222),"")</f>
        <v/>
      </c>
      <c r="D222" s="20" t="str">
        <f>IF('School Data'!$B222="Middle/JH",IF('School Data'!C222="","",'School Data'!C222),"")</f>
        <v/>
      </c>
      <c r="E222" s="20" t="str">
        <f>IF('School Data'!$B222="Middle/JH",IF('School Data'!D222="","",'School Data'!D222),"")</f>
        <v/>
      </c>
      <c r="F222" s="20" t="str">
        <f>IF('School Data'!$B222="Middle/JH",IF('School Data'!E222="","",'School Data'!E222),"")</f>
        <v/>
      </c>
      <c r="G222" s="31" t="str">
        <f>IF('School Data'!$B222="Middle/JH",IF('School Data'!F222="","",'School Data'!F222),"")</f>
        <v/>
      </c>
      <c r="H222" s="28" t="str">
        <f>IF(A222&lt;('Output by Grade Span'!$C$4+1),"X","")</f>
        <v/>
      </c>
      <c r="I222" s="29" t="str">
        <f>IF('School Data'!$B222="Middle/JH",IF('School Data'!G222="","",'School Data'!G222),"")</f>
        <v/>
      </c>
      <c r="J222" s="29" t="str">
        <f t="shared" si="34"/>
        <v/>
      </c>
      <c r="K222" s="29" t="str">
        <f>IF('School Data'!$B222="Middle/JH",IF('School Data'!H222="","",'School Data'!H222),"")</f>
        <v/>
      </c>
      <c r="L222" s="29" t="str">
        <f t="shared" si="35"/>
        <v/>
      </c>
      <c r="M222" s="29" t="str">
        <f t="shared" si="36"/>
        <v/>
      </c>
      <c r="N222" s="28" t="str">
        <f>IF(H222="X",IF(M222&gt;'Output, All Schools'!$C$8,"N","Y"),"")</f>
        <v/>
      </c>
      <c r="O222" s="30" t="str">
        <f>IF('School Data'!$B222="Middle/JH",IF('School Data'!I222="","",'School Data'!I222),"")</f>
        <v/>
      </c>
      <c r="P222" s="30" t="str">
        <f t="shared" si="37"/>
        <v/>
      </c>
      <c r="Q222" s="29" t="str">
        <f t="shared" si="38"/>
        <v/>
      </c>
      <c r="R222" s="31" t="str">
        <f>IF(H222="X",IF(Q222&gt;'Output, All Schools'!$C$9,"N","Y"),"")</f>
        <v/>
      </c>
      <c r="S222" s="32" t="str">
        <f>IF('School Data'!$B222="Middle/JH",IF('School Data'!J222="","",'School Data'!J222),"")</f>
        <v/>
      </c>
      <c r="T222" s="49" t="str">
        <f t="shared" si="39"/>
        <v/>
      </c>
      <c r="U222" s="32" t="str">
        <f>IF('School Data'!$B222="Middle/JH",IF('School Data'!K222="","",'School Data'!K222),"")</f>
        <v/>
      </c>
      <c r="V222" s="49" t="str">
        <f t="shared" si="40"/>
        <v/>
      </c>
      <c r="W222" s="54" t="str">
        <f t="shared" si="41"/>
        <v/>
      </c>
      <c r="X222" s="28" t="str">
        <f>IF(H222="X",IF(W222&lt;'Output, All Schools'!$C$14,"N","Y"),"")</f>
        <v/>
      </c>
      <c r="Y222" s="32" t="str">
        <f>IF('School Data'!$B222="Middle/JH",IF('School Data'!L222="","",'School Data'!L222),"")</f>
        <v/>
      </c>
      <c r="Z222" s="49" t="str">
        <f t="shared" si="42"/>
        <v/>
      </c>
      <c r="AA222" s="55" t="str">
        <f t="shared" si="43"/>
        <v/>
      </c>
      <c r="AB222" s="31" t="str">
        <f>IF(H222="X",IF(AA222&lt;'Output, All Schools'!$C$15,"N","Y"),"")</f>
        <v/>
      </c>
    </row>
    <row r="223" spans="1:28" x14ac:dyDescent="0.25">
      <c r="A223" s="20" t="str">
        <f t="shared" si="33"/>
        <v/>
      </c>
      <c r="B223" s="20" t="str">
        <f>IF('School Data'!$B223="Middle/JH",IF('School Data'!A223="","",'School Data'!A223),"")</f>
        <v/>
      </c>
      <c r="C223" s="20" t="str">
        <f>IF('School Data'!$B223="Middle/JH",IF('School Data'!B223="","",'School Data'!B223),"")</f>
        <v/>
      </c>
      <c r="D223" s="20" t="str">
        <f>IF('School Data'!$B223="Middle/JH",IF('School Data'!C223="","",'School Data'!C223),"")</f>
        <v/>
      </c>
      <c r="E223" s="20" t="str">
        <f>IF('School Data'!$B223="Middle/JH",IF('School Data'!D223="","",'School Data'!D223),"")</f>
        <v/>
      </c>
      <c r="F223" s="20" t="str">
        <f>IF('School Data'!$B223="Middle/JH",IF('School Data'!E223="","",'School Data'!E223),"")</f>
        <v/>
      </c>
      <c r="G223" s="31" t="str">
        <f>IF('School Data'!$B223="Middle/JH",IF('School Data'!F223="","",'School Data'!F223),"")</f>
        <v/>
      </c>
      <c r="H223" s="28" t="str">
        <f>IF(A223&lt;('Output by Grade Span'!$C$4+1),"X","")</f>
        <v/>
      </c>
      <c r="I223" s="29" t="str">
        <f>IF('School Data'!$B223="Middle/JH",IF('School Data'!G223="","",'School Data'!G223),"")</f>
        <v/>
      </c>
      <c r="J223" s="29" t="str">
        <f t="shared" si="34"/>
        <v/>
      </c>
      <c r="K223" s="29" t="str">
        <f>IF('School Data'!$B223="Middle/JH",IF('School Data'!H223="","",'School Data'!H223),"")</f>
        <v/>
      </c>
      <c r="L223" s="29" t="str">
        <f t="shared" si="35"/>
        <v/>
      </c>
      <c r="M223" s="29" t="str">
        <f t="shared" si="36"/>
        <v/>
      </c>
      <c r="N223" s="28" t="str">
        <f>IF(H223="X",IF(M223&gt;'Output, All Schools'!$C$8,"N","Y"),"")</f>
        <v/>
      </c>
      <c r="O223" s="30" t="str">
        <f>IF('School Data'!$B223="Middle/JH",IF('School Data'!I223="","",'School Data'!I223),"")</f>
        <v/>
      </c>
      <c r="P223" s="30" t="str">
        <f t="shared" si="37"/>
        <v/>
      </c>
      <c r="Q223" s="29" t="str">
        <f t="shared" si="38"/>
        <v/>
      </c>
      <c r="R223" s="31" t="str">
        <f>IF(H223="X",IF(Q223&gt;'Output, All Schools'!$C$9,"N","Y"),"")</f>
        <v/>
      </c>
      <c r="S223" s="32" t="str">
        <f>IF('School Data'!$B223="Middle/JH",IF('School Data'!J223="","",'School Data'!J223),"")</f>
        <v/>
      </c>
      <c r="T223" s="49" t="str">
        <f t="shared" si="39"/>
        <v/>
      </c>
      <c r="U223" s="32" t="str">
        <f>IF('School Data'!$B223="Middle/JH",IF('School Data'!K223="","",'School Data'!K223),"")</f>
        <v/>
      </c>
      <c r="V223" s="49" t="str">
        <f t="shared" si="40"/>
        <v/>
      </c>
      <c r="W223" s="54" t="str">
        <f t="shared" si="41"/>
        <v/>
      </c>
      <c r="X223" s="28" t="str">
        <f>IF(H223="X",IF(W223&lt;'Output, All Schools'!$C$14,"N","Y"),"")</f>
        <v/>
      </c>
      <c r="Y223" s="32" t="str">
        <f>IF('School Data'!$B223="Middle/JH",IF('School Data'!L223="","",'School Data'!L223),"")</f>
        <v/>
      </c>
      <c r="Z223" s="49" t="str">
        <f t="shared" si="42"/>
        <v/>
      </c>
      <c r="AA223" s="55" t="str">
        <f t="shared" si="43"/>
        <v/>
      </c>
      <c r="AB223" s="31" t="str">
        <f>IF(H223="X",IF(AA223&lt;'Output, All Schools'!$C$15,"N","Y"),"")</f>
        <v/>
      </c>
    </row>
    <row r="224" spans="1:28" x14ac:dyDescent="0.25">
      <c r="A224" s="20" t="str">
        <f t="shared" si="33"/>
        <v/>
      </c>
      <c r="B224" s="20" t="str">
        <f>IF('School Data'!$B224="Middle/JH",IF('School Data'!A224="","",'School Data'!A224),"")</f>
        <v/>
      </c>
      <c r="C224" s="20" t="str">
        <f>IF('School Data'!$B224="Middle/JH",IF('School Data'!B224="","",'School Data'!B224),"")</f>
        <v/>
      </c>
      <c r="D224" s="20" t="str">
        <f>IF('School Data'!$B224="Middle/JH",IF('School Data'!C224="","",'School Data'!C224),"")</f>
        <v/>
      </c>
      <c r="E224" s="20" t="str">
        <f>IF('School Data'!$B224="Middle/JH",IF('School Data'!D224="","",'School Data'!D224),"")</f>
        <v/>
      </c>
      <c r="F224" s="20" t="str">
        <f>IF('School Data'!$B224="Middle/JH",IF('School Data'!E224="","",'School Data'!E224),"")</f>
        <v/>
      </c>
      <c r="G224" s="31" t="str">
        <f>IF('School Data'!$B224="Middle/JH",IF('School Data'!F224="","",'School Data'!F224),"")</f>
        <v/>
      </c>
      <c r="H224" s="28" t="str">
        <f>IF(A224&lt;('Output by Grade Span'!$C$4+1),"X","")</f>
        <v/>
      </c>
      <c r="I224" s="29" t="str">
        <f>IF('School Data'!$B224="Middle/JH",IF('School Data'!G224="","",'School Data'!G224),"")</f>
        <v/>
      </c>
      <c r="J224" s="29" t="str">
        <f t="shared" si="34"/>
        <v/>
      </c>
      <c r="K224" s="29" t="str">
        <f>IF('School Data'!$B224="Middle/JH",IF('School Data'!H224="","",'School Data'!H224),"")</f>
        <v/>
      </c>
      <c r="L224" s="29" t="str">
        <f t="shared" si="35"/>
        <v/>
      </c>
      <c r="M224" s="29" t="str">
        <f t="shared" si="36"/>
        <v/>
      </c>
      <c r="N224" s="28" t="str">
        <f>IF(H224="X",IF(M224&gt;'Output, All Schools'!$C$8,"N","Y"),"")</f>
        <v/>
      </c>
      <c r="O224" s="30" t="str">
        <f>IF('School Data'!$B224="Middle/JH",IF('School Data'!I224="","",'School Data'!I224),"")</f>
        <v/>
      </c>
      <c r="P224" s="30" t="str">
        <f t="shared" si="37"/>
        <v/>
      </c>
      <c r="Q224" s="29" t="str">
        <f t="shared" si="38"/>
        <v/>
      </c>
      <c r="R224" s="31" t="str">
        <f>IF(H224="X",IF(Q224&gt;'Output, All Schools'!$C$9,"N","Y"),"")</f>
        <v/>
      </c>
      <c r="S224" s="32" t="str">
        <f>IF('School Data'!$B224="Middle/JH",IF('School Data'!J224="","",'School Data'!J224),"")</f>
        <v/>
      </c>
      <c r="T224" s="49" t="str">
        <f t="shared" si="39"/>
        <v/>
      </c>
      <c r="U224" s="32" t="str">
        <f>IF('School Data'!$B224="Middle/JH",IF('School Data'!K224="","",'School Data'!K224),"")</f>
        <v/>
      </c>
      <c r="V224" s="49" t="str">
        <f t="shared" si="40"/>
        <v/>
      </c>
      <c r="W224" s="54" t="str">
        <f t="shared" si="41"/>
        <v/>
      </c>
      <c r="X224" s="28" t="str">
        <f>IF(H224="X",IF(W224&lt;'Output, All Schools'!$C$14,"N","Y"),"")</f>
        <v/>
      </c>
      <c r="Y224" s="32" t="str">
        <f>IF('School Data'!$B224="Middle/JH",IF('School Data'!L224="","",'School Data'!L224),"")</f>
        <v/>
      </c>
      <c r="Z224" s="49" t="str">
        <f t="shared" si="42"/>
        <v/>
      </c>
      <c r="AA224" s="55" t="str">
        <f t="shared" si="43"/>
        <v/>
      </c>
      <c r="AB224" s="31" t="str">
        <f>IF(H224="X",IF(AA224&lt;'Output, All Schools'!$C$15,"N","Y"),"")</f>
        <v/>
      </c>
    </row>
    <row r="225" spans="1:28" x14ac:dyDescent="0.25">
      <c r="A225" s="20" t="str">
        <f t="shared" si="33"/>
        <v/>
      </c>
      <c r="B225" s="20" t="str">
        <f>IF('School Data'!$B225="Middle/JH",IF('School Data'!A225="","",'School Data'!A225),"")</f>
        <v/>
      </c>
      <c r="C225" s="20" t="str">
        <f>IF('School Data'!$B225="Middle/JH",IF('School Data'!B225="","",'School Data'!B225),"")</f>
        <v/>
      </c>
      <c r="D225" s="20" t="str">
        <f>IF('School Data'!$B225="Middle/JH",IF('School Data'!C225="","",'School Data'!C225),"")</f>
        <v/>
      </c>
      <c r="E225" s="20" t="str">
        <f>IF('School Data'!$B225="Middle/JH",IF('School Data'!D225="","",'School Data'!D225),"")</f>
        <v/>
      </c>
      <c r="F225" s="20" t="str">
        <f>IF('School Data'!$B225="Middle/JH",IF('School Data'!E225="","",'School Data'!E225),"")</f>
        <v/>
      </c>
      <c r="G225" s="31" t="str">
        <f>IF('School Data'!$B225="Middle/JH",IF('School Data'!F225="","",'School Data'!F225),"")</f>
        <v/>
      </c>
      <c r="H225" s="28" t="str">
        <f>IF(A225&lt;('Output by Grade Span'!$C$4+1),"X","")</f>
        <v/>
      </c>
      <c r="I225" s="29" t="str">
        <f>IF('School Data'!$B225="Middle/JH",IF('School Data'!G225="","",'School Data'!G225),"")</f>
        <v/>
      </c>
      <c r="J225" s="29" t="str">
        <f t="shared" si="34"/>
        <v/>
      </c>
      <c r="K225" s="29" t="str">
        <f>IF('School Data'!$B225="Middle/JH",IF('School Data'!H225="","",'School Data'!H225),"")</f>
        <v/>
      </c>
      <c r="L225" s="29" t="str">
        <f t="shared" si="35"/>
        <v/>
      </c>
      <c r="M225" s="29" t="str">
        <f t="shared" si="36"/>
        <v/>
      </c>
      <c r="N225" s="28" t="str">
        <f>IF(H225="X",IF(M225&gt;'Output, All Schools'!$C$8,"N","Y"),"")</f>
        <v/>
      </c>
      <c r="O225" s="30" t="str">
        <f>IF('School Data'!$B225="Middle/JH",IF('School Data'!I225="","",'School Data'!I225),"")</f>
        <v/>
      </c>
      <c r="P225" s="30" t="str">
        <f t="shared" si="37"/>
        <v/>
      </c>
      <c r="Q225" s="29" t="str">
        <f t="shared" si="38"/>
        <v/>
      </c>
      <c r="R225" s="31" t="str">
        <f>IF(H225="X",IF(Q225&gt;'Output, All Schools'!$C$9,"N","Y"),"")</f>
        <v/>
      </c>
      <c r="S225" s="32" t="str">
        <f>IF('School Data'!$B225="Middle/JH",IF('School Data'!J225="","",'School Data'!J225),"")</f>
        <v/>
      </c>
      <c r="T225" s="49" t="str">
        <f t="shared" si="39"/>
        <v/>
      </c>
      <c r="U225" s="32" t="str">
        <f>IF('School Data'!$B225="Middle/JH",IF('School Data'!K225="","",'School Data'!K225),"")</f>
        <v/>
      </c>
      <c r="V225" s="49" t="str">
        <f t="shared" si="40"/>
        <v/>
      </c>
      <c r="W225" s="54" t="str">
        <f t="shared" si="41"/>
        <v/>
      </c>
      <c r="X225" s="28" t="str">
        <f>IF(H225="X",IF(W225&lt;'Output, All Schools'!$C$14,"N","Y"),"")</f>
        <v/>
      </c>
      <c r="Y225" s="32" t="str">
        <f>IF('School Data'!$B225="Middle/JH",IF('School Data'!L225="","",'School Data'!L225),"")</f>
        <v/>
      </c>
      <c r="Z225" s="49" t="str">
        <f t="shared" si="42"/>
        <v/>
      </c>
      <c r="AA225" s="55" t="str">
        <f t="shared" si="43"/>
        <v/>
      </c>
      <c r="AB225" s="31" t="str">
        <f>IF(H225="X",IF(AA225&lt;'Output, All Schools'!$C$15,"N","Y"),"")</f>
        <v/>
      </c>
    </row>
    <row r="226" spans="1:28" x14ac:dyDescent="0.25">
      <c r="A226" s="20" t="str">
        <f t="shared" si="33"/>
        <v/>
      </c>
      <c r="B226" s="20" t="str">
        <f>IF('School Data'!$B226="Middle/JH",IF('School Data'!A226="","",'School Data'!A226),"")</f>
        <v/>
      </c>
      <c r="C226" s="20" t="str">
        <f>IF('School Data'!$B226="Middle/JH",IF('School Data'!B226="","",'School Data'!B226),"")</f>
        <v/>
      </c>
      <c r="D226" s="20" t="str">
        <f>IF('School Data'!$B226="Middle/JH",IF('School Data'!C226="","",'School Data'!C226),"")</f>
        <v/>
      </c>
      <c r="E226" s="20" t="str">
        <f>IF('School Data'!$B226="Middle/JH",IF('School Data'!D226="","",'School Data'!D226),"")</f>
        <v/>
      </c>
      <c r="F226" s="20" t="str">
        <f>IF('School Data'!$B226="Middle/JH",IF('School Data'!E226="","",'School Data'!E226),"")</f>
        <v/>
      </c>
      <c r="G226" s="31" t="str">
        <f>IF('School Data'!$B226="Middle/JH",IF('School Data'!F226="","",'School Data'!F226),"")</f>
        <v/>
      </c>
      <c r="H226" s="28" t="str">
        <f>IF(A226&lt;('Output by Grade Span'!$C$4+1),"X","")</f>
        <v/>
      </c>
      <c r="I226" s="29" t="str">
        <f>IF('School Data'!$B226="Middle/JH",IF('School Data'!G226="","",'School Data'!G226),"")</f>
        <v/>
      </c>
      <c r="J226" s="29" t="str">
        <f t="shared" si="34"/>
        <v/>
      </c>
      <c r="K226" s="29" t="str">
        <f>IF('School Data'!$B226="Middle/JH",IF('School Data'!H226="","",'School Data'!H226),"")</f>
        <v/>
      </c>
      <c r="L226" s="29" t="str">
        <f t="shared" si="35"/>
        <v/>
      </c>
      <c r="M226" s="29" t="str">
        <f t="shared" si="36"/>
        <v/>
      </c>
      <c r="N226" s="28" t="str">
        <f>IF(H226="X",IF(M226&gt;'Output, All Schools'!$C$8,"N","Y"),"")</f>
        <v/>
      </c>
      <c r="O226" s="30" t="str">
        <f>IF('School Data'!$B226="Middle/JH",IF('School Data'!I226="","",'School Data'!I226),"")</f>
        <v/>
      </c>
      <c r="P226" s="30" t="str">
        <f t="shared" si="37"/>
        <v/>
      </c>
      <c r="Q226" s="29" t="str">
        <f t="shared" si="38"/>
        <v/>
      </c>
      <c r="R226" s="31" t="str">
        <f>IF(H226="X",IF(Q226&gt;'Output, All Schools'!$C$9,"N","Y"),"")</f>
        <v/>
      </c>
      <c r="S226" s="32" t="str">
        <f>IF('School Data'!$B226="Middle/JH",IF('School Data'!J226="","",'School Data'!J226),"")</f>
        <v/>
      </c>
      <c r="T226" s="49" t="str">
        <f t="shared" si="39"/>
        <v/>
      </c>
      <c r="U226" s="32" t="str">
        <f>IF('School Data'!$B226="Middle/JH",IF('School Data'!K226="","",'School Data'!K226),"")</f>
        <v/>
      </c>
      <c r="V226" s="49" t="str">
        <f t="shared" si="40"/>
        <v/>
      </c>
      <c r="W226" s="54" t="str">
        <f t="shared" si="41"/>
        <v/>
      </c>
      <c r="X226" s="28" t="str">
        <f>IF(H226="X",IF(W226&lt;'Output, All Schools'!$C$14,"N","Y"),"")</f>
        <v/>
      </c>
      <c r="Y226" s="32" t="str">
        <f>IF('School Data'!$B226="Middle/JH",IF('School Data'!L226="","",'School Data'!L226),"")</f>
        <v/>
      </c>
      <c r="Z226" s="49" t="str">
        <f t="shared" si="42"/>
        <v/>
      </c>
      <c r="AA226" s="55" t="str">
        <f t="shared" si="43"/>
        <v/>
      </c>
      <c r="AB226" s="31" t="str">
        <f>IF(H226="X",IF(AA226&lt;'Output, All Schools'!$C$15,"N","Y"),"")</f>
        <v/>
      </c>
    </row>
    <row r="227" spans="1:28" x14ac:dyDescent="0.25">
      <c r="A227" s="20" t="str">
        <f t="shared" si="33"/>
        <v/>
      </c>
      <c r="B227" s="20" t="str">
        <f>IF('School Data'!$B227="Middle/JH",IF('School Data'!A227="","",'School Data'!A227),"")</f>
        <v/>
      </c>
      <c r="C227" s="20" t="str">
        <f>IF('School Data'!$B227="Middle/JH",IF('School Data'!B227="","",'School Data'!B227),"")</f>
        <v/>
      </c>
      <c r="D227" s="20" t="str">
        <f>IF('School Data'!$B227="Middle/JH",IF('School Data'!C227="","",'School Data'!C227),"")</f>
        <v/>
      </c>
      <c r="E227" s="20" t="str">
        <f>IF('School Data'!$B227="Middle/JH",IF('School Data'!D227="","",'School Data'!D227),"")</f>
        <v/>
      </c>
      <c r="F227" s="20" t="str">
        <f>IF('School Data'!$B227="Middle/JH",IF('School Data'!E227="","",'School Data'!E227),"")</f>
        <v/>
      </c>
      <c r="G227" s="31" t="str">
        <f>IF('School Data'!$B227="Middle/JH",IF('School Data'!F227="","",'School Data'!F227),"")</f>
        <v/>
      </c>
      <c r="H227" s="28" t="str">
        <f>IF(A227&lt;('Output by Grade Span'!$C$4+1),"X","")</f>
        <v/>
      </c>
      <c r="I227" s="29" t="str">
        <f>IF('School Data'!$B227="Middle/JH",IF('School Data'!G227="","",'School Data'!G227),"")</f>
        <v/>
      </c>
      <c r="J227" s="29" t="str">
        <f t="shared" si="34"/>
        <v/>
      </c>
      <c r="K227" s="29" t="str">
        <f>IF('School Data'!$B227="Middle/JH",IF('School Data'!H227="","",'School Data'!H227),"")</f>
        <v/>
      </c>
      <c r="L227" s="29" t="str">
        <f t="shared" si="35"/>
        <v/>
      </c>
      <c r="M227" s="29" t="str">
        <f t="shared" si="36"/>
        <v/>
      </c>
      <c r="N227" s="28" t="str">
        <f>IF(H227="X",IF(M227&gt;'Output, All Schools'!$C$8,"N","Y"),"")</f>
        <v/>
      </c>
      <c r="O227" s="30" t="str">
        <f>IF('School Data'!$B227="Middle/JH",IF('School Data'!I227="","",'School Data'!I227),"")</f>
        <v/>
      </c>
      <c r="P227" s="30" t="str">
        <f t="shared" si="37"/>
        <v/>
      </c>
      <c r="Q227" s="29" t="str">
        <f t="shared" si="38"/>
        <v/>
      </c>
      <c r="R227" s="31" t="str">
        <f>IF(H227="X",IF(Q227&gt;'Output, All Schools'!$C$9,"N","Y"),"")</f>
        <v/>
      </c>
      <c r="S227" s="32" t="str">
        <f>IF('School Data'!$B227="Middle/JH",IF('School Data'!J227="","",'School Data'!J227),"")</f>
        <v/>
      </c>
      <c r="T227" s="49" t="str">
        <f t="shared" si="39"/>
        <v/>
      </c>
      <c r="U227" s="32" t="str">
        <f>IF('School Data'!$B227="Middle/JH",IF('School Data'!K227="","",'School Data'!K227),"")</f>
        <v/>
      </c>
      <c r="V227" s="49" t="str">
        <f t="shared" si="40"/>
        <v/>
      </c>
      <c r="W227" s="54" t="str">
        <f t="shared" si="41"/>
        <v/>
      </c>
      <c r="X227" s="28" t="str">
        <f>IF(H227="X",IF(W227&lt;'Output, All Schools'!$C$14,"N","Y"),"")</f>
        <v/>
      </c>
      <c r="Y227" s="32" t="str">
        <f>IF('School Data'!$B227="Middle/JH",IF('School Data'!L227="","",'School Data'!L227),"")</f>
        <v/>
      </c>
      <c r="Z227" s="49" t="str">
        <f t="shared" si="42"/>
        <v/>
      </c>
      <c r="AA227" s="55" t="str">
        <f t="shared" si="43"/>
        <v/>
      </c>
      <c r="AB227" s="31" t="str">
        <f>IF(H227="X",IF(AA227&lt;'Output, All Schools'!$C$15,"N","Y"),"")</f>
        <v/>
      </c>
    </row>
    <row r="228" spans="1:28" x14ac:dyDescent="0.25">
      <c r="A228" s="20" t="str">
        <f t="shared" si="33"/>
        <v/>
      </c>
      <c r="B228" s="20" t="str">
        <f>IF('School Data'!$B228="Middle/JH",IF('School Data'!A228="","",'School Data'!A228),"")</f>
        <v/>
      </c>
      <c r="C228" s="20" t="str">
        <f>IF('School Data'!$B228="Middle/JH",IF('School Data'!B228="","",'School Data'!B228),"")</f>
        <v/>
      </c>
      <c r="D228" s="20" t="str">
        <f>IF('School Data'!$B228="Middle/JH",IF('School Data'!C228="","",'School Data'!C228),"")</f>
        <v/>
      </c>
      <c r="E228" s="20" t="str">
        <f>IF('School Data'!$B228="Middle/JH",IF('School Data'!D228="","",'School Data'!D228),"")</f>
        <v/>
      </c>
      <c r="F228" s="20" t="str">
        <f>IF('School Data'!$B228="Middle/JH",IF('School Data'!E228="","",'School Data'!E228),"")</f>
        <v/>
      </c>
      <c r="G228" s="31" t="str">
        <f>IF('School Data'!$B228="Middle/JH",IF('School Data'!F228="","",'School Data'!F228),"")</f>
        <v/>
      </c>
      <c r="H228" s="28" t="str">
        <f>IF(A228&lt;('Output by Grade Span'!$C$4+1),"X","")</f>
        <v/>
      </c>
      <c r="I228" s="29" t="str">
        <f>IF('School Data'!$B228="Middle/JH",IF('School Data'!G228="","",'School Data'!G228),"")</f>
        <v/>
      </c>
      <c r="J228" s="29" t="str">
        <f t="shared" si="34"/>
        <v/>
      </c>
      <c r="K228" s="29" t="str">
        <f>IF('School Data'!$B228="Middle/JH",IF('School Data'!H228="","",'School Data'!H228),"")</f>
        <v/>
      </c>
      <c r="L228" s="29" t="str">
        <f t="shared" si="35"/>
        <v/>
      </c>
      <c r="M228" s="29" t="str">
        <f t="shared" si="36"/>
        <v/>
      </c>
      <c r="N228" s="28" t="str">
        <f>IF(H228="X",IF(M228&gt;'Output, All Schools'!$C$8,"N","Y"),"")</f>
        <v/>
      </c>
      <c r="O228" s="30" t="str">
        <f>IF('School Data'!$B228="Middle/JH",IF('School Data'!I228="","",'School Data'!I228),"")</f>
        <v/>
      </c>
      <c r="P228" s="30" t="str">
        <f t="shared" si="37"/>
        <v/>
      </c>
      <c r="Q228" s="29" t="str">
        <f t="shared" si="38"/>
        <v/>
      </c>
      <c r="R228" s="31" t="str">
        <f>IF(H228="X",IF(Q228&gt;'Output, All Schools'!$C$9,"N","Y"),"")</f>
        <v/>
      </c>
      <c r="S228" s="32" t="str">
        <f>IF('School Data'!$B228="Middle/JH",IF('School Data'!J228="","",'School Data'!J228),"")</f>
        <v/>
      </c>
      <c r="T228" s="49" t="str">
        <f t="shared" si="39"/>
        <v/>
      </c>
      <c r="U228" s="32" t="str">
        <f>IF('School Data'!$B228="Middle/JH",IF('School Data'!K228="","",'School Data'!K228),"")</f>
        <v/>
      </c>
      <c r="V228" s="49" t="str">
        <f t="shared" si="40"/>
        <v/>
      </c>
      <c r="W228" s="54" t="str">
        <f t="shared" si="41"/>
        <v/>
      </c>
      <c r="X228" s="28" t="str">
        <f>IF(H228="X",IF(W228&lt;'Output, All Schools'!$C$14,"N","Y"),"")</f>
        <v/>
      </c>
      <c r="Y228" s="32" t="str">
        <f>IF('School Data'!$B228="Middle/JH",IF('School Data'!L228="","",'School Data'!L228),"")</f>
        <v/>
      </c>
      <c r="Z228" s="49" t="str">
        <f t="shared" si="42"/>
        <v/>
      </c>
      <c r="AA228" s="55" t="str">
        <f t="shared" si="43"/>
        <v/>
      </c>
      <c r="AB228" s="31" t="str">
        <f>IF(H228="X",IF(AA228&lt;'Output, All Schools'!$C$15,"N","Y"),"")</f>
        <v/>
      </c>
    </row>
    <row r="229" spans="1:28" x14ac:dyDescent="0.25">
      <c r="A229" s="20" t="str">
        <f t="shared" si="33"/>
        <v/>
      </c>
      <c r="B229" s="20" t="str">
        <f>IF('School Data'!$B229="Middle/JH",IF('School Data'!A229="","",'School Data'!A229),"")</f>
        <v/>
      </c>
      <c r="C229" s="20" t="str">
        <f>IF('School Data'!$B229="Middle/JH",IF('School Data'!B229="","",'School Data'!B229),"")</f>
        <v/>
      </c>
      <c r="D229" s="20" t="str">
        <f>IF('School Data'!$B229="Middle/JH",IF('School Data'!C229="","",'School Data'!C229),"")</f>
        <v/>
      </c>
      <c r="E229" s="20" t="str">
        <f>IF('School Data'!$B229="Middle/JH",IF('School Data'!D229="","",'School Data'!D229),"")</f>
        <v/>
      </c>
      <c r="F229" s="20" t="str">
        <f>IF('School Data'!$B229="Middle/JH",IF('School Data'!E229="","",'School Data'!E229),"")</f>
        <v/>
      </c>
      <c r="G229" s="31" t="str">
        <f>IF('School Data'!$B229="Middle/JH",IF('School Data'!F229="","",'School Data'!F229),"")</f>
        <v/>
      </c>
      <c r="H229" s="28" t="str">
        <f>IF(A229&lt;('Output by Grade Span'!$C$4+1),"X","")</f>
        <v/>
      </c>
      <c r="I229" s="29" t="str">
        <f>IF('School Data'!$B229="Middle/JH",IF('School Data'!G229="","",'School Data'!G229),"")</f>
        <v/>
      </c>
      <c r="J229" s="29" t="str">
        <f t="shared" si="34"/>
        <v/>
      </c>
      <c r="K229" s="29" t="str">
        <f>IF('School Data'!$B229="Middle/JH",IF('School Data'!H229="","",'School Data'!H229),"")</f>
        <v/>
      </c>
      <c r="L229" s="29" t="str">
        <f t="shared" si="35"/>
        <v/>
      </c>
      <c r="M229" s="29" t="str">
        <f t="shared" si="36"/>
        <v/>
      </c>
      <c r="N229" s="28" t="str">
        <f>IF(H229="X",IF(M229&gt;'Output, All Schools'!$C$8,"N","Y"),"")</f>
        <v/>
      </c>
      <c r="O229" s="30" t="str">
        <f>IF('School Data'!$B229="Middle/JH",IF('School Data'!I229="","",'School Data'!I229),"")</f>
        <v/>
      </c>
      <c r="P229" s="30" t="str">
        <f t="shared" si="37"/>
        <v/>
      </c>
      <c r="Q229" s="29" t="str">
        <f t="shared" si="38"/>
        <v/>
      </c>
      <c r="R229" s="31" t="str">
        <f>IF(H229="X",IF(Q229&gt;'Output, All Schools'!$C$9,"N","Y"),"")</f>
        <v/>
      </c>
      <c r="S229" s="32" t="str">
        <f>IF('School Data'!$B229="Middle/JH",IF('School Data'!J229="","",'School Data'!J229),"")</f>
        <v/>
      </c>
      <c r="T229" s="49" t="str">
        <f t="shared" si="39"/>
        <v/>
      </c>
      <c r="U229" s="32" t="str">
        <f>IF('School Data'!$B229="Middle/JH",IF('School Data'!K229="","",'School Data'!K229),"")</f>
        <v/>
      </c>
      <c r="V229" s="49" t="str">
        <f t="shared" si="40"/>
        <v/>
      </c>
      <c r="W229" s="54" t="str">
        <f t="shared" si="41"/>
        <v/>
      </c>
      <c r="X229" s="28" t="str">
        <f>IF(H229="X",IF(W229&lt;'Output, All Schools'!$C$14,"N","Y"),"")</f>
        <v/>
      </c>
      <c r="Y229" s="32" t="str">
        <f>IF('School Data'!$B229="Middle/JH",IF('School Data'!L229="","",'School Data'!L229),"")</f>
        <v/>
      </c>
      <c r="Z229" s="49" t="str">
        <f t="shared" si="42"/>
        <v/>
      </c>
      <c r="AA229" s="55" t="str">
        <f t="shared" si="43"/>
        <v/>
      </c>
      <c r="AB229" s="31" t="str">
        <f>IF(H229="X",IF(AA229&lt;'Output, All Schools'!$C$15,"N","Y"),"")</f>
        <v/>
      </c>
    </row>
    <row r="230" spans="1:28" x14ac:dyDescent="0.25">
      <c r="A230" s="20" t="str">
        <f t="shared" si="33"/>
        <v/>
      </c>
      <c r="B230" s="20" t="str">
        <f>IF('School Data'!$B230="Middle/JH",IF('School Data'!A230="","",'School Data'!A230),"")</f>
        <v/>
      </c>
      <c r="C230" s="20" t="str">
        <f>IF('School Data'!$B230="Middle/JH",IF('School Data'!B230="","",'School Data'!B230),"")</f>
        <v/>
      </c>
      <c r="D230" s="20" t="str">
        <f>IF('School Data'!$B230="Middle/JH",IF('School Data'!C230="","",'School Data'!C230),"")</f>
        <v/>
      </c>
      <c r="E230" s="20" t="str">
        <f>IF('School Data'!$B230="Middle/JH",IF('School Data'!D230="","",'School Data'!D230),"")</f>
        <v/>
      </c>
      <c r="F230" s="20" t="str">
        <f>IF('School Data'!$B230="Middle/JH",IF('School Data'!E230="","",'School Data'!E230),"")</f>
        <v/>
      </c>
      <c r="G230" s="31" t="str">
        <f>IF('School Data'!$B230="Middle/JH",IF('School Data'!F230="","",'School Data'!F230),"")</f>
        <v/>
      </c>
      <c r="H230" s="28" t="str">
        <f>IF(A230&lt;('Output by Grade Span'!$C$4+1),"X","")</f>
        <v/>
      </c>
      <c r="I230" s="29" t="str">
        <f>IF('School Data'!$B230="Middle/JH",IF('School Data'!G230="","",'School Data'!G230),"")</f>
        <v/>
      </c>
      <c r="J230" s="29" t="str">
        <f t="shared" si="34"/>
        <v/>
      </c>
      <c r="K230" s="29" t="str">
        <f>IF('School Data'!$B230="Middle/JH",IF('School Data'!H230="","",'School Data'!H230),"")</f>
        <v/>
      </c>
      <c r="L230" s="29" t="str">
        <f t="shared" si="35"/>
        <v/>
      </c>
      <c r="M230" s="29" t="str">
        <f t="shared" si="36"/>
        <v/>
      </c>
      <c r="N230" s="28" t="str">
        <f>IF(H230="X",IF(M230&gt;'Output, All Schools'!$C$8,"N","Y"),"")</f>
        <v/>
      </c>
      <c r="O230" s="30" t="str">
        <f>IF('School Data'!$B230="Middle/JH",IF('School Data'!I230="","",'School Data'!I230),"")</f>
        <v/>
      </c>
      <c r="P230" s="30" t="str">
        <f t="shared" si="37"/>
        <v/>
      </c>
      <c r="Q230" s="29" t="str">
        <f t="shared" si="38"/>
        <v/>
      </c>
      <c r="R230" s="31" t="str">
        <f>IF(H230="X",IF(Q230&gt;'Output, All Schools'!$C$9,"N","Y"),"")</f>
        <v/>
      </c>
      <c r="S230" s="32" t="str">
        <f>IF('School Data'!$B230="Middle/JH",IF('School Data'!J230="","",'School Data'!J230),"")</f>
        <v/>
      </c>
      <c r="T230" s="49" t="str">
        <f t="shared" si="39"/>
        <v/>
      </c>
      <c r="U230" s="32" t="str">
        <f>IF('School Data'!$B230="Middle/JH",IF('School Data'!K230="","",'School Data'!K230),"")</f>
        <v/>
      </c>
      <c r="V230" s="49" t="str">
        <f t="shared" si="40"/>
        <v/>
      </c>
      <c r="W230" s="54" t="str">
        <f t="shared" si="41"/>
        <v/>
      </c>
      <c r="X230" s="28" t="str">
        <f>IF(H230="X",IF(W230&lt;'Output, All Schools'!$C$14,"N","Y"),"")</f>
        <v/>
      </c>
      <c r="Y230" s="32" t="str">
        <f>IF('School Data'!$B230="Middle/JH",IF('School Data'!L230="","",'School Data'!L230),"")</f>
        <v/>
      </c>
      <c r="Z230" s="49" t="str">
        <f t="shared" si="42"/>
        <v/>
      </c>
      <c r="AA230" s="55" t="str">
        <f t="shared" si="43"/>
        <v/>
      </c>
      <c r="AB230" s="31" t="str">
        <f>IF(H230="X",IF(AA230&lt;'Output, All Schools'!$C$15,"N","Y"),"")</f>
        <v/>
      </c>
    </row>
    <row r="231" spans="1:28" x14ac:dyDescent="0.25">
      <c r="A231" s="20" t="str">
        <f t="shared" si="33"/>
        <v/>
      </c>
      <c r="B231" s="20" t="str">
        <f>IF('School Data'!$B231="Middle/JH",IF('School Data'!A231="","",'School Data'!A231),"")</f>
        <v/>
      </c>
      <c r="C231" s="20" t="str">
        <f>IF('School Data'!$B231="Middle/JH",IF('School Data'!B231="","",'School Data'!B231),"")</f>
        <v/>
      </c>
      <c r="D231" s="20" t="str">
        <f>IF('School Data'!$B231="Middle/JH",IF('School Data'!C231="","",'School Data'!C231),"")</f>
        <v/>
      </c>
      <c r="E231" s="20" t="str">
        <f>IF('School Data'!$B231="Middle/JH",IF('School Data'!D231="","",'School Data'!D231),"")</f>
        <v/>
      </c>
      <c r="F231" s="20" t="str">
        <f>IF('School Data'!$B231="Middle/JH",IF('School Data'!E231="","",'School Data'!E231),"")</f>
        <v/>
      </c>
      <c r="G231" s="31" t="str">
        <f>IF('School Data'!$B231="Middle/JH",IF('School Data'!F231="","",'School Data'!F231),"")</f>
        <v/>
      </c>
      <c r="H231" s="28" t="str">
        <f>IF(A231&lt;('Output by Grade Span'!$C$4+1),"X","")</f>
        <v/>
      </c>
      <c r="I231" s="29" t="str">
        <f>IF('School Data'!$B231="Middle/JH",IF('School Data'!G231="","",'School Data'!G231),"")</f>
        <v/>
      </c>
      <c r="J231" s="29" t="str">
        <f t="shared" si="34"/>
        <v/>
      </c>
      <c r="K231" s="29" t="str">
        <f>IF('School Data'!$B231="Middle/JH",IF('School Data'!H231="","",'School Data'!H231),"")</f>
        <v/>
      </c>
      <c r="L231" s="29" t="str">
        <f t="shared" si="35"/>
        <v/>
      </c>
      <c r="M231" s="29" t="str">
        <f t="shared" si="36"/>
        <v/>
      </c>
      <c r="N231" s="28" t="str">
        <f>IF(H231="X",IF(M231&gt;'Output, All Schools'!$C$8,"N","Y"),"")</f>
        <v/>
      </c>
      <c r="O231" s="30" t="str">
        <f>IF('School Data'!$B231="Middle/JH",IF('School Data'!I231="","",'School Data'!I231),"")</f>
        <v/>
      </c>
      <c r="P231" s="30" t="str">
        <f t="shared" si="37"/>
        <v/>
      </c>
      <c r="Q231" s="29" t="str">
        <f t="shared" si="38"/>
        <v/>
      </c>
      <c r="R231" s="31" t="str">
        <f>IF(H231="X",IF(Q231&gt;'Output, All Schools'!$C$9,"N","Y"),"")</f>
        <v/>
      </c>
      <c r="S231" s="32" t="str">
        <f>IF('School Data'!$B231="Middle/JH",IF('School Data'!J231="","",'School Data'!J231),"")</f>
        <v/>
      </c>
      <c r="T231" s="49" t="str">
        <f t="shared" si="39"/>
        <v/>
      </c>
      <c r="U231" s="32" t="str">
        <f>IF('School Data'!$B231="Middle/JH",IF('School Data'!K231="","",'School Data'!K231),"")</f>
        <v/>
      </c>
      <c r="V231" s="49" t="str">
        <f t="shared" si="40"/>
        <v/>
      </c>
      <c r="W231" s="54" t="str">
        <f t="shared" si="41"/>
        <v/>
      </c>
      <c r="X231" s="28" t="str">
        <f>IF(H231="X",IF(W231&lt;'Output, All Schools'!$C$14,"N","Y"),"")</f>
        <v/>
      </c>
      <c r="Y231" s="32" t="str">
        <f>IF('School Data'!$B231="Middle/JH",IF('School Data'!L231="","",'School Data'!L231),"")</f>
        <v/>
      </c>
      <c r="Z231" s="49" t="str">
        <f t="shared" si="42"/>
        <v/>
      </c>
      <c r="AA231" s="55" t="str">
        <f t="shared" si="43"/>
        <v/>
      </c>
      <c r="AB231" s="31" t="str">
        <f>IF(H231="X",IF(AA231&lt;'Output, All Schools'!$C$15,"N","Y"),"")</f>
        <v/>
      </c>
    </row>
    <row r="232" spans="1:28" x14ac:dyDescent="0.25">
      <c r="A232" s="20" t="str">
        <f t="shared" si="33"/>
        <v/>
      </c>
      <c r="B232" s="20" t="str">
        <f>IF('School Data'!$B232="Middle/JH",IF('School Data'!A232="","",'School Data'!A232),"")</f>
        <v/>
      </c>
      <c r="C232" s="20" t="str">
        <f>IF('School Data'!$B232="Middle/JH",IF('School Data'!B232="","",'School Data'!B232),"")</f>
        <v/>
      </c>
      <c r="D232" s="20" t="str">
        <f>IF('School Data'!$B232="Middle/JH",IF('School Data'!C232="","",'School Data'!C232),"")</f>
        <v/>
      </c>
      <c r="E232" s="20" t="str">
        <f>IF('School Data'!$B232="Middle/JH",IF('School Data'!D232="","",'School Data'!D232),"")</f>
        <v/>
      </c>
      <c r="F232" s="20" t="str">
        <f>IF('School Data'!$B232="Middle/JH",IF('School Data'!E232="","",'School Data'!E232),"")</f>
        <v/>
      </c>
      <c r="G232" s="31" t="str">
        <f>IF('School Data'!$B232="Middle/JH",IF('School Data'!F232="","",'School Data'!F232),"")</f>
        <v/>
      </c>
      <c r="H232" s="28" t="str">
        <f>IF(A232&lt;('Output by Grade Span'!$C$4+1),"X","")</f>
        <v/>
      </c>
      <c r="I232" s="29" t="str">
        <f>IF('School Data'!$B232="Middle/JH",IF('School Data'!G232="","",'School Data'!G232),"")</f>
        <v/>
      </c>
      <c r="J232" s="29" t="str">
        <f t="shared" si="34"/>
        <v/>
      </c>
      <c r="K232" s="29" t="str">
        <f>IF('School Data'!$B232="Middle/JH",IF('School Data'!H232="","",'School Data'!H232),"")</f>
        <v/>
      </c>
      <c r="L232" s="29" t="str">
        <f t="shared" si="35"/>
        <v/>
      </c>
      <c r="M232" s="29" t="str">
        <f t="shared" si="36"/>
        <v/>
      </c>
      <c r="N232" s="28" t="str">
        <f>IF(H232="X",IF(M232&gt;'Output, All Schools'!$C$8,"N","Y"),"")</f>
        <v/>
      </c>
      <c r="O232" s="30" t="str">
        <f>IF('School Data'!$B232="Middle/JH",IF('School Data'!I232="","",'School Data'!I232),"")</f>
        <v/>
      </c>
      <c r="P232" s="30" t="str">
        <f t="shared" si="37"/>
        <v/>
      </c>
      <c r="Q232" s="29" t="str">
        <f t="shared" si="38"/>
        <v/>
      </c>
      <c r="R232" s="31" t="str">
        <f>IF(H232="X",IF(Q232&gt;'Output, All Schools'!$C$9,"N","Y"),"")</f>
        <v/>
      </c>
      <c r="S232" s="32" t="str">
        <f>IF('School Data'!$B232="Middle/JH",IF('School Data'!J232="","",'School Data'!J232),"")</f>
        <v/>
      </c>
      <c r="T232" s="49" t="str">
        <f t="shared" si="39"/>
        <v/>
      </c>
      <c r="U232" s="32" t="str">
        <f>IF('School Data'!$B232="Middle/JH",IF('School Data'!K232="","",'School Data'!K232),"")</f>
        <v/>
      </c>
      <c r="V232" s="49" t="str">
        <f t="shared" si="40"/>
        <v/>
      </c>
      <c r="W232" s="54" t="str">
        <f t="shared" si="41"/>
        <v/>
      </c>
      <c r="X232" s="28" t="str">
        <f>IF(H232="X",IF(W232&lt;'Output, All Schools'!$C$14,"N","Y"),"")</f>
        <v/>
      </c>
      <c r="Y232" s="32" t="str">
        <f>IF('School Data'!$B232="Middle/JH",IF('School Data'!L232="","",'School Data'!L232),"")</f>
        <v/>
      </c>
      <c r="Z232" s="49" t="str">
        <f t="shared" si="42"/>
        <v/>
      </c>
      <c r="AA232" s="55" t="str">
        <f t="shared" si="43"/>
        <v/>
      </c>
      <c r="AB232" s="31" t="str">
        <f>IF(H232="X",IF(AA232&lt;'Output, All Schools'!$C$15,"N","Y"),"")</f>
        <v/>
      </c>
    </row>
    <row r="233" spans="1:28" x14ac:dyDescent="0.25">
      <c r="A233" s="20" t="str">
        <f t="shared" si="33"/>
        <v/>
      </c>
      <c r="B233" s="20" t="str">
        <f>IF('School Data'!$B233="Middle/JH",IF('School Data'!A233="","",'School Data'!A233),"")</f>
        <v/>
      </c>
      <c r="C233" s="20" t="str">
        <f>IF('School Data'!$B233="Middle/JH",IF('School Data'!B233="","",'School Data'!B233),"")</f>
        <v/>
      </c>
      <c r="D233" s="20" t="str">
        <f>IF('School Data'!$B233="Middle/JH",IF('School Data'!C233="","",'School Data'!C233),"")</f>
        <v/>
      </c>
      <c r="E233" s="20" t="str">
        <f>IF('School Data'!$B233="Middle/JH",IF('School Data'!D233="","",'School Data'!D233),"")</f>
        <v/>
      </c>
      <c r="F233" s="20" t="str">
        <f>IF('School Data'!$B233="Middle/JH",IF('School Data'!E233="","",'School Data'!E233),"")</f>
        <v/>
      </c>
      <c r="G233" s="31" t="str">
        <f>IF('School Data'!$B233="Middle/JH",IF('School Data'!F233="","",'School Data'!F233),"")</f>
        <v/>
      </c>
      <c r="H233" s="28" t="str">
        <f>IF(A233&lt;('Output by Grade Span'!$C$4+1),"X","")</f>
        <v/>
      </c>
      <c r="I233" s="29" t="str">
        <f>IF('School Data'!$B233="Middle/JH",IF('School Data'!G233="","",'School Data'!G233),"")</f>
        <v/>
      </c>
      <c r="J233" s="29" t="str">
        <f t="shared" si="34"/>
        <v/>
      </c>
      <c r="K233" s="29" t="str">
        <f>IF('School Data'!$B233="Middle/JH",IF('School Data'!H233="","",'School Data'!H233),"")</f>
        <v/>
      </c>
      <c r="L233" s="29" t="str">
        <f t="shared" si="35"/>
        <v/>
      </c>
      <c r="M233" s="29" t="str">
        <f t="shared" si="36"/>
        <v/>
      </c>
      <c r="N233" s="28" t="str">
        <f>IF(H233="X",IF(M233&gt;'Output, All Schools'!$C$8,"N","Y"),"")</f>
        <v/>
      </c>
      <c r="O233" s="30" t="str">
        <f>IF('School Data'!$B233="Middle/JH",IF('School Data'!I233="","",'School Data'!I233),"")</f>
        <v/>
      </c>
      <c r="P233" s="30" t="str">
        <f t="shared" si="37"/>
        <v/>
      </c>
      <c r="Q233" s="29" t="str">
        <f t="shared" si="38"/>
        <v/>
      </c>
      <c r="R233" s="31" t="str">
        <f>IF(H233="X",IF(Q233&gt;'Output, All Schools'!$C$9,"N","Y"),"")</f>
        <v/>
      </c>
      <c r="S233" s="32" t="str">
        <f>IF('School Data'!$B233="Middle/JH",IF('School Data'!J233="","",'School Data'!J233),"")</f>
        <v/>
      </c>
      <c r="T233" s="49" t="str">
        <f t="shared" si="39"/>
        <v/>
      </c>
      <c r="U233" s="32" t="str">
        <f>IF('School Data'!$B233="Middle/JH",IF('School Data'!K233="","",'School Data'!K233),"")</f>
        <v/>
      </c>
      <c r="V233" s="49" t="str">
        <f t="shared" si="40"/>
        <v/>
      </c>
      <c r="W233" s="54" t="str">
        <f t="shared" si="41"/>
        <v/>
      </c>
      <c r="X233" s="28" t="str">
        <f>IF(H233="X",IF(W233&lt;'Output, All Schools'!$C$14,"N","Y"),"")</f>
        <v/>
      </c>
      <c r="Y233" s="32" t="str">
        <f>IF('School Data'!$B233="Middle/JH",IF('School Data'!L233="","",'School Data'!L233),"")</f>
        <v/>
      </c>
      <c r="Z233" s="49" t="str">
        <f t="shared" si="42"/>
        <v/>
      </c>
      <c r="AA233" s="55" t="str">
        <f t="shared" si="43"/>
        <v/>
      </c>
      <c r="AB233" s="31" t="str">
        <f>IF(H233="X",IF(AA233&lt;'Output, All Schools'!$C$15,"N","Y"),"")</f>
        <v/>
      </c>
    </row>
    <row r="234" spans="1:28" x14ac:dyDescent="0.25">
      <c r="A234" s="20" t="str">
        <f t="shared" si="33"/>
        <v/>
      </c>
      <c r="B234" s="20" t="str">
        <f>IF('School Data'!$B234="Middle/JH",IF('School Data'!A234="","",'School Data'!A234),"")</f>
        <v/>
      </c>
      <c r="C234" s="20" t="str">
        <f>IF('School Data'!$B234="Middle/JH",IF('School Data'!B234="","",'School Data'!B234),"")</f>
        <v/>
      </c>
      <c r="D234" s="20" t="str">
        <f>IF('School Data'!$B234="Middle/JH",IF('School Data'!C234="","",'School Data'!C234),"")</f>
        <v/>
      </c>
      <c r="E234" s="20" t="str">
        <f>IF('School Data'!$B234="Middle/JH",IF('School Data'!D234="","",'School Data'!D234),"")</f>
        <v/>
      </c>
      <c r="F234" s="20" t="str">
        <f>IF('School Data'!$B234="Middle/JH",IF('School Data'!E234="","",'School Data'!E234),"")</f>
        <v/>
      </c>
      <c r="G234" s="31" t="str">
        <f>IF('School Data'!$B234="Middle/JH",IF('School Data'!F234="","",'School Data'!F234),"")</f>
        <v/>
      </c>
      <c r="H234" s="28" t="str">
        <f>IF(A234&lt;('Output by Grade Span'!$C$4+1),"X","")</f>
        <v/>
      </c>
      <c r="I234" s="29" t="str">
        <f>IF('School Data'!$B234="Middle/JH",IF('School Data'!G234="","",'School Data'!G234),"")</f>
        <v/>
      </c>
      <c r="J234" s="29" t="str">
        <f t="shared" si="34"/>
        <v/>
      </c>
      <c r="K234" s="29" t="str">
        <f>IF('School Data'!$B234="Middle/JH",IF('School Data'!H234="","",'School Data'!H234),"")</f>
        <v/>
      </c>
      <c r="L234" s="29" t="str">
        <f t="shared" si="35"/>
        <v/>
      </c>
      <c r="M234" s="29" t="str">
        <f t="shared" si="36"/>
        <v/>
      </c>
      <c r="N234" s="28" t="str">
        <f>IF(H234="X",IF(M234&gt;'Output, All Schools'!$C$8,"N","Y"),"")</f>
        <v/>
      </c>
      <c r="O234" s="30" t="str">
        <f>IF('School Data'!$B234="Middle/JH",IF('School Data'!I234="","",'School Data'!I234),"")</f>
        <v/>
      </c>
      <c r="P234" s="30" t="str">
        <f t="shared" si="37"/>
        <v/>
      </c>
      <c r="Q234" s="29" t="str">
        <f t="shared" si="38"/>
        <v/>
      </c>
      <c r="R234" s="31" t="str">
        <f>IF(H234="X",IF(Q234&gt;'Output, All Schools'!$C$9,"N","Y"),"")</f>
        <v/>
      </c>
      <c r="S234" s="32" t="str">
        <f>IF('School Data'!$B234="Middle/JH",IF('School Data'!J234="","",'School Data'!J234),"")</f>
        <v/>
      </c>
      <c r="T234" s="49" t="str">
        <f t="shared" si="39"/>
        <v/>
      </c>
      <c r="U234" s="32" t="str">
        <f>IF('School Data'!$B234="Middle/JH",IF('School Data'!K234="","",'School Data'!K234),"")</f>
        <v/>
      </c>
      <c r="V234" s="49" t="str">
        <f t="shared" si="40"/>
        <v/>
      </c>
      <c r="W234" s="54" t="str">
        <f t="shared" si="41"/>
        <v/>
      </c>
      <c r="X234" s="28" t="str">
        <f>IF(H234="X",IF(W234&lt;'Output, All Schools'!$C$14,"N","Y"),"")</f>
        <v/>
      </c>
      <c r="Y234" s="32" t="str">
        <f>IF('School Data'!$B234="Middle/JH",IF('School Data'!L234="","",'School Data'!L234),"")</f>
        <v/>
      </c>
      <c r="Z234" s="49" t="str">
        <f t="shared" si="42"/>
        <v/>
      </c>
      <c r="AA234" s="55" t="str">
        <f t="shared" si="43"/>
        <v/>
      </c>
      <c r="AB234" s="31" t="str">
        <f>IF(H234="X",IF(AA234&lt;'Output, All Schools'!$C$15,"N","Y"),"")</f>
        <v/>
      </c>
    </row>
    <row r="235" spans="1:28" x14ac:dyDescent="0.25">
      <c r="A235" s="20" t="str">
        <f t="shared" si="33"/>
        <v/>
      </c>
      <c r="B235" s="20" t="str">
        <f>IF('School Data'!$B235="Middle/JH",IF('School Data'!A235="","",'School Data'!A235),"")</f>
        <v/>
      </c>
      <c r="C235" s="20" t="str">
        <f>IF('School Data'!$B235="Middle/JH",IF('School Data'!B235="","",'School Data'!B235),"")</f>
        <v/>
      </c>
      <c r="D235" s="20" t="str">
        <f>IF('School Data'!$B235="Middle/JH",IF('School Data'!C235="","",'School Data'!C235),"")</f>
        <v/>
      </c>
      <c r="E235" s="20" t="str">
        <f>IF('School Data'!$B235="Middle/JH",IF('School Data'!D235="","",'School Data'!D235),"")</f>
        <v/>
      </c>
      <c r="F235" s="20" t="str">
        <f>IF('School Data'!$B235="Middle/JH",IF('School Data'!E235="","",'School Data'!E235),"")</f>
        <v/>
      </c>
      <c r="G235" s="31" t="str">
        <f>IF('School Data'!$B235="Middle/JH",IF('School Data'!F235="","",'School Data'!F235),"")</f>
        <v/>
      </c>
      <c r="H235" s="28" t="str">
        <f>IF(A235&lt;('Output by Grade Span'!$C$4+1),"X","")</f>
        <v/>
      </c>
      <c r="I235" s="29" t="str">
        <f>IF('School Data'!$B235="Middle/JH",IF('School Data'!G235="","",'School Data'!G235),"")</f>
        <v/>
      </c>
      <c r="J235" s="29" t="str">
        <f t="shared" si="34"/>
        <v/>
      </c>
      <c r="K235" s="29" t="str">
        <f>IF('School Data'!$B235="Middle/JH",IF('School Data'!H235="","",'School Data'!H235),"")</f>
        <v/>
      </c>
      <c r="L235" s="29" t="str">
        <f t="shared" si="35"/>
        <v/>
      </c>
      <c r="M235" s="29" t="str">
        <f t="shared" si="36"/>
        <v/>
      </c>
      <c r="N235" s="28" t="str">
        <f>IF(H235="X",IF(M235&gt;'Output, All Schools'!$C$8,"N","Y"),"")</f>
        <v/>
      </c>
      <c r="O235" s="30" t="str">
        <f>IF('School Data'!$B235="Middle/JH",IF('School Data'!I235="","",'School Data'!I235),"")</f>
        <v/>
      </c>
      <c r="P235" s="30" t="str">
        <f t="shared" si="37"/>
        <v/>
      </c>
      <c r="Q235" s="29" t="str">
        <f t="shared" si="38"/>
        <v/>
      </c>
      <c r="R235" s="31" t="str">
        <f>IF(H235="X",IF(Q235&gt;'Output, All Schools'!$C$9,"N","Y"),"")</f>
        <v/>
      </c>
      <c r="S235" s="32" t="str">
        <f>IF('School Data'!$B235="Middle/JH",IF('School Data'!J235="","",'School Data'!J235),"")</f>
        <v/>
      </c>
      <c r="T235" s="49" t="str">
        <f t="shared" si="39"/>
        <v/>
      </c>
      <c r="U235" s="32" t="str">
        <f>IF('School Data'!$B235="Middle/JH",IF('School Data'!K235="","",'School Data'!K235),"")</f>
        <v/>
      </c>
      <c r="V235" s="49" t="str">
        <f t="shared" si="40"/>
        <v/>
      </c>
      <c r="W235" s="54" t="str">
        <f t="shared" si="41"/>
        <v/>
      </c>
      <c r="X235" s="28" t="str">
        <f>IF(H235="X",IF(W235&lt;'Output, All Schools'!$C$14,"N","Y"),"")</f>
        <v/>
      </c>
      <c r="Y235" s="32" t="str">
        <f>IF('School Data'!$B235="Middle/JH",IF('School Data'!L235="","",'School Data'!L235),"")</f>
        <v/>
      </c>
      <c r="Z235" s="49" t="str">
        <f t="shared" si="42"/>
        <v/>
      </c>
      <c r="AA235" s="55" t="str">
        <f t="shared" si="43"/>
        <v/>
      </c>
      <c r="AB235" s="31" t="str">
        <f>IF(H235="X",IF(AA235&lt;'Output, All Schools'!$C$15,"N","Y"),"")</f>
        <v/>
      </c>
    </row>
    <row r="236" spans="1:28" x14ac:dyDescent="0.25">
      <c r="A236" s="20" t="str">
        <f t="shared" si="33"/>
        <v/>
      </c>
      <c r="B236" s="20" t="str">
        <f>IF('School Data'!$B236="Middle/JH",IF('School Data'!A236="","",'School Data'!A236),"")</f>
        <v/>
      </c>
      <c r="C236" s="20" t="str">
        <f>IF('School Data'!$B236="Middle/JH",IF('School Data'!B236="","",'School Data'!B236),"")</f>
        <v/>
      </c>
      <c r="D236" s="20" t="str">
        <f>IF('School Data'!$B236="Middle/JH",IF('School Data'!C236="","",'School Data'!C236),"")</f>
        <v/>
      </c>
      <c r="E236" s="20" t="str">
        <f>IF('School Data'!$B236="Middle/JH",IF('School Data'!D236="","",'School Data'!D236),"")</f>
        <v/>
      </c>
      <c r="F236" s="20" t="str">
        <f>IF('School Data'!$B236="Middle/JH",IF('School Data'!E236="","",'School Data'!E236),"")</f>
        <v/>
      </c>
      <c r="G236" s="31" t="str">
        <f>IF('School Data'!$B236="Middle/JH",IF('School Data'!F236="","",'School Data'!F236),"")</f>
        <v/>
      </c>
      <c r="H236" s="28" t="str">
        <f>IF(A236&lt;('Output by Grade Span'!$C$4+1),"X","")</f>
        <v/>
      </c>
      <c r="I236" s="29" t="str">
        <f>IF('School Data'!$B236="Middle/JH",IF('School Data'!G236="","",'School Data'!G236),"")</f>
        <v/>
      </c>
      <c r="J236" s="29" t="str">
        <f t="shared" si="34"/>
        <v/>
      </c>
      <c r="K236" s="29" t="str">
        <f>IF('School Data'!$B236="Middle/JH",IF('School Data'!H236="","",'School Data'!H236),"")</f>
        <v/>
      </c>
      <c r="L236" s="29" t="str">
        <f t="shared" si="35"/>
        <v/>
      </c>
      <c r="M236" s="29" t="str">
        <f t="shared" si="36"/>
        <v/>
      </c>
      <c r="N236" s="28" t="str">
        <f>IF(H236="X",IF(M236&gt;'Output, All Schools'!$C$8,"N","Y"),"")</f>
        <v/>
      </c>
      <c r="O236" s="30" t="str">
        <f>IF('School Data'!$B236="Middle/JH",IF('School Data'!I236="","",'School Data'!I236),"")</f>
        <v/>
      </c>
      <c r="P236" s="30" t="str">
        <f t="shared" si="37"/>
        <v/>
      </c>
      <c r="Q236" s="29" t="str">
        <f t="shared" si="38"/>
        <v/>
      </c>
      <c r="R236" s="31" t="str">
        <f>IF(H236="X",IF(Q236&gt;'Output, All Schools'!$C$9,"N","Y"),"")</f>
        <v/>
      </c>
      <c r="S236" s="32" t="str">
        <f>IF('School Data'!$B236="Middle/JH",IF('School Data'!J236="","",'School Data'!J236),"")</f>
        <v/>
      </c>
      <c r="T236" s="49" t="str">
        <f t="shared" si="39"/>
        <v/>
      </c>
      <c r="U236" s="32" t="str">
        <f>IF('School Data'!$B236="Middle/JH",IF('School Data'!K236="","",'School Data'!K236),"")</f>
        <v/>
      </c>
      <c r="V236" s="49" t="str">
        <f t="shared" si="40"/>
        <v/>
      </c>
      <c r="W236" s="54" t="str">
        <f t="shared" si="41"/>
        <v/>
      </c>
      <c r="X236" s="28" t="str">
        <f>IF(H236="X",IF(W236&lt;'Output, All Schools'!$C$14,"N","Y"),"")</f>
        <v/>
      </c>
      <c r="Y236" s="32" t="str">
        <f>IF('School Data'!$B236="Middle/JH",IF('School Data'!L236="","",'School Data'!L236),"")</f>
        <v/>
      </c>
      <c r="Z236" s="49" t="str">
        <f t="shared" si="42"/>
        <v/>
      </c>
      <c r="AA236" s="55" t="str">
        <f t="shared" si="43"/>
        <v/>
      </c>
      <c r="AB236" s="31" t="str">
        <f>IF(H236="X",IF(AA236&lt;'Output, All Schools'!$C$15,"N","Y"),"")</f>
        <v/>
      </c>
    </row>
    <row r="237" spans="1:28" x14ac:dyDescent="0.25">
      <c r="A237" s="20" t="str">
        <f t="shared" si="33"/>
        <v/>
      </c>
      <c r="B237" s="20" t="str">
        <f>IF('School Data'!$B237="Middle/JH",IF('School Data'!A237="","",'School Data'!A237),"")</f>
        <v/>
      </c>
      <c r="C237" s="20" t="str">
        <f>IF('School Data'!$B237="Middle/JH",IF('School Data'!B237="","",'School Data'!B237),"")</f>
        <v/>
      </c>
      <c r="D237" s="20" t="str">
        <f>IF('School Data'!$B237="Middle/JH",IF('School Data'!C237="","",'School Data'!C237),"")</f>
        <v/>
      </c>
      <c r="E237" s="20" t="str">
        <f>IF('School Data'!$B237="Middle/JH",IF('School Data'!D237="","",'School Data'!D237),"")</f>
        <v/>
      </c>
      <c r="F237" s="20" t="str">
        <f>IF('School Data'!$B237="Middle/JH",IF('School Data'!E237="","",'School Data'!E237),"")</f>
        <v/>
      </c>
      <c r="G237" s="31" t="str">
        <f>IF('School Data'!$B237="Middle/JH",IF('School Data'!F237="","",'School Data'!F237),"")</f>
        <v/>
      </c>
      <c r="H237" s="28" t="str">
        <f>IF(A237&lt;('Output by Grade Span'!$C$4+1),"X","")</f>
        <v/>
      </c>
      <c r="I237" s="29" t="str">
        <f>IF('School Data'!$B237="Middle/JH",IF('School Data'!G237="","",'School Data'!G237),"")</f>
        <v/>
      </c>
      <c r="J237" s="29" t="str">
        <f t="shared" si="34"/>
        <v/>
      </c>
      <c r="K237" s="29" t="str">
        <f>IF('School Data'!$B237="Middle/JH",IF('School Data'!H237="","",'School Data'!H237),"")</f>
        <v/>
      </c>
      <c r="L237" s="29" t="str">
        <f t="shared" si="35"/>
        <v/>
      </c>
      <c r="M237" s="29" t="str">
        <f t="shared" si="36"/>
        <v/>
      </c>
      <c r="N237" s="28" t="str">
        <f>IF(H237="X",IF(M237&gt;'Output, All Schools'!$C$8,"N","Y"),"")</f>
        <v/>
      </c>
      <c r="O237" s="30" t="str">
        <f>IF('School Data'!$B237="Middle/JH",IF('School Data'!I237="","",'School Data'!I237),"")</f>
        <v/>
      </c>
      <c r="P237" s="30" t="str">
        <f t="shared" si="37"/>
        <v/>
      </c>
      <c r="Q237" s="29" t="str">
        <f t="shared" si="38"/>
        <v/>
      </c>
      <c r="R237" s="31" t="str">
        <f>IF(H237="X",IF(Q237&gt;'Output, All Schools'!$C$9,"N","Y"),"")</f>
        <v/>
      </c>
      <c r="S237" s="32" t="str">
        <f>IF('School Data'!$B237="Middle/JH",IF('School Data'!J237="","",'School Data'!J237),"")</f>
        <v/>
      </c>
      <c r="T237" s="49" t="str">
        <f t="shared" si="39"/>
        <v/>
      </c>
      <c r="U237" s="32" t="str">
        <f>IF('School Data'!$B237="Middle/JH",IF('School Data'!K237="","",'School Data'!K237),"")</f>
        <v/>
      </c>
      <c r="V237" s="49" t="str">
        <f t="shared" si="40"/>
        <v/>
      </c>
      <c r="W237" s="54" t="str">
        <f t="shared" si="41"/>
        <v/>
      </c>
      <c r="X237" s="28" t="str">
        <f>IF(H237="X",IF(W237&lt;'Output, All Schools'!$C$14,"N","Y"),"")</f>
        <v/>
      </c>
      <c r="Y237" s="32" t="str">
        <f>IF('School Data'!$B237="Middle/JH",IF('School Data'!L237="","",'School Data'!L237),"")</f>
        <v/>
      </c>
      <c r="Z237" s="49" t="str">
        <f t="shared" si="42"/>
        <v/>
      </c>
      <c r="AA237" s="55" t="str">
        <f t="shared" si="43"/>
        <v/>
      </c>
      <c r="AB237" s="31" t="str">
        <f>IF(H237="X",IF(AA237&lt;'Output, All Schools'!$C$15,"N","Y"),"")</f>
        <v/>
      </c>
    </row>
    <row r="238" spans="1:28" x14ac:dyDescent="0.25">
      <c r="A238" s="20" t="str">
        <f t="shared" si="33"/>
        <v/>
      </c>
      <c r="B238" s="20" t="str">
        <f>IF('School Data'!$B238="Middle/JH",IF('School Data'!A238="","",'School Data'!A238),"")</f>
        <v/>
      </c>
      <c r="C238" s="20" t="str">
        <f>IF('School Data'!$B238="Middle/JH",IF('School Data'!B238="","",'School Data'!B238),"")</f>
        <v/>
      </c>
      <c r="D238" s="20" t="str">
        <f>IF('School Data'!$B238="Middle/JH",IF('School Data'!C238="","",'School Data'!C238),"")</f>
        <v/>
      </c>
      <c r="E238" s="20" t="str">
        <f>IF('School Data'!$B238="Middle/JH",IF('School Data'!D238="","",'School Data'!D238),"")</f>
        <v/>
      </c>
      <c r="F238" s="20" t="str">
        <f>IF('School Data'!$B238="Middle/JH",IF('School Data'!E238="","",'School Data'!E238),"")</f>
        <v/>
      </c>
      <c r="G238" s="31" t="str">
        <f>IF('School Data'!$B238="Middle/JH",IF('School Data'!F238="","",'School Data'!F238),"")</f>
        <v/>
      </c>
      <c r="H238" s="28" t="str">
        <f>IF(A238&lt;('Output by Grade Span'!$C$4+1),"X","")</f>
        <v/>
      </c>
      <c r="I238" s="29" t="str">
        <f>IF('School Data'!$B238="Middle/JH",IF('School Data'!G238="","",'School Data'!G238),"")</f>
        <v/>
      </c>
      <c r="J238" s="29" t="str">
        <f t="shared" si="34"/>
        <v/>
      </c>
      <c r="K238" s="29" t="str">
        <f>IF('School Data'!$B238="Middle/JH",IF('School Data'!H238="","",'School Data'!H238),"")</f>
        <v/>
      </c>
      <c r="L238" s="29" t="str">
        <f t="shared" si="35"/>
        <v/>
      </c>
      <c r="M238" s="29" t="str">
        <f t="shared" si="36"/>
        <v/>
      </c>
      <c r="N238" s="28" t="str">
        <f>IF(H238="X",IF(M238&gt;'Output, All Schools'!$C$8,"N","Y"),"")</f>
        <v/>
      </c>
      <c r="O238" s="30" t="str">
        <f>IF('School Data'!$B238="Middle/JH",IF('School Data'!I238="","",'School Data'!I238),"")</f>
        <v/>
      </c>
      <c r="P238" s="30" t="str">
        <f t="shared" si="37"/>
        <v/>
      </c>
      <c r="Q238" s="29" t="str">
        <f t="shared" si="38"/>
        <v/>
      </c>
      <c r="R238" s="31" t="str">
        <f>IF(H238="X",IF(Q238&gt;'Output, All Schools'!$C$9,"N","Y"),"")</f>
        <v/>
      </c>
      <c r="S238" s="32" t="str">
        <f>IF('School Data'!$B238="Middle/JH",IF('School Data'!J238="","",'School Data'!J238),"")</f>
        <v/>
      </c>
      <c r="T238" s="49" t="str">
        <f t="shared" si="39"/>
        <v/>
      </c>
      <c r="U238" s="32" t="str">
        <f>IF('School Data'!$B238="Middle/JH",IF('School Data'!K238="","",'School Data'!K238),"")</f>
        <v/>
      </c>
      <c r="V238" s="49" t="str">
        <f t="shared" si="40"/>
        <v/>
      </c>
      <c r="W238" s="54" t="str">
        <f t="shared" si="41"/>
        <v/>
      </c>
      <c r="X238" s="28" t="str">
        <f>IF(H238="X",IF(W238&lt;'Output, All Schools'!$C$14,"N","Y"),"")</f>
        <v/>
      </c>
      <c r="Y238" s="32" t="str">
        <f>IF('School Data'!$B238="Middle/JH",IF('School Data'!L238="","",'School Data'!L238),"")</f>
        <v/>
      </c>
      <c r="Z238" s="49" t="str">
        <f t="shared" si="42"/>
        <v/>
      </c>
      <c r="AA238" s="55" t="str">
        <f t="shared" si="43"/>
        <v/>
      </c>
      <c r="AB238" s="31" t="str">
        <f>IF(H238="X",IF(AA238&lt;'Output, All Schools'!$C$15,"N","Y"),"")</f>
        <v/>
      </c>
    </row>
    <row r="239" spans="1:28" x14ac:dyDescent="0.25">
      <c r="A239" s="20" t="str">
        <f t="shared" si="33"/>
        <v/>
      </c>
      <c r="B239" s="20" t="str">
        <f>IF('School Data'!$B239="Middle/JH",IF('School Data'!A239="","",'School Data'!A239),"")</f>
        <v/>
      </c>
      <c r="C239" s="20" t="str">
        <f>IF('School Data'!$B239="Middle/JH",IF('School Data'!B239="","",'School Data'!B239),"")</f>
        <v/>
      </c>
      <c r="D239" s="20" t="str">
        <f>IF('School Data'!$B239="Middle/JH",IF('School Data'!C239="","",'School Data'!C239),"")</f>
        <v/>
      </c>
      <c r="E239" s="20" t="str">
        <f>IF('School Data'!$B239="Middle/JH",IF('School Data'!D239="","",'School Data'!D239),"")</f>
        <v/>
      </c>
      <c r="F239" s="20" t="str">
        <f>IF('School Data'!$B239="Middle/JH",IF('School Data'!E239="","",'School Data'!E239),"")</f>
        <v/>
      </c>
      <c r="G239" s="31" t="str">
        <f>IF('School Data'!$B239="Middle/JH",IF('School Data'!F239="","",'School Data'!F239),"")</f>
        <v/>
      </c>
      <c r="H239" s="28" t="str">
        <f>IF(A239&lt;('Output by Grade Span'!$C$4+1),"X","")</f>
        <v/>
      </c>
      <c r="I239" s="29" t="str">
        <f>IF('School Data'!$B239="Middle/JH",IF('School Data'!G239="","",'School Data'!G239),"")</f>
        <v/>
      </c>
      <c r="J239" s="29" t="str">
        <f t="shared" si="34"/>
        <v/>
      </c>
      <c r="K239" s="29" t="str">
        <f>IF('School Data'!$B239="Middle/JH",IF('School Data'!H239="","",'School Data'!H239),"")</f>
        <v/>
      </c>
      <c r="L239" s="29" t="str">
        <f t="shared" si="35"/>
        <v/>
      </c>
      <c r="M239" s="29" t="str">
        <f t="shared" si="36"/>
        <v/>
      </c>
      <c r="N239" s="28" t="str">
        <f>IF(H239="X",IF(M239&gt;'Output, All Schools'!$C$8,"N","Y"),"")</f>
        <v/>
      </c>
      <c r="O239" s="30" t="str">
        <f>IF('School Data'!$B239="Middle/JH",IF('School Data'!I239="","",'School Data'!I239),"")</f>
        <v/>
      </c>
      <c r="P239" s="30" t="str">
        <f t="shared" si="37"/>
        <v/>
      </c>
      <c r="Q239" s="29" t="str">
        <f t="shared" si="38"/>
        <v/>
      </c>
      <c r="R239" s="31" t="str">
        <f>IF(H239="X",IF(Q239&gt;'Output, All Schools'!$C$9,"N","Y"),"")</f>
        <v/>
      </c>
      <c r="S239" s="32" t="str">
        <f>IF('School Data'!$B239="Middle/JH",IF('School Data'!J239="","",'School Data'!J239),"")</f>
        <v/>
      </c>
      <c r="T239" s="49" t="str">
        <f t="shared" si="39"/>
        <v/>
      </c>
      <c r="U239" s="32" t="str">
        <f>IF('School Data'!$B239="Middle/JH",IF('School Data'!K239="","",'School Data'!K239),"")</f>
        <v/>
      </c>
      <c r="V239" s="49" t="str">
        <f t="shared" si="40"/>
        <v/>
      </c>
      <c r="W239" s="54" t="str">
        <f t="shared" si="41"/>
        <v/>
      </c>
      <c r="X239" s="28" t="str">
        <f>IF(H239="X",IF(W239&lt;'Output, All Schools'!$C$14,"N","Y"),"")</f>
        <v/>
      </c>
      <c r="Y239" s="32" t="str">
        <f>IF('School Data'!$B239="Middle/JH",IF('School Data'!L239="","",'School Data'!L239),"")</f>
        <v/>
      </c>
      <c r="Z239" s="49" t="str">
        <f t="shared" si="42"/>
        <v/>
      </c>
      <c r="AA239" s="55" t="str">
        <f t="shared" si="43"/>
        <v/>
      </c>
      <c r="AB239" s="31" t="str">
        <f>IF(H239="X",IF(AA239&lt;'Output, All Schools'!$C$15,"N","Y"),"")</f>
        <v/>
      </c>
    </row>
    <row r="240" spans="1:28" x14ac:dyDescent="0.25">
      <c r="A240" s="20" t="str">
        <f t="shared" si="33"/>
        <v/>
      </c>
      <c r="B240" s="20" t="str">
        <f>IF('School Data'!$B240="Middle/JH",IF('School Data'!A240="","",'School Data'!A240),"")</f>
        <v/>
      </c>
      <c r="C240" s="20" t="str">
        <f>IF('School Data'!$B240="Middle/JH",IF('School Data'!B240="","",'School Data'!B240),"")</f>
        <v/>
      </c>
      <c r="D240" s="20" t="str">
        <f>IF('School Data'!$B240="Middle/JH",IF('School Data'!C240="","",'School Data'!C240),"")</f>
        <v/>
      </c>
      <c r="E240" s="20" t="str">
        <f>IF('School Data'!$B240="Middle/JH",IF('School Data'!D240="","",'School Data'!D240),"")</f>
        <v/>
      </c>
      <c r="F240" s="20" t="str">
        <f>IF('School Data'!$B240="Middle/JH",IF('School Data'!E240="","",'School Data'!E240),"")</f>
        <v/>
      </c>
      <c r="G240" s="31" t="str">
        <f>IF('School Data'!$B240="Middle/JH",IF('School Data'!F240="","",'School Data'!F240),"")</f>
        <v/>
      </c>
      <c r="H240" s="28" t="str">
        <f>IF(A240&lt;('Output by Grade Span'!$C$4+1),"X","")</f>
        <v/>
      </c>
      <c r="I240" s="29" t="str">
        <f>IF('School Data'!$B240="Middle/JH",IF('School Data'!G240="","",'School Data'!G240),"")</f>
        <v/>
      </c>
      <c r="J240" s="29" t="str">
        <f t="shared" si="34"/>
        <v/>
      </c>
      <c r="K240" s="29" t="str">
        <f>IF('School Data'!$B240="Middle/JH",IF('School Data'!H240="","",'School Data'!H240),"")</f>
        <v/>
      </c>
      <c r="L240" s="29" t="str">
        <f t="shared" si="35"/>
        <v/>
      </c>
      <c r="M240" s="29" t="str">
        <f t="shared" si="36"/>
        <v/>
      </c>
      <c r="N240" s="28" t="str">
        <f>IF(H240="X",IF(M240&gt;'Output, All Schools'!$C$8,"N","Y"),"")</f>
        <v/>
      </c>
      <c r="O240" s="30" t="str">
        <f>IF('School Data'!$B240="Middle/JH",IF('School Data'!I240="","",'School Data'!I240),"")</f>
        <v/>
      </c>
      <c r="P240" s="30" t="str">
        <f t="shared" si="37"/>
        <v/>
      </c>
      <c r="Q240" s="29" t="str">
        <f t="shared" si="38"/>
        <v/>
      </c>
      <c r="R240" s="31" t="str">
        <f>IF(H240="X",IF(Q240&gt;'Output, All Schools'!$C$9,"N","Y"),"")</f>
        <v/>
      </c>
      <c r="S240" s="32" t="str">
        <f>IF('School Data'!$B240="Middle/JH",IF('School Data'!J240="","",'School Data'!J240),"")</f>
        <v/>
      </c>
      <c r="T240" s="49" t="str">
        <f t="shared" si="39"/>
        <v/>
      </c>
      <c r="U240" s="32" t="str">
        <f>IF('School Data'!$B240="Middle/JH",IF('School Data'!K240="","",'School Data'!K240),"")</f>
        <v/>
      </c>
      <c r="V240" s="49" t="str">
        <f t="shared" si="40"/>
        <v/>
      </c>
      <c r="W240" s="54" t="str">
        <f t="shared" si="41"/>
        <v/>
      </c>
      <c r="X240" s="28" t="str">
        <f>IF(H240="X",IF(W240&lt;'Output, All Schools'!$C$14,"N","Y"),"")</f>
        <v/>
      </c>
      <c r="Y240" s="32" t="str">
        <f>IF('School Data'!$B240="Middle/JH",IF('School Data'!L240="","",'School Data'!L240),"")</f>
        <v/>
      </c>
      <c r="Z240" s="49" t="str">
        <f t="shared" si="42"/>
        <v/>
      </c>
      <c r="AA240" s="55" t="str">
        <f t="shared" si="43"/>
        <v/>
      </c>
      <c r="AB240" s="31" t="str">
        <f>IF(H240="X",IF(AA240&lt;'Output, All Schools'!$C$15,"N","Y"),"")</f>
        <v/>
      </c>
    </row>
    <row r="241" spans="1:28" x14ac:dyDescent="0.25">
      <c r="A241" s="20" t="str">
        <f t="shared" si="33"/>
        <v/>
      </c>
      <c r="B241" s="20" t="str">
        <f>IF('School Data'!$B241="Middle/JH",IF('School Data'!A241="","",'School Data'!A241),"")</f>
        <v/>
      </c>
      <c r="C241" s="20" t="str">
        <f>IF('School Data'!$B241="Middle/JH",IF('School Data'!B241="","",'School Data'!B241),"")</f>
        <v/>
      </c>
      <c r="D241" s="20" t="str">
        <f>IF('School Data'!$B241="Middle/JH",IF('School Data'!C241="","",'School Data'!C241),"")</f>
        <v/>
      </c>
      <c r="E241" s="20" t="str">
        <f>IF('School Data'!$B241="Middle/JH",IF('School Data'!D241="","",'School Data'!D241),"")</f>
        <v/>
      </c>
      <c r="F241" s="20" t="str">
        <f>IF('School Data'!$B241="Middle/JH",IF('School Data'!E241="","",'School Data'!E241),"")</f>
        <v/>
      </c>
      <c r="G241" s="31" t="str">
        <f>IF('School Data'!$B241="Middle/JH",IF('School Data'!F241="","",'School Data'!F241),"")</f>
        <v/>
      </c>
      <c r="H241" s="28" t="str">
        <f>IF(A241&lt;('Output by Grade Span'!$C$4+1),"X","")</f>
        <v/>
      </c>
      <c r="I241" s="29" t="str">
        <f>IF('School Data'!$B241="Middle/JH",IF('School Data'!G241="","",'School Data'!G241),"")</f>
        <v/>
      </c>
      <c r="J241" s="29" t="str">
        <f t="shared" si="34"/>
        <v/>
      </c>
      <c r="K241" s="29" t="str">
        <f>IF('School Data'!$B241="Middle/JH",IF('School Data'!H241="","",'School Data'!H241),"")</f>
        <v/>
      </c>
      <c r="L241" s="29" t="str">
        <f t="shared" si="35"/>
        <v/>
      </c>
      <c r="M241" s="29" t="str">
        <f t="shared" si="36"/>
        <v/>
      </c>
      <c r="N241" s="28" t="str">
        <f>IF(H241="X",IF(M241&gt;'Output, All Schools'!$C$8,"N","Y"),"")</f>
        <v/>
      </c>
      <c r="O241" s="30" t="str">
        <f>IF('School Data'!$B241="Middle/JH",IF('School Data'!I241="","",'School Data'!I241),"")</f>
        <v/>
      </c>
      <c r="P241" s="30" t="str">
        <f t="shared" si="37"/>
        <v/>
      </c>
      <c r="Q241" s="29" t="str">
        <f t="shared" si="38"/>
        <v/>
      </c>
      <c r="R241" s="31" t="str">
        <f>IF(H241="X",IF(Q241&gt;'Output, All Schools'!$C$9,"N","Y"),"")</f>
        <v/>
      </c>
      <c r="S241" s="32" t="str">
        <f>IF('School Data'!$B241="Middle/JH",IF('School Data'!J241="","",'School Data'!J241),"")</f>
        <v/>
      </c>
      <c r="T241" s="49" t="str">
        <f t="shared" si="39"/>
        <v/>
      </c>
      <c r="U241" s="32" t="str">
        <f>IF('School Data'!$B241="Middle/JH",IF('School Data'!K241="","",'School Data'!K241),"")</f>
        <v/>
      </c>
      <c r="V241" s="49" t="str">
        <f t="shared" si="40"/>
        <v/>
      </c>
      <c r="W241" s="54" t="str">
        <f t="shared" si="41"/>
        <v/>
      </c>
      <c r="X241" s="28" t="str">
        <f>IF(H241="X",IF(W241&lt;'Output, All Schools'!$C$14,"N","Y"),"")</f>
        <v/>
      </c>
      <c r="Y241" s="32" t="str">
        <f>IF('School Data'!$B241="Middle/JH",IF('School Data'!L241="","",'School Data'!L241),"")</f>
        <v/>
      </c>
      <c r="Z241" s="49" t="str">
        <f t="shared" si="42"/>
        <v/>
      </c>
      <c r="AA241" s="55" t="str">
        <f t="shared" si="43"/>
        <v/>
      </c>
      <c r="AB241" s="31" t="str">
        <f>IF(H241="X",IF(AA241&lt;'Output, All Schools'!$C$15,"N","Y"),"")</f>
        <v/>
      </c>
    </row>
    <row r="242" spans="1:28" x14ac:dyDescent="0.25">
      <c r="A242" s="20" t="str">
        <f t="shared" si="33"/>
        <v/>
      </c>
      <c r="B242" s="20" t="str">
        <f>IF('School Data'!$B242="Middle/JH",IF('School Data'!A242="","",'School Data'!A242),"")</f>
        <v/>
      </c>
      <c r="C242" s="20" t="str">
        <f>IF('School Data'!$B242="Middle/JH",IF('School Data'!B242="","",'School Data'!B242),"")</f>
        <v/>
      </c>
      <c r="D242" s="20" t="str">
        <f>IF('School Data'!$B242="Middle/JH",IF('School Data'!C242="","",'School Data'!C242),"")</f>
        <v/>
      </c>
      <c r="E242" s="20" t="str">
        <f>IF('School Data'!$B242="Middle/JH",IF('School Data'!D242="","",'School Data'!D242),"")</f>
        <v/>
      </c>
      <c r="F242" s="20" t="str">
        <f>IF('School Data'!$B242="Middle/JH",IF('School Data'!E242="","",'School Data'!E242),"")</f>
        <v/>
      </c>
      <c r="G242" s="31" t="str">
        <f>IF('School Data'!$B242="Middle/JH",IF('School Data'!F242="","",'School Data'!F242),"")</f>
        <v/>
      </c>
      <c r="H242" s="28" t="str">
        <f>IF(A242&lt;('Output by Grade Span'!$C$4+1),"X","")</f>
        <v/>
      </c>
      <c r="I242" s="29" t="str">
        <f>IF('School Data'!$B242="Middle/JH",IF('School Data'!G242="","",'School Data'!G242),"")</f>
        <v/>
      </c>
      <c r="J242" s="29" t="str">
        <f t="shared" si="34"/>
        <v/>
      </c>
      <c r="K242" s="29" t="str">
        <f>IF('School Data'!$B242="Middle/JH",IF('School Data'!H242="","",'School Data'!H242),"")</f>
        <v/>
      </c>
      <c r="L242" s="29" t="str">
        <f t="shared" si="35"/>
        <v/>
      </c>
      <c r="M242" s="29" t="str">
        <f t="shared" si="36"/>
        <v/>
      </c>
      <c r="N242" s="28" t="str">
        <f>IF(H242="X",IF(M242&gt;'Output, All Schools'!$C$8,"N","Y"),"")</f>
        <v/>
      </c>
      <c r="O242" s="30" t="str">
        <f>IF('School Data'!$B242="Middle/JH",IF('School Data'!I242="","",'School Data'!I242),"")</f>
        <v/>
      </c>
      <c r="P242" s="30" t="str">
        <f t="shared" si="37"/>
        <v/>
      </c>
      <c r="Q242" s="29" t="str">
        <f t="shared" si="38"/>
        <v/>
      </c>
      <c r="R242" s="31" t="str">
        <f>IF(H242="X",IF(Q242&gt;'Output, All Schools'!$C$9,"N","Y"),"")</f>
        <v/>
      </c>
      <c r="S242" s="32" t="str">
        <f>IF('School Data'!$B242="Middle/JH",IF('School Data'!J242="","",'School Data'!J242),"")</f>
        <v/>
      </c>
      <c r="T242" s="49" t="str">
        <f t="shared" si="39"/>
        <v/>
      </c>
      <c r="U242" s="32" t="str">
        <f>IF('School Data'!$B242="Middle/JH",IF('School Data'!K242="","",'School Data'!K242),"")</f>
        <v/>
      </c>
      <c r="V242" s="49" t="str">
        <f t="shared" si="40"/>
        <v/>
      </c>
      <c r="W242" s="54" t="str">
        <f t="shared" si="41"/>
        <v/>
      </c>
      <c r="X242" s="28" t="str">
        <f>IF(H242="X",IF(W242&lt;'Output, All Schools'!$C$14,"N","Y"),"")</f>
        <v/>
      </c>
      <c r="Y242" s="32" t="str">
        <f>IF('School Data'!$B242="Middle/JH",IF('School Data'!L242="","",'School Data'!L242),"")</f>
        <v/>
      </c>
      <c r="Z242" s="49" t="str">
        <f t="shared" si="42"/>
        <v/>
      </c>
      <c r="AA242" s="55" t="str">
        <f t="shared" si="43"/>
        <v/>
      </c>
      <c r="AB242" s="31" t="str">
        <f>IF(H242="X",IF(AA242&lt;'Output, All Schools'!$C$15,"N","Y"),"")</f>
        <v/>
      </c>
    </row>
    <row r="243" spans="1:28" x14ac:dyDescent="0.25">
      <c r="A243" s="20" t="str">
        <f t="shared" si="33"/>
        <v/>
      </c>
      <c r="B243" s="20" t="str">
        <f>IF('School Data'!$B243="Middle/JH",IF('School Data'!A243="","",'School Data'!A243),"")</f>
        <v/>
      </c>
      <c r="C243" s="20" t="str">
        <f>IF('School Data'!$B243="Middle/JH",IF('School Data'!B243="","",'School Data'!B243),"")</f>
        <v/>
      </c>
      <c r="D243" s="20" t="str">
        <f>IF('School Data'!$B243="Middle/JH",IF('School Data'!C243="","",'School Data'!C243),"")</f>
        <v/>
      </c>
      <c r="E243" s="20" t="str">
        <f>IF('School Data'!$B243="Middle/JH",IF('School Data'!D243="","",'School Data'!D243),"")</f>
        <v/>
      </c>
      <c r="F243" s="20" t="str">
        <f>IF('School Data'!$B243="Middle/JH",IF('School Data'!E243="","",'School Data'!E243),"")</f>
        <v/>
      </c>
      <c r="G243" s="31" t="str">
        <f>IF('School Data'!$B243="Middle/JH",IF('School Data'!F243="","",'School Data'!F243),"")</f>
        <v/>
      </c>
      <c r="H243" s="28" t="str">
        <f>IF(A243&lt;('Output by Grade Span'!$C$4+1),"X","")</f>
        <v/>
      </c>
      <c r="I243" s="29" t="str">
        <f>IF('School Data'!$B243="Middle/JH",IF('School Data'!G243="","",'School Data'!G243),"")</f>
        <v/>
      </c>
      <c r="J243" s="29" t="str">
        <f t="shared" si="34"/>
        <v/>
      </c>
      <c r="K243" s="29" t="str">
        <f>IF('School Data'!$B243="Middle/JH",IF('School Data'!H243="","",'School Data'!H243),"")</f>
        <v/>
      </c>
      <c r="L243" s="29" t="str">
        <f t="shared" si="35"/>
        <v/>
      </c>
      <c r="M243" s="29" t="str">
        <f t="shared" si="36"/>
        <v/>
      </c>
      <c r="N243" s="28" t="str">
        <f>IF(H243="X",IF(M243&gt;'Output, All Schools'!$C$8,"N","Y"),"")</f>
        <v/>
      </c>
      <c r="O243" s="30" t="str">
        <f>IF('School Data'!$B243="Middle/JH",IF('School Data'!I243="","",'School Data'!I243),"")</f>
        <v/>
      </c>
      <c r="P243" s="30" t="str">
        <f t="shared" si="37"/>
        <v/>
      </c>
      <c r="Q243" s="29" t="str">
        <f t="shared" si="38"/>
        <v/>
      </c>
      <c r="R243" s="31" t="str">
        <f>IF(H243="X",IF(Q243&gt;'Output, All Schools'!$C$9,"N","Y"),"")</f>
        <v/>
      </c>
      <c r="S243" s="32" t="str">
        <f>IF('School Data'!$B243="Middle/JH",IF('School Data'!J243="","",'School Data'!J243),"")</f>
        <v/>
      </c>
      <c r="T243" s="49" t="str">
        <f t="shared" si="39"/>
        <v/>
      </c>
      <c r="U243" s="32" t="str">
        <f>IF('School Data'!$B243="Middle/JH",IF('School Data'!K243="","",'School Data'!K243),"")</f>
        <v/>
      </c>
      <c r="V243" s="49" t="str">
        <f t="shared" si="40"/>
        <v/>
      </c>
      <c r="W243" s="54" t="str">
        <f t="shared" si="41"/>
        <v/>
      </c>
      <c r="X243" s="28" t="str">
        <f>IF(H243="X",IF(W243&lt;'Output, All Schools'!$C$14,"N","Y"),"")</f>
        <v/>
      </c>
      <c r="Y243" s="32" t="str">
        <f>IF('School Data'!$B243="Middle/JH",IF('School Data'!L243="","",'School Data'!L243),"")</f>
        <v/>
      </c>
      <c r="Z243" s="49" t="str">
        <f t="shared" si="42"/>
        <v/>
      </c>
      <c r="AA243" s="55" t="str">
        <f t="shared" si="43"/>
        <v/>
      </c>
      <c r="AB243" s="31" t="str">
        <f>IF(H243="X",IF(AA243&lt;'Output, All Schools'!$C$15,"N","Y"),"")</f>
        <v/>
      </c>
    </row>
    <row r="244" spans="1:28" x14ac:dyDescent="0.25">
      <c r="A244" s="20" t="str">
        <f t="shared" si="33"/>
        <v/>
      </c>
      <c r="B244" s="20" t="str">
        <f>IF('School Data'!$B244="Middle/JH",IF('School Data'!A244="","",'School Data'!A244),"")</f>
        <v/>
      </c>
      <c r="C244" s="20" t="str">
        <f>IF('School Data'!$B244="Middle/JH",IF('School Data'!B244="","",'School Data'!B244),"")</f>
        <v/>
      </c>
      <c r="D244" s="20" t="str">
        <f>IF('School Data'!$B244="Middle/JH",IF('School Data'!C244="","",'School Data'!C244),"")</f>
        <v/>
      </c>
      <c r="E244" s="20" t="str">
        <f>IF('School Data'!$B244="Middle/JH",IF('School Data'!D244="","",'School Data'!D244),"")</f>
        <v/>
      </c>
      <c r="F244" s="20" t="str">
        <f>IF('School Data'!$B244="Middle/JH",IF('School Data'!E244="","",'School Data'!E244),"")</f>
        <v/>
      </c>
      <c r="G244" s="31" t="str">
        <f>IF('School Data'!$B244="Middle/JH",IF('School Data'!F244="","",'School Data'!F244),"")</f>
        <v/>
      </c>
      <c r="H244" s="28" t="str">
        <f>IF(A244&lt;('Output by Grade Span'!$C$4+1),"X","")</f>
        <v/>
      </c>
      <c r="I244" s="29" t="str">
        <f>IF('School Data'!$B244="Middle/JH",IF('School Data'!G244="","",'School Data'!G244),"")</f>
        <v/>
      </c>
      <c r="J244" s="29" t="str">
        <f t="shared" si="34"/>
        <v/>
      </c>
      <c r="K244" s="29" t="str">
        <f>IF('School Data'!$B244="Middle/JH",IF('School Data'!H244="","",'School Data'!H244),"")</f>
        <v/>
      </c>
      <c r="L244" s="29" t="str">
        <f t="shared" si="35"/>
        <v/>
      </c>
      <c r="M244" s="29" t="str">
        <f t="shared" si="36"/>
        <v/>
      </c>
      <c r="N244" s="28" t="str">
        <f>IF(H244="X",IF(M244&gt;'Output, All Schools'!$C$8,"N","Y"),"")</f>
        <v/>
      </c>
      <c r="O244" s="30" t="str">
        <f>IF('School Data'!$B244="Middle/JH",IF('School Data'!I244="","",'School Data'!I244),"")</f>
        <v/>
      </c>
      <c r="P244" s="30" t="str">
        <f t="shared" si="37"/>
        <v/>
      </c>
      <c r="Q244" s="29" t="str">
        <f t="shared" si="38"/>
        <v/>
      </c>
      <c r="R244" s="31" t="str">
        <f>IF(H244="X",IF(Q244&gt;'Output, All Schools'!$C$9,"N","Y"),"")</f>
        <v/>
      </c>
      <c r="S244" s="32" t="str">
        <f>IF('School Data'!$B244="Middle/JH",IF('School Data'!J244="","",'School Data'!J244),"")</f>
        <v/>
      </c>
      <c r="T244" s="49" t="str">
        <f t="shared" si="39"/>
        <v/>
      </c>
      <c r="U244" s="32" t="str">
        <f>IF('School Data'!$B244="Middle/JH",IF('School Data'!K244="","",'School Data'!K244),"")</f>
        <v/>
      </c>
      <c r="V244" s="49" t="str">
        <f t="shared" si="40"/>
        <v/>
      </c>
      <c r="W244" s="54" t="str">
        <f t="shared" si="41"/>
        <v/>
      </c>
      <c r="X244" s="28" t="str">
        <f>IF(H244="X",IF(W244&lt;'Output, All Schools'!$C$14,"N","Y"),"")</f>
        <v/>
      </c>
      <c r="Y244" s="32" t="str">
        <f>IF('School Data'!$B244="Middle/JH",IF('School Data'!L244="","",'School Data'!L244),"")</f>
        <v/>
      </c>
      <c r="Z244" s="49" t="str">
        <f t="shared" si="42"/>
        <v/>
      </c>
      <c r="AA244" s="55" t="str">
        <f t="shared" si="43"/>
        <v/>
      </c>
      <c r="AB244" s="31" t="str">
        <f>IF(H244="X",IF(AA244&lt;'Output, All Schools'!$C$15,"N","Y"),"")</f>
        <v/>
      </c>
    </row>
    <row r="245" spans="1:28" x14ac:dyDescent="0.25">
      <c r="A245" s="20" t="str">
        <f t="shared" si="33"/>
        <v/>
      </c>
      <c r="B245" s="20" t="str">
        <f>IF('School Data'!$B245="Middle/JH",IF('School Data'!A245="","",'School Data'!A245),"")</f>
        <v/>
      </c>
      <c r="C245" s="20" t="str">
        <f>IF('School Data'!$B245="Middle/JH",IF('School Data'!B245="","",'School Data'!B245),"")</f>
        <v/>
      </c>
      <c r="D245" s="20" t="str">
        <f>IF('School Data'!$B245="Middle/JH",IF('School Data'!C245="","",'School Data'!C245),"")</f>
        <v/>
      </c>
      <c r="E245" s="20" t="str">
        <f>IF('School Data'!$B245="Middle/JH",IF('School Data'!D245="","",'School Data'!D245),"")</f>
        <v/>
      </c>
      <c r="F245" s="20" t="str">
        <f>IF('School Data'!$B245="Middle/JH",IF('School Data'!E245="","",'School Data'!E245),"")</f>
        <v/>
      </c>
      <c r="G245" s="31" t="str">
        <f>IF('School Data'!$B245="Middle/JH",IF('School Data'!F245="","",'School Data'!F245),"")</f>
        <v/>
      </c>
      <c r="H245" s="28" t="str">
        <f>IF(A245&lt;('Output by Grade Span'!$C$4+1),"X","")</f>
        <v/>
      </c>
      <c r="I245" s="29" t="str">
        <f>IF('School Data'!$B245="Middle/JH",IF('School Data'!G245="","",'School Data'!G245),"")</f>
        <v/>
      </c>
      <c r="J245" s="29" t="str">
        <f t="shared" si="34"/>
        <v/>
      </c>
      <c r="K245" s="29" t="str">
        <f>IF('School Data'!$B245="Middle/JH",IF('School Data'!H245="","",'School Data'!H245),"")</f>
        <v/>
      </c>
      <c r="L245" s="29" t="str">
        <f t="shared" si="35"/>
        <v/>
      </c>
      <c r="M245" s="29" t="str">
        <f t="shared" si="36"/>
        <v/>
      </c>
      <c r="N245" s="28" t="str">
        <f>IF(H245="X",IF(M245&gt;'Output, All Schools'!$C$8,"N","Y"),"")</f>
        <v/>
      </c>
      <c r="O245" s="30" t="str">
        <f>IF('School Data'!$B245="Middle/JH",IF('School Data'!I245="","",'School Data'!I245),"")</f>
        <v/>
      </c>
      <c r="P245" s="30" t="str">
        <f t="shared" si="37"/>
        <v/>
      </c>
      <c r="Q245" s="29" t="str">
        <f t="shared" si="38"/>
        <v/>
      </c>
      <c r="R245" s="31" t="str">
        <f>IF(H245="X",IF(Q245&gt;'Output, All Schools'!$C$9,"N","Y"),"")</f>
        <v/>
      </c>
      <c r="S245" s="32" t="str">
        <f>IF('School Data'!$B245="Middle/JH",IF('School Data'!J245="","",'School Data'!J245),"")</f>
        <v/>
      </c>
      <c r="T245" s="49" t="str">
        <f t="shared" si="39"/>
        <v/>
      </c>
      <c r="U245" s="32" t="str">
        <f>IF('School Data'!$B245="Middle/JH",IF('School Data'!K245="","",'School Data'!K245),"")</f>
        <v/>
      </c>
      <c r="V245" s="49" t="str">
        <f t="shared" si="40"/>
        <v/>
      </c>
      <c r="W245" s="54" t="str">
        <f t="shared" si="41"/>
        <v/>
      </c>
      <c r="X245" s="28" t="str">
        <f>IF(H245="X",IF(W245&lt;'Output, All Schools'!$C$14,"N","Y"),"")</f>
        <v/>
      </c>
      <c r="Y245" s="32" t="str">
        <f>IF('School Data'!$B245="Middle/JH",IF('School Data'!L245="","",'School Data'!L245),"")</f>
        <v/>
      </c>
      <c r="Z245" s="49" t="str">
        <f t="shared" si="42"/>
        <v/>
      </c>
      <c r="AA245" s="55" t="str">
        <f t="shared" si="43"/>
        <v/>
      </c>
      <c r="AB245" s="31" t="str">
        <f>IF(H245="X",IF(AA245&lt;'Output, All Schools'!$C$15,"N","Y"),"")</f>
        <v/>
      </c>
    </row>
    <row r="246" spans="1:28" x14ac:dyDescent="0.25">
      <c r="A246" s="20" t="str">
        <f t="shared" si="33"/>
        <v/>
      </c>
      <c r="B246" s="20" t="str">
        <f>IF('School Data'!$B246="Middle/JH",IF('School Data'!A246="","",'School Data'!A246),"")</f>
        <v/>
      </c>
      <c r="C246" s="20" t="str">
        <f>IF('School Data'!$B246="Middle/JH",IF('School Data'!B246="","",'School Data'!B246),"")</f>
        <v/>
      </c>
      <c r="D246" s="20" t="str">
        <f>IF('School Data'!$B246="Middle/JH",IF('School Data'!C246="","",'School Data'!C246),"")</f>
        <v/>
      </c>
      <c r="E246" s="20" t="str">
        <f>IF('School Data'!$B246="Middle/JH",IF('School Data'!D246="","",'School Data'!D246),"")</f>
        <v/>
      </c>
      <c r="F246" s="20" t="str">
        <f>IF('School Data'!$B246="Middle/JH",IF('School Data'!E246="","",'School Data'!E246),"")</f>
        <v/>
      </c>
      <c r="G246" s="31" t="str">
        <f>IF('School Data'!$B246="Middle/JH",IF('School Data'!F246="","",'School Data'!F246),"")</f>
        <v/>
      </c>
      <c r="H246" s="28" t="str">
        <f>IF(A246&lt;('Output by Grade Span'!$C$4+1),"X","")</f>
        <v/>
      </c>
      <c r="I246" s="29" t="str">
        <f>IF('School Data'!$B246="Middle/JH",IF('School Data'!G246="","",'School Data'!G246),"")</f>
        <v/>
      </c>
      <c r="J246" s="29" t="str">
        <f t="shared" si="34"/>
        <v/>
      </c>
      <c r="K246" s="29" t="str">
        <f>IF('School Data'!$B246="Middle/JH",IF('School Data'!H246="","",'School Data'!H246),"")</f>
        <v/>
      </c>
      <c r="L246" s="29" t="str">
        <f t="shared" si="35"/>
        <v/>
      </c>
      <c r="M246" s="29" t="str">
        <f t="shared" si="36"/>
        <v/>
      </c>
      <c r="N246" s="28" t="str">
        <f>IF(H246="X",IF(M246&gt;'Output, All Schools'!$C$8,"N","Y"),"")</f>
        <v/>
      </c>
      <c r="O246" s="30" t="str">
        <f>IF('School Data'!$B246="Middle/JH",IF('School Data'!I246="","",'School Data'!I246),"")</f>
        <v/>
      </c>
      <c r="P246" s="30" t="str">
        <f t="shared" si="37"/>
        <v/>
      </c>
      <c r="Q246" s="29" t="str">
        <f t="shared" si="38"/>
        <v/>
      </c>
      <c r="R246" s="31" t="str">
        <f>IF(H246="X",IF(Q246&gt;'Output, All Schools'!$C$9,"N","Y"),"")</f>
        <v/>
      </c>
      <c r="S246" s="32" t="str">
        <f>IF('School Data'!$B246="Middle/JH",IF('School Data'!J246="","",'School Data'!J246),"")</f>
        <v/>
      </c>
      <c r="T246" s="49" t="str">
        <f t="shared" si="39"/>
        <v/>
      </c>
      <c r="U246" s="32" t="str">
        <f>IF('School Data'!$B246="Middle/JH",IF('School Data'!K246="","",'School Data'!K246),"")</f>
        <v/>
      </c>
      <c r="V246" s="49" t="str">
        <f t="shared" si="40"/>
        <v/>
      </c>
      <c r="W246" s="54" t="str">
        <f t="shared" si="41"/>
        <v/>
      </c>
      <c r="X246" s="28" t="str">
        <f>IF(H246="X",IF(W246&lt;'Output, All Schools'!$C$14,"N","Y"),"")</f>
        <v/>
      </c>
      <c r="Y246" s="32" t="str">
        <f>IF('School Data'!$B246="Middle/JH",IF('School Data'!L246="","",'School Data'!L246),"")</f>
        <v/>
      </c>
      <c r="Z246" s="49" t="str">
        <f t="shared" si="42"/>
        <v/>
      </c>
      <c r="AA246" s="55" t="str">
        <f t="shared" si="43"/>
        <v/>
      </c>
      <c r="AB246" s="31" t="str">
        <f>IF(H246="X",IF(AA246&lt;'Output, All Schools'!$C$15,"N","Y"),"")</f>
        <v/>
      </c>
    </row>
    <row r="247" spans="1:28" x14ac:dyDescent="0.25">
      <c r="A247" s="20" t="str">
        <f t="shared" si="33"/>
        <v/>
      </c>
      <c r="B247" s="20" t="str">
        <f>IF('School Data'!$B247="Middle/JH",IF('School Data'!A247="","",'School Data'!A247),"")</f>
        <v/>
      </c>
      <c r="C247" s="20" t="str">
        <f>IF('School Data'!$B247="Middle/JH",IF('School Data'!B247="","",'School Data'!B247),"")</f>
        <v/>
      </c>
      <c r="D247" s="20" t="str">
        <f>IF('School Data'!$B247="Middle/JH",IF('School Data'!C247="","",'School Data'!C247),"")</f>
        <v/>
      </c>
      <c r="E247" s="20" t="str">
        <f>IF('School Data'!$B247="Middle/JH",IF('School Data'!D247="","",'School Data'!D247),"")</f>
        <v/>
      </c>
      <c r="F247" s="20" t="str">
        <f>IF('School Data'!$B247="Middle/JH",IF('School Data'!E247="","",'School Data'!E247),"")</f>
        <v/>
      </c>
      <c r="G247" s="31" t="str">
        <f>IF('School Data'!$B247="Middle/JH",IF('School Data'!F247="","",'School Data'!F247),"")</f>
        <v/>
      </c>
      <c r="H247" s="28" t="str">
        <f>IF(A247&lt;('Output by Grade Span'!$C$4+1),"X","")</f>
        <v/>
      </c>
      <c r="I247" s="29" t="str">
        <f>IF('School Data'!$B247="Middle/JH",IF('School Data'!G247="","",'School Data'!G247),"")</f>
        <v/>
      </c>
      <c r="J247" s="29" t="str">
        <f t="shared" si="34"/>
        <v/>
      </c>
      <c r="K247" s="29" t="str">
        <f>IF('School Data'!$B247="Middle/JH",IF('School Data'!H247="","",'School Data'!H247),"")</f>
        <v/>
      </c>
      <c r="L247" s="29" t="str">
        <f t="shared" si="35"/>
        <v/>
      </c>
      <c r="M247" s="29" t="str">
        <f t="shared" si="36"/>
        <v/>
      </c>
      <c r="N247" s="28" t="str">
        <f>IF(H247="X",IF(M247&gt;'Output, All Schools'!$C$8,"N","Y"),"")</f>
        <v/>
      </c>
      <c r="O247" s="30" t="str">
        <f>IF('School Data'!$B247="Middle/JH",IF('School Data'!I247="","",'School Data'!I247),"")</f>
        <v/>
      </c>
      <c r="P247" s="30" t="str">
        <f t="shared" si="37"/>
        <v/>
      </c>
      <c r="Q247" s="29" t="str">
        <f t="shared" si="38"/>
        <v/>
      </c>
      <c r="R247" s="31" t="str">
        <f>IF(H247="X",IF(Q247&gt;'Output, All Schools'!$C$9,"N","Y"),"")</f>
        <v/>
      </c>
      <c r="S247" s="32" t="str">
        <f>IF('School Data'!$B247="Middle/JH",IF('School Data'!J247="","",'School Data'!J247),"")</f>
        <v/>
      </c>
      <c r="T247" s="49" t="str">
        <f t="shared" si="39"/>
        <v/>
      </c>
      <c r="U247" s="32" t="str">
        <f>IF('School Data'!$B247="Middle/JH",IF('School Data'!K247="","",'School Data'!K247),"")</f>
        <v/>
      </c>
      <c r="V247" s="49" t="str">
        <f t="shared" si="40"/>
        <v/>
      </c>
      <c r="W247" s="54" t="str">
        <f t="shared" si="41"/>
        <v/>
      </c>
      <c r="X247" s="28" t="str">
        <f>IF(H247="X",IF(W247&lt;'Output, All Schools'!$C$14,"N","Y"),"")</f>
        <v/>
      </c>
      <c r="Y247" s="32" t="str">
        <f>IF('School Data'!$B247="Middle/JH",IF('School Data'!L247="","",'School Data'!L247),"")</f>
        <v/>
      </c>
      <c r="Z247" s="49" t="str">
        <f t="shared" si="42"/>
        <v/>
      </c>
      <c r="AA247" s="55" t="str">
        <f t="shared" si="43"/>
        <v/>
      </c>
      <c r="AB247" s="31" t="str">
        <f>IF(H247="X",IF(AA247&lt;'Output, All Schools'!$C$15,"N","Y"),"")</f>
        <v/>
      </c>
    </row>
    <row r="248" spans="1:28" x14ac:dyDescent="0.25">
      <c r="A248" s="20" t="str">
        <f t="shared" si="33"/>
        <v/>
      </c>
      <c r="B248" s="20" t="str">
        <f>IF('School Data'!$B248="Middle/JH",IF('School Data'!A248="","",'School Data'!A248),"")</f>
        <v/>
      </c>
      <c r="C248" s="20" t="str">
        <f>IF('School Data'!$B248="Middle/JH",IF('School Data'!B248="","",'School Data'!B248),"")</f>
        <v/>
      </c>
      <c r="D248" s="20" t="str">
        <f>IF('School Data'!$B248="Middle/JH",IF('School Data'!C248="","",'School Data'!C248),"")</f>
        <v/>
      </c>
      <c r="E248" s="20" t="str">
        <f>IF('School Data'!$B248="Middle/JH",IF('School Data'!D248="","",'School Data'!D248),"")</f>
        <v/>
      </c>
      <c r="F248" s="20" t="str">
        <f>IF('School Data'!$B248="Middle/JH",IF('School Data'!E248="","",'School Data'!E248),"")</f>
        <v/>
      </c>
      <c r="G248" s="31" t="str">
        <f>IF('School Data'!$B248="Middle/JH",IF('School Data'!F248="","",'School Data'!F248),"")</f>
        <v/>
      </c>
      <c r="H248" s="28" t="str">
        <f>IF(A248&lt;('Output by Grade Span'!$C$4+1),"X","")</f>
        <v/>
      </c>
      <c r="I248" s="29" t="str">
        <f>IF('School Data'!$B248="Middle/JH",IF('School Data'!G248="","",'School Data'!G248),"")</f>
        <v/>
      </c>
      <c r="J248" s="29" t="str">
        <f t="shared" si="34"/>
        <v/>
      </c>
      <c r="K248" s="29" t="str">
        <f>IF('School Data'!$B248="Middle/JH",IF('School Data'!H248="","",'School Data'!H248),"")</f>
        <v/>
      </c>
      <c r="L248" s="29" t="str">
        <f t="shared" si="35"/>
        <v/>
      </c>
      <c r="M248" s="29" t="str">
        <f t="shared" si="36"/>
        <v/>
      </c>
      <c r="N248" s="28" t="str">
        <f>IF(H248="X",IF(M248&gt;'Output, All Schools'!$C$8,"N","Y"),"")</f>
        <v/>
      </c>
      <c r="O248" s="30" t="str">
        <f>IF('School Data'!$B248="Middle/JH",IF('School Data'!I248="","",'School Data'!I248),"")</f>
        <v/>
      </c>
      <c r="P248" s="30" t="str">
        <f t="shared" si="37"/>
        <v/>
      </c>
      <c r="Q248" s="29" t="str">
        <f t="shared" si="38"/>
        <v/>
      </c>
      <c r="R248" s="31" t="str">
        <f>IF(H248="X",IF(Q248&gt;'Output, All Schools'!$C$9,"N","Y"),"")</f>
        <v/>
      </c>
      <c r="S248" s="32" t="str">
        <f>IF('School Data'!$B248="Middle/JH",IF('School Data'!J248="","",'School Data'!J248),"")</f>
        <v/>
      </c>
      <c r="T248" s="49" t="str">
        <f t="shared" si="39"/>
        <v/>
      </c>
      <c r="U248" s="32" t="str">
        <f>IF('School Data'!$B248="Middle/JH",IF('School Data'!K248="","",'School Data'!K248),"")</f>
        <v/>
      </c>
      <c r="V248" s="49" t="str">
        <f t="shared" si="40"/>
        <v/>
      </c>
      <c r="W248" s="54" t="str">
        <f t="shared" si="41"/>
        <v/>
      </c>
      <c r="X248" s="28" t="str">
        <f>IF(H248="X",IF(W248&lt;'Output, All Schools'!$C$14,"N","Y"),"")</f>
        <v/>
      </c>
      <c r="Y248" s="32" t="str">
        <f>IF('School Data'!$B248="Middle/JH",IF('School Data'!L248="","",'School Data'!L248),"")</f>
        <v/>
      </c>
      <c r="Z248" s="49" t="str">
        <f t="shared" si="42"/>
        <v/>
      </c>
      <c r="AA248" s="55" t="str">
        <f t="shared" si="43"/>
        <v/>
      </c>
      <c r="AB248" s="31" t="str">
        <f>IF(H248="X",IF(AA248&lt;'Output, All Schools'!$C$15,"N","Y"),"")</f>
        <v/>
      </c>
    </row>
    <row r="249" spans="1:28" x14ac:dyDescent="0.25">
      <c r="A249" s="20" t="str">
        <f t="shared" si="33"/>
        <v/>
      </c>
      <c r="B249" s="20" t="str">
        <f>IF('School Data'!$B249="Middle/JH",IF('School Data'!A249="","",'School Data'!A249),"")</f>
        <v/>
      </c>
      <c r="C249" s="20" t="str">
        <f>IF('School Data'!$B249="Middle/JH",IF('School Data'!B249="","",'School Data'!B249),"")</f>
        <v/>
      </c>
      <c r="D249" s="20" t="str">
        <f>IF('School Data'!$B249="Middle/JH",IF('School Data'!C249="","",'School Data'!C249),"")</f>
        <v/>
      </c>
      <c r="E249" s="20" t="str">
        <f>IF('School Data'!$B249="Middle/JH",IF('School Data'!D249="","",'School Data'!D249),"")</f>
        <v/>
      </c>
      <c r="F249" s="20" t="str">
        <f>IF('School Data'!$B249="Middle/JH",IF('School Data'!E249="","",'School Data'!E249),"")</f>
        <v/>
      </c>
      <c r="G249" s="31" t="str">
        <f>IF('School Data'!$B249="Middle/JH",IF('School Data'!F249="","",'School Data'!F249),"")</f>
        <v/>
      </c>
      <c r="H249" s="28" t="str">
        <f>IF(A249&lt;('Output by Grade Span'!$C$4+1),"X","")</f>
        <v/>
      </c>
      <c r="I249" s="29" t="str">
        <f>IF('School Data'!$B249="Middle/JH",IF('School Data'!G249="","",'School Data'!G249),"")</f>
        <v/>
      </c>
      <c r="J249" s="29" t="str">
        <f t="shared" si="34"/>
        <v/>
      </c>
      <c r="K249" s="29" t="str">
        <f>IF('School Data'!$B249="Middle/JH",IF('School Data'!H249="","",'School Data'!H249),"")</f>
        <v/>
      </c>
      <c r="L249" s="29" t="str">
        <f t="shared" si="35"/>
        <v/>
      </c>
      <c r="M249" s="29" t="str">
        <f t="shared" si="36"/>
        <v/>
      </c>
      <c r="N249" s="28" t="str">
        <f>IF(H249="X",IF(M249&gt;'Output, All Schools'!$C$8,"N","Y"),"")</f>
        <v/>
      </c>
      <c r="O249" s="30" t="str">
        <f>IF('School Data'!$B249="Middle/JH",IF('School Data'!I249="","",'School Data'!I249),"")</f>
        <v/>
      </c>
      <c r="P249" s="30" t="str">
        <f t="shared" si="37"/>
        <v/>
      </c>
      <c r="Q249" s="29" t="str">
        <f t="shared" si="38"/>
        <v/>
      </c>
      <c r="R249" s="31" t="str">
        <f>IF(H249="X",IF(Q249&gt;'Output, All Schools'!$C$9,"N","Y"),"")</f>
        <v/>
      </c>
      <c r="S249" s="32" t="str">
        <f>IF('School Data'!$B249="Middle/JH",IF('School Data'!J249="","",'School Data'!J249),"")</f>
        <v/>
      </c>
      <c r="T249" s="49" t="str">
        <f t="shared" si="39"/>
        <v/>
      </c>
      <c r="U249" s="32" t="str">
        <f>IF('School Data'!$B249="Middle/JH",IF('School Data'!K249="","",'School Data'!K249),"")</f>
        <v/>
      </c>
      <c r="V249" s="49" t="str">
        <f t="shared" si="40"/>
        <v/>
      </c>
      <c r="W249" s="54" t="str">
        <f t="shared" si="41"/>
        <v/>
      </c>
      <c r="X249" s="28" t="str">
        <f>IF(H249="X",IF(W249&lt;'Output, All Schools'!$C$14,"N","Y"),"")</f>
        <v/>
      </c>
      <c r="Y249" s="32" t="str">
        <f>IF('School Data'!$B249="Middle/JH",IF('School Data'!L249="","",'School Data'!L249),"")</f>
        <v/>
      </c>
      <c r="Z249" s="49" t="str">
        <f t="shared" si="42"/>
        <v/>
      </c>
      <c r="AA249" s="55" t="str">
        <f t="shared" si="43"/>
        <v/>
      </c>
      <c r="AB249" s="31" t="str">
        <f>IF(H249="X",IF(AA249&lt;'Output, All Schools'!$C$15,"N","Y"),"")</f>
        <v/>
      </c>
    </row>
    <row r="250" spans="1:28" x14ac:dyDescent="0.25">
      <c r="A250" s="20" t="str">
        <f t="shared" si="33"/>
        <v/>
      </c>
      <c r="B250" s="20" t="str">
        <f>IF('School Data'!$B250="Middle/JH",IF('School Data'!A250="","",'School Data'!A250),"")</f>
        <v/>
      </c>
      <c r="C250" s="20" t="str">
        <f>IF('School Data'!$B250="Middle/JH",IF('School Data'!B250="","",'School Data'!B250),"")</f>
        <v/>
      </c>
      <c r="D250" s="20" t="str">
        <f>IF('School Data'!$B250="Middle/JH",IF('School Data'!C250="","",'School Data'!C250),"")</f>
        <v/>
      </c>
      <c r="E250" s="20" t="str">
        <f>IF('School Data'!$B250="Middle/JH",IF('School Data'!D250="","",'School Data'!D250),"")</f>
        <v/>
      </c>
      <c r="F250" s="20" t="str">
        <f>IF('School Data'!$B250="Middle/JH",IF('School Data'!E250="","",'School Data'!E250),"")</f>
        <v/>
      </c>
      <c r="G250" s="31" t="str">
        <f>IF('School Data'!$B250="Middle/JH",IF('School Data'!F250="","",'School Data'!F250),"")</f>
        <v/>
      </c>
      <c r="H250" s="28" t="str">
        <f>IF(A250&lt;('Output by Grade Span'!$C$4+1),"X","")</f>
        <v/>
      </c>
      <c r="I250" s="29" t="str">
        <f>IF('School Data'!$B250="Middle/JH",IF('School Data'!G250="","",'School Data'!G250),"")</f>
        <v/>
      </c>
      <c r="J250" s="29" t="str">
        <f t="shared" si="34"/>
        <v/>
      </c>
      <c r="K250" s="29" t="str">
        <f>IF('School Data'!$B250="Middle/JH",IF('School Data'!H250="","",'School Data'!H250),"")</f>
        <v/>
      </c>
      <c r="L250" s="29" t="str">
        <f t="shared" si="35"/>
        <v/>
      </c>
      <c r="M250" s="29" t="str">
        <f t="shared" si="36"/>
        <v/>
      </c>
      <c r="N250" s="28" t="str">
        <f>IF(H250="X",IF(M250&gt;'Output, All Schools'!$C$8,"N","Y"),"")</f>
        <v/>
      </c>
      <c r="O250" s="30" t="str">
        <f>IF('School Data'!$B250="Middle/JH",IF('School Data'!I250="","",'School Data'!I250),"")</f>
        <v/>
      </c>
      <c r="P250" s="30" t="str">
        <f t="shared" si="37"/>
        <v/>
      </c>
      <c r="Q250" s="29" t="str">
        <f t="shared" si="38"/>
        <v/>
      </c>
      <c r="R250" s="31" t="str">
        <f>IF(H250="X",IF(Q250&gt;'Output, All Schools'!$C$9,"N","Y"),"")</f>
        <v/>
      </c>
      <c r="S250" s="32" t="str">
        <f>IF('School Data'!$B250="Middle/JH",IF('School Data'!J250="","",'School Data'!J250),"")</f>
        <v/>
      </c>
      <c r="T250" s="49" t="str">
        <f t="shared" si="39"/>
        <v/>
      </c>
      <c r="U250" s="32" t="str">
        <f>IF('School Data'!$B250="Middle/JH",IF('School Data'!K250="","",'School Data'!K250),"")</f>
        <v/>
      </c>
      <c r="V250" s="49" t="str">
        <f t="shared" si="40"/>
        <v/>
      </c>
      <c r="W250" s="54" t="str">
        <f t="shared" si="41"/>
        <v/>
      </c>
      <c r="X250" s="28" t="str">
        <f>IF(H250="X",IF(W250&lt;'Output, All Schools'!$C$14,"N","Y"),"")</f>
        <v/>
      </c>
      <c r="Y250" s="32" t="str">
        <f>IF('School Data'!$B250="Middle/JH",IF('School Data'!L250="","",'School Data'!L250),"")</f>
        <v/>
      </c>
      <c r="Z250" s="49" t="str">
        <f t="shared" si="42"/>
        <v/>
      </c>
      <c r="AA250" s="55" t="str">
        <f t="shared" si="43"/>
        <v/>
      </c>
      <c r="AB250" s="31" t="str">
        <f>IF(H250="X",IF(AA250&lt;'Output, All Schools'!$C$15,"N","Y"),"")</f>
        <v/>
      </c>
    </row>
    <row r="251" spans="1:28" x14ac:dyDescent="0.25">
      <c r="A251" s="20" t="str">
        <f t="shared" si="33"/>
        <v/>
      </c>
      <c r="B251" s="20" t="str">
        <f>IF('School Data'!$B251="Middle/JH",IF('School Data'!A251="","",'School Data'!A251),"")</f>
        <v/>
      </c>
      <c r="C251" s="20" t="str">
        <f>IF('School Data'!$B251="Middle/JH",IF('School Data'!B251="","",'School Data'!B251),"")</f>
        <v/>
      </c>
      <c r="D251" s="20" t="str">
        <f>IF('School Data'!$B251="Middle/JH",IF('School Data'!C251="","",'School Data'!C251),"")</f>
        <v/>
      </c>
      <c r="E251" s="20" t="str">
        <f>IF('School Data'!$B251="Middle/JH",IF('School Data'!D251="","",'School Data'!D251),"")</f>
        <v/>
      </c>
      <c r="F251" s="20" t="str">
        <f>IF('School Data'!$B251="Middle/JH",IF('School Data'!E251="","",'School Data'!E251),"")</f>
        <v/>
      </c>
      <c r="G251" s="31" t="str">
        <f>IF('School Data'!$B251="Middle/JH",IF('School Data'!F251="","",'School Data'!F251),"")</f>
        <v/>
      </c>
      <c r="H251" s="28" t="str">
        <f>IF(A251&lt;('Output by Grade Span'!$C$4+1),"X","")</f>
        <v/>
      </c>
      <c r="I251" s="29" t="str">
        <f>IF('School Data'!$B251="Middle/JH",IF('School Data'!G251="","",'School Data'!G251),"")</f>
        <v/>
      </c>
      <c r="J251" s="29" t="str">
        <f t="shared" si="34"/>
        <v/>
      </c>
      <c r="K251" s="29" t="str">
        <f>IF('School Data'!$B251="Middle/JH",IF('School Data'!H251="","",'School Data'!H251),"")</f>
        <v/>
      </c>
      <c r="L251" s="29" t="str">
        <f t="shared" si="35"/>
        <v/>
      </c>
      <c r="M251" s="29" t="str">
        <f t="shared" si="36"/>
        <v/>
      </c>
      <c r="N251" s="28" t="str">
        <f>IF(H251="X",IF(M251&gt;'Output, All Schools'!$C$8,"N","Y"),"")</f>
        <v/>
      </c>
      <c r="O251" s="30" t="str">
        <f>IF('School Data'!$B251="Middle/JH",IF('School Data'!I251="","",'School Data'!I251),"")</f>
        <v/>
      </c>
      <c r="P251" s="30" t="str">
        <f t="shared" si="37"/>
        <v/>
      </c>
      <c r="Q251" s="29" t="str">
        <f t="shared" si="38"/>
        <v/>
      </c>
      <c r="R251" s="31" t="str">
        <f>IF(H251="X",IF(Q251&gt;'Output, All Schools'!$C$9,"N","Y"),"")</f>
        <v/>
      </c>
      <c r="S251" s="32" t="str">
        <f>IF('School Data'!$B251="Middle/JH",IF('School Data'!J251="","",'School Data'!J251),"")</f>
        <v/>
      </c>
      <c r="T251" s="49" t="str">
        <f t="shared" si="39"/>
        <v/>
      </c>
      <c r="U251" s="32" t="str">
        <f>IF('School Data'!$B251="Middle/JH",IF('School Data'!K251="","",'School Data'!K251),"")</f>
        <v/>
      </c>
      <c r="V251" s="49" t="str">
        <f t="shared" si="40"/>
        <v/>
      </c>
      <c r="W251" s="54" t="str">
        <f t="shared" si="41"/>
        <v/>
      </c>
      <c r="X251" s="28" t="str">
        <f>IF(H251="X",IF(W251&lt;'Output, All Schools'!$C$14,"N","Y"),"")</f>
        <v/>
      </c>
      <c r="Y251" s="32" t="str">
        <f>IF('School Data'!$B251="Middle/JH",IF('School Data'!L251="","",'School Data'!L251),"")</f>
        <v/>
      </c>
      <c r="Z251" s="49" t="str">
        <f t="shared" si="42"/>
        <v/>
      </c>
      <c r="AA251" s="55" t="str">
        <f t="shared" si="43"/>
        <v/>
      </c>
      <c r="AB251" s="31" t="str">
        <f>IF(H251="X",IF(AA251&lt;'Output, All Schools'!$C$15,"N","Y"),"")</f>
        <v/>
      </c>
    </row>
    <row r="252" spans="1:28" x14ac:dyDescent="0.25">
      <c r="A252" s="20" t="str">
        <f t="shared" si="33"/>
        <v/>
      </c>
      <c r="B252" s="20" t="str">
        <f>IF('School Data'!$B252="Middle/JH",IF('School Data'!A252="","",'School Data'!A252),"")</f>
        <v/>
      </c>
      <c r="C252" s="20" t="str">
        <f>IF('School Data'!$B252="Middle/JH",IF('School Data'!B252="","",'School Data'!B252),"")</f>
        <v/>
      </c>
      <c r="D252" s="20" t="str">
        <f>IF('School Data'!$B252="Middle/JH",IF('School Data'!C252="","",'School Data'!C252),"")</f>
        <v/>
      </c>
      <c r="E252" s="20" t="str">
        <f>IF('School Data'!$B252="Middle/JH",IF('School Data'!D252="","",'School Data'!D252),"")</f>
        <v/>
      </c>
      <c r="F252" s="20" t="str">
        <f>IF('School Data'!$B252="Middle/JH",IF('School Data'!E252="","",'School Data'!E252),"")</f>
        <v/>
      </c>
      <c r="G252" s="31" t="str">
        <f>IF('School Data'!$B252="Middle/JH",IF('School Data'!F252="","",'School Data'!F252),"")</f>
        <v/>
      </c>
      <c r="H252" s="28" t="str">
        <f>IF(A252&lt;('Output by Grade Span'!$C$4+1),"X","")</f>
        <v/>
      </c>
      <c r="I252" s="29" t="str">
        <f>IF('School Data'!$B252="Middle/JH",IF('School Data'!G252="","",'School Data'!G252),"")</f>
        <v/>
      </c>
      <c r="J252" s="29" t="str">
        <f t="shared" si="34"/>
        <v/>
      </c>
      <c r="K252" s="29" t="str">
        <f>IF('School Data'!$B252="Middle/JH",IF('School Data'!H252="","",'School Data'!H252),"")</f>
        <v/>
      </c>
      <c r="L252" s="29" t="str">
        <f t="shared" si="35"/>
        <v/>
      </c>
      <c r="M252" s="29" t="str">
        <f t="shared" si="36"/>
        <v/>
      </c>
      <c r="N252" s="28" t="str">
        <f>IF(H252="X",IF(M252&gt;'Output, All Schools'!$C$8,"N","Y"),"")</f>
        <v/>
      </c>
      <c r="O252" s="30" t="str">
        <f>IF('School Data'!$B252="Middle/JH",IF('School Data'!I252="","",'School Data'!I252),"")</f>
        <v/>
      </c>
      <c r="P252" s="30" t="str">
        <f t="shared" si="37"/>
        <v/>
      </c>
      <c r="Q252" s="29" t="str">
        <f t="shared" si="38"/>
        <v/>
      </c>
      <c r="R252" s="31" t="str">
        <f>IF(H252="X",IF(Q252&gt;'Output, All Schools'!$C$9,"N","Y"),"")</f>
        <v/>
      </c>
      <c r="S252" s="32" t="str">
        <f>IF('School Data'!$B252="Middle/JH",IF('School Data'!J252="","",'School Data'!J252),"")</f>
        <v/>
      </c>
      <c r="T252" s="49" t="str">
        <f t="shared" si="39"/>
        <v/>
      </c>
      <c r="U252" s="32" t="str">
        <f>IF('School Data'!$B252="Middle/JH",IF('School Data'!K252="","",'School Data'!K252),"")</f>
        <v/>
      </c>
      <c r="V252" s="49" t="str">
        <f t="shared" si="40"/>
        <v/>
      </c>
      <c r="W252" s="54" t="str">
        <f t="shared" si="41"/>
        <v/>
      </c>
      <c r="X252" s="28" t="str">
        <f>IF(H252="X",IF(W252&lt;'Output, All Schools'!$C$14,"N","Y"),"")</f>
        <v/>
      </c>
      <c r="Y252" s="32" t="str">
        <f>IF('School Data'!$B252="Middle/JH",IF('School Data'!L252="","",'School Data'!L252),"")</f>
        <v/>
      </c>
      <c r="Z252" s="49" t="str">
        <f t="shared" si="42"/>
        <v/>
      </c>
      <c r="AA252" s="55" t="str">
        <f t="shared" si="43"/>
        <v/>
      </c>
      <c r="AB252" s="31" t="str">
        <f>IF(H252="X",IF(AA252&lt;'Output, All Schools'!$C$15,"N","Y"),"")</f>
        <v/>
      </c>
    </row>
    <row r="253" spans="1:28" x14ac:dyDescent="0.25">
      <c r="A253" s="20" t="str">
        <f t="shared" si="33"/>
        <v/>
      </c>
      <c r="B253" s="20" t="str">
        <f>IF('School Data'!$B253="Middle/JH",IF('School Data'!A253="","",'School Data'!A253),"")</f>
        <v/>
      </c>
      <c r="C253" s="20" t="str">
        <f>IF('School Data'!$B253="Middle/JH",IF('School Data'!B253="","",'School Data'!B253),"")</f>
        <v/>
      </c>
      <c r="D253" s="20" t="str">
        <f>IF('School Data'!$B253="Middle/JH",IF('School Data'!C253="","",'School Data'!C253),"")</f>
        <v/>
      </c>
      <c r="E253" s="20" t="str">
        <f>IF('School Data'!$B253="Middle/JH",IF('School Data'!D253="","",'School Data'!D253),"")</f>
        <v/>
      </c>
      <c r="F253" s="20" t="str">
        <f>IF('School Data'!$B253="Middle/JH",IF('School Data'!E253="","",'School Data'!E253),"")</f>
        <v/>
      </c>
      <c r="G253" s="31" t="str">
        <f>IF('School Data'!$B253="Middle/JH",IF('School Data'!F253="","",'School Data'!F253),"")</f>
        <v/>
      </c>
      <c r="H253" s="28" t="str">
        <f>IF(A253&lt;('Output by Grade Span'!$C$4+1),"X","")</f>
        <v/>
      </c>
      <c r="I253" s="29" t="str">
        <f>IF('School Data'!$B253="Middle/JH",IF('School Data'!G253="","",'School Data'!G253),"")</f>
        <v/>
      </c>
      <c r="J253" s="29" t="str">
        <f t="shared" si="34"/>
        <v/>
      </c>
      <c r="K253" s="29" t="str">
        <f>IF('School Data'!$B253="Middle/JH",IF('School Data'!H253="","",'School Data'!H253),"")</f>
        <v/>
      </c>
      <c r="L253" s="29" t="str">
        <f t="shared" si="35"/>
        <v/>
      </c>
      <c r="M253" s="29" t="str">
        <f t="shared" si="36"/>
        <v/>
      </c>
      <c r="N253" s="28" t="str">
        <f>IF(H253="X",IF(M253&gt;'Output, All Schools'!$C$8,"N","Y"),"")</f>
        <v/>
      </c>
      <c r="O253" s="30" t="str">
        <f>IF('School Data'!$B253="Middle/JH",IF('School Data'!I253="","",'School Data'!I253),"")</f>
        <v/>
      </c>
      <c r="P253" s="30" t="str">
        <f t="shared" si="37"/>
        <v/>
      </c>
      <c r="Q253" s="29" t="str">
        <f t="shared" si="38"/>
        <v/>
      </c>
      <c r="R253" s="31" t="str">
        <f>IF(H253="X",IF(Q253&gt;'Output, All Schools'!$C$9,"N","Y"),"")</f>
        <v/>
      </c>
      <c r="S253" s="32" t="str">
        <f>IF('School Data'!$B253="Middle/JH",IF('School Data'!J253="","",'School Data'!J253),"")</f>
        <v/>
      </c>
      <c r="T253" s="49" t="str">
        <f t="shared" si="39"/>
        <v/>
      </c>
      <c r="U253" s="32" t="str">
        <f>IF('School Data'!$B253="Middle/JH",IF('School Data'!K253="","",'School Data'!K253),"")</f>
        <v/>
      </c>
      <c r="V253" s="49" t="str">
        <f t="shared" si="40"/>
        <v/>
      </c>
      <c r="W253" s="54" t="str">
        <f t="shared" si="41"/>
        <v/>
      </c>
      <c r="X253" s="28" t="str">
        <f>IF(H253="X",IF(W253&lt;'Output, All Schools'!$C$14,"N","Y"),"")</f>
        <v/>
      </c>
      <c r="Y253" s="32" t="str">
        <f>IF('School Data'!$B253="Middle/JH",IF('School Data'!L253="","",'School Data'!L253),"")</f>
        <v/>
      </c>
      <c r="Z253" s="49" t="str">
        <f t="shared" si="42"/>
        <v/>
      </c>
      <c r="AA253" s="55" t="str">
        <f t="shared" si="43"/>
        <v/>
      </c>
      <c r="AB253" s="31" t="str">
        <f>IF(H253="X",IF(AA253&lt;'Output, All Schools'!$C$15,"N","Y"),"")</f>
        <v/>
      </c>
    </row>
    <row r="254" spans="1:28" x14ac:dyDescent="0.25">
      <c r="A254" s="20" t="str">
        <f t="shared" si="33"/>
        <v/>
      </c>
      <c r="B254" s="20" t="str">
        <f>IF('School Data'!$B254="Middle/JH",IF('School Data'!A254="","",'School Data'!A254),"")</f>
        <v/>
      </c>
      <c r="C254" s="20" t="str">
        <f>IF('School Data'!$B254="Middle/JH",IF('School Data'!B254="","",'School Data'!B254),"")</f>
        <v/>
      </c>
      <c r="D254" s="20" t="str">
        <f>IF('School Data'!$B254="Middle/JH",IF('School Data'!C254="","",'School Data'!C254),"")</f>
        <v/>
      </c>
      <c r="E254" s="20" t="str">
        <f>IF('School Data'!$B254="Middle/JH",IF('School Data'!D254="","",'School Data'!D254),"")</f>
        <v/>
      </c>
      <c r="F254" s="20" t="str">
        <f>IF('School Data'!$B254="Middle/JH",IF('School Data'!E254="","",'School Data'!E254),"")</f>
        <v/>
      </c>
      <c r="G254" s="31" t="str">
        <f>IF('School Data'!$B254="Middle/JH",IF('School Data'!F254="","",'School Data'!F254),"")</f>
        <v/>
      </c>
      <c r="H254" s="28" t="str">
        <f>IF(A254&lt;('Output by Grade Span'!$C$4+1),"X","")</f>
        <v/>
      </c>
      <c r="I254" s="29" t="str">
        <f>IF('School Data'!$B254="Middle/JH",IF('School Data'!G254="","",'School Data'!G254),"")</f>
        <v/>
      </c>
      <c r="J254" s="29" t="str">
        <f t="shared" si="34"/>
        <v/>
      </c>
      <c r="K254" s="29" t="str">
        <f>IF('School Data'!$B254="Middle/JH",IF('School Data'!H254="","",'School Data'!H254),"")</f>
        <v/>
      </c>
      <c r="L254" s="29" t="str">
        <f t="shared" si="35"/>
        <v/>
      </c>
      <c r="M254" s="29" t="str">
        <f t="shared" si="36"/>
        <v/>
      </c>
      <c r="N254" s="28" t="str">
        <f>IF(H254="X",IF(M254&gt;'Output, All Schools'!$C$8,"N","Y"),"")</f>
        <v/>
      </c>
      <c r="O254" s="30" t="str">
        <f>IF('School Data'!$B254="Middle/JH",IF('School Data'!I254="","",'School Data'!I254),"")</f>
        <v/>
      </c>
      <c r="P254" s="30" t="str">
        <f t="shared" si="37"/>
        <v/>
      </c>
      <c r="Q254" s="29" t="str">
        <f t="shared" si="38"/>
        <v/>
      </c>
      <c r="R254" s="31" t="str">
        <f>IF(H254="X",IF(Q254&gt;'Output, All Schools'!$C$9,"N","Y"),"")</f>
        <v/>
      </c>
      <c r="S254" s="32" t="str">
        <f>IF('School Data'!$B254="Middle/JH",IF('School Data'!J254="","",'School Data'!J254),"")</f>
        <v/>
      </c>
      <c r="T254" s="49" t="str">
        <f t="shared" si="39"/>
        <v/>
      </c>
      <c r="U254" s="32" t="str">
        <f>IF('School Data'!$B254="Middle/JH",IF('School Data'!K254="","",'School Data'!K254),"")</f>
        <v/>
      </c>
      <c r="V254" s="49" t="str">
        <f t="shared" si="40"/>
        <v/>
      </c>
      <c r="W254" s="54" t="str">
        <f t="shared" si="41"/>
        <v/>
      </c>
      <c r="X254" s="28" t="str">
        <f>IF(H254="X",IF(W254&lt;'Output, All Schools'!$C$14,"N","Y"),"")</f>
        <v/>
      </c>
      <c r="Y254" s="32" t="str">
        <f>IF('School Data'!$B254="Middle/JH",IF('School Data'!L254="","",'School Data'!L254),"")</f>
        <v/>
      </c>
      <c r="Z254" s="49" t="str">
        <f t="shared" si="42"/>
        <v/>
      </c>
      <c r="AA254" s="55" t="str">
        <f t="shared" si="43"/>
        <v/>
      </c>
      <c r="AB254" s="31" t="str">
        <f>IF(H254="X",IF(AA254&lt;'Output, All Schools'!$C$15,"N","Y"),"")</f>
        <v/>
      </c>
    </row>
    <row r="255" spans="1:28" x14ac:dyDescent="0.25">
      <c r="A255" s="20" t="str">
        <f t="shared" si="33"/>
        <v/>
      </c>
      <c r="B255" s="20" t="str">
        <f>IF('School Data'!$B255="Middle/JH",IF('School Data'!A255="","",'School Data'!A255),"")</f>
        <v/>
      </c>
      <c r="C255" s="20" t="str">
        <f>IF('School Data'!$B255="Middle/JH",IF('School Data'!B255="","",'School Data'!B255),"")</f>
        <v/>
      </c>
      <c r="D255" s="20" t="str">
        <f>IF('School Data'!$B255="Middle/JH",IF('School Data'!C255="","",'School Data'!C255),"")</f>
        <v/>
      </c>
      <c r="E255" s="20" t="str">
        <f>IF('School Data'!$B255="Middle/JH",IF('School Data'!D255="","",'School Data'!D255),"")</f>
        <v/>
      </c>
      <c r="F255" s="20" t="str">
        <f>IF('School Data'!$B255="Middle/JH",IF('School Data'!E255="","",'School Data'!E255),"")</f>
        <v/>
      </c>
      <c r="G255" s="31" t="str">
        <f>IF('School Data'!$B255="Middle/JH",IF('School Data'!F255="","",'School Data'!F255),"")</f>
        <v/>
      </c>
      <c r="H255" s="28" t="str">
        <f>IF(A255&lt;('Output by Grade Span'!$C$4+1),"X","")</f>
        <v/>
      </c>
      <c r="I255" s="29" t="str">
        <f>IF('School Data'!$B255="Middle/JH",IF('School Data'!G255="","",'School Data'!G255),"")</f>
        <v/>
      </c>
      <c r="J255" s="29" t="str">
        <f t="shared" si="34"/>
        <v/>
      </c>
      <c r="K255" s="29" t="str">
        <f>IF('School Data'!$B255="Middle/JH",IF('School Data'!H255="","",'School Data'!H255),"")</f>
        <v/>
      </c>
      <c r="L255" s="29" t="str">
        <f t="shared" si="35"/>
        <v/>
      </c>
      <c r="M255" s="29" t="str">
        <f t="shared" si="36"/>
        <v/>
      </c>
      <c r="N255" s="28" t="str">
        <f>IF(H255="X",IF(M255&gt;'Output, All Schools'!$C$8,"N","Y"),"")</f>
        <v/>
      </c>
      <c r="O255" s="30" t="str">
        <f>IF('School Data'!$B255="Middle/JH",IF('School Data'!I255="","",'School Data'!I255),"")</f>
        <v/>
      </c>
      <c r="P255" s="30" t="str">
        <f t="shared" si="37"/>
        <v/>
      </c>
      <c r="Q255" s="29" t="str">
        <f t="shared" si="38"/>
        <v/>
      </c>
      <c r="R255" s="31" t="str">
        <f>IF(H255="X",IF(Q255&gt;'Output, All Schools'!$C$9,"N","Y"),"")</f>
        <v/>
      </c>
      <c r="S255" s="32" t="str">
        <f>IF('School Data'!$B255="Middle/JH",IF('School Data'!J255="","",'School Data'!J255),"")</f>
        <v/>
      </c>
      <c r="T255" s="49" t="str">
        <f t="shared" si="39"/>
        <v/>
      </c>
      <c r="U255" s="32" t="str">
        <f>IF('School Data'!$B255="Middle/JH",IF('School Data'!K255="","",'School Data'!K255),"")</f>
        <v/>
      </c>
      <c r="V255" s="49" t="str">
        <f t="shared" si="40"/>
        <v/>
      </c>
      <c r="W255" s="54" t="str">
        <f t="shared" si="41"/>
        <v/>
      </c>
      <c r="X255" s="28" t="str">
        <f>IF(H255="X",IF(W255&lt;'Output, All Schools'!$C$14,"N","Y"),"")</f>
        <v/>
      </c>
      <c r="Y255" s="32" t="str">
        <f>IF('School Data'!$B255="Middle/JH",IF('School Data'!L255="","",'School Data'!L255),"")</f>
        <v/>
      </c>
      <c r="Z255" s="49" t="str">
        <f t="shared" si="42"/>
        <v/>
      </c>
      <c r="AA255" s="55" t="str">
        <f t="shared" si="43"/>
        <v/>
      </c>
      <c r="AB255" s="31" t="str">
        <f>IF(H255="X",IF(AA255&lt;'Output, All Schools'!$C$15,"N","Y"),"")</f>
        <v/>
      </c>
    </row>
    <row r="256" spans="1:28" x14ac:dyDescent="0.25">
      <c r="A256" s="20" t="str">
        <f t="shared" si="33"/>
        <v/>
      </c>
      <c r="B256" s="20" t="str">
        <f>IF('School Data'!$B256="Middle/JH",IF('School Data'!A256="","",'School Data'!A256),"")</f>
        <v/>
      </c>
      <c r="C256" s="20" t="str">
        <f>IF('School Data'!$B256="Middle/JH",IF('School Data'!B256="","",'School Data'!B256),"")</f>
        <v/>
      </c>
      <c r="D256" s="20" t="str">
        <f>IF('School Data'!$B256="Middle/JH",IF('School Data'!C256="","",'School Data'!C256),"")</f>
        <v/>
      </c>
      <c r="E256" s="20" t="str">
        <f>IF('School Data'!$B256="Middle/JH",IF('School Data'!D256="","",'School Data'!D256),"")</f>
        <v/>
      </c>
      <c r="F256" s="20" t="str">
        <f>IF('School Data'!$B256="Middle/JH",IF('School Data'!E256="","",'School Data'!E256),"")</f>
        <v/>
      </c>
      <c r="G256" s="31" t="str">
        <f>IF('School Data'!$B256="Middle/JH",IF('School Data'!F256="","",'School Data'!F256),"")</f>
        <v/>
      </c>
      <c r="H256" s="28" t="str">
        <f>IF(A256&lt;('Output by Grade Span'!$C$4+1),"X","")</f>
        <v/>
      </c>
      <c r="I256" s="29" t="str">
        <f>IF('School Data'!$B256="Middle/JH",IF('School Data'!G256="","",'School Data'!G256),"")</f>
        <v/>
      </c>
      <c r="J256" s="29" t="str">
        <f t="shared" si="34"/>
        <v/>
      </c>
      <c r="K256" s="29" t="str">
        <f>IF('School Data'!$B256="Middle/JH",IF('School Data'!H256="","",'School Data'!H256),"")</f>
        <v/>
      </c>
      <c r="L256" s="29" t="str">
        <f t="shared" si="35"/>
        <v/>
      </c>
      <c r="M256" s="29" t="str">
        <f t="shared" si="36"/>
        <v/>
      </c>
      <c r="N256" s="28" t="str">
        <f>IF(H256="X",IF(M256&gt;'Output, All Schools'!$C$8,"N","Y"),"")</f>
        <v/>
      </c>
      <c r="O256" s="30" t="str">
        <f>IF('School Data'!$B256="Middle/JH",IF('School Data'!I256="","",'School Data'!I256),"")</f>
        <v/>
      </c>
      <c r="P256" s="30" t="str">
        <f t="shared" si="37"/>
        <v/>
      </c>
      <c r="Q256" s="29" t="str">
        <f t="shared" si="38"/>
        <v/>
      </c>
      <c r="R256" s="31" t="str">
        <f>IF(H256="X",IF(Q256&gt;'Output, All Schools'!$C$9,"N","Y"),"")</f>
        <v/>
      </c>
      <c r="S256" s="32" t="str">
        <f>IF('School Data'!$B256="Middle/JH",IF('School Data'!J256="","",'School Data'!J256),"")</f>
        <v/>
      </c>
      <c r="T256" s="49" t="str">
        <f t="shared" si="39"/>
        <v/>
      </c>
      <c r="U256" s="32" t="str">
        <f>IF('School Data'!$B256="Middle/JH",IF('School Data'!K256="","",'School Data'!K256),"")</f>
        <v/>
      </c>
      <c r="V256" s="49" t="str">
        <f t="shared" si="40"/>
        <v/>
      </c>
      <c r="W256" s="54" t="str">
        <f t="shared" si="41"/>
        <v/>
      </c>
      <c r="X256" s="28" t="str">
        <f>IF(H256="X",IF(W256&lt;'Output, All Schools'!$C$14,"N","Y"),"")</f>
        <v/>
      </c>
      <c r="Y256" s="32" t="str">
        <f>IF('School Data'!$B256="Middle/JH",IF('School Data'!L256="","",'School Data'!L256),"")</f>
        <v/>
      </c>
      <c r="Z256" s="49" t="str">
        <f t="shared" si="42"/>
        <v/>
      </c>
      <c r="AA256" s="55" t="str">
        <f t="shared" si="43"/>
        <v/>
      </c>
      <c r="AB256" s="31" t="str">
        <f>IF(H256="X",IF(AA256&lt;'Output, All Schools'!$C$15,"N","Y"),"")</f>
        <v/>
      </c>
    </row>
    <row r="257" spans="1:28" x14ac:dyDescent="0.25">
      <c r="A257" s="20" t="str">
        <f t="shared" si="33"/>
        <v/>
      </c>
      <c r="B257" s="20" t="str">
        <f>IF('School Data'!$B257="Middle/JH",IF('School Data'!A257="","",'School Data'!A257),"")</f>
        <v/>
      </c>
      <c r="C257" s="20" t="str">
        <f>IF('School Data'!$B257="Middle/JH",IF('School Data'!B257="","",'School Data'!B257),"")</f>
        <v/>
      </c>
      <c r="D257" s="20" t="str">
        <f>IF('School Data'!$B257="Middle/JH",IF('School Data'!C257="","",'School Data'!C257),"")</f>
        <v/>
      </c>
      <c r="E257" s="20" t="str">
        <f>IF('School Data'!$B257="Middle/JH",IF('School Data'!D257="","",'School Data'!D257),"")</f>
        <v/>
      </c>
      <c r="F257" s="20" t="str">
        <f>IF('School Data'!$B257="Middle/JH",IF('School Data'!E257="","",'School Data'!E257),"")</f>
        <v/>
      </c>
      <c r="G257" s="31" t="str">
        <f>IF('School Data'!$B257="Middle/JH",IF('School Data'!F257="","",'School Data'!F257),"")</f>
        <v/>
      </c>
      <c r="H257" s="28" t="str">
        <f>IF(A257&lt;('Output by Grade Span'!$C$4+1),"X","")</f>
        <v/>
      </c>
      <c r="I257" s="29" t="str">
        <f>IF('School Data'!$B257="Middle/JH",IF('School Data'!G257="","",'School Data'!G257),"")</f>
        <v/>
      </c>
      <c r="J257" s="29" t="str">
        <f t="shared" si="34"/>
        <v/>
      </c>
      <c r="K257" s="29" t="str">
        <f>IF('School Data'!$B257="Middle/JH",IF('School Data'!H257="","",'School Data'!H257),"")</f>
        <v/>
      </c>
      <c r="L257" s="29" t="str">
        <f t="shared" si="35"/>
        <v/>
      </c>
      <c r="M257" s="29" t="str">
        <f t="shared" si="36"/>
        <v/>
      </c>
      <c r="N257" s="28" t="str">
        <f>IF(H257="X",IF(M257&gt;'Output, All Schools'!$C$8,"N","Y"),"")</f>
        <v/>
      </c>
      <c r="O257" s="30" t="str">
        <f>IF('School Data'!$B257="Middle/JH",IF('School Data'!I257="","",'School Data'!I257),"")</f>
        <v/>
      </c>
      <c r="P257" s="30" t="str">
        <f t="shared" si="37"/>
        <v/>
      </c>
      <c r="Q257" s="29" t="str">
        <f t="shared" si="38"/>
        <v/>
      </c>
      <c r="R257" s="31" t="str">
        <f>IF(H257="X",IF(Q257&gt;'Output, All Schools'!$C$9,"N","Y"),"")</f>
        <v/>
      </c>
      <c r="S257" s="32" t="str">
        <f>IF('School Data'!$B257="Middle/JH",IF('School Data'!J257="","",'School Data'!J257),"")</f>
        <v/>
      </c>
      <c r="T257" s="49" t="str">
        <f t="shared" si="39"/>
        <v/>
      </c>
      <c r="U257" s="32" t="str">
        <f>IF('School Data'!$B257="Middle/JH",IF('School Data'!K257="","",'School Data'!K257),"")</f>
        <v/>
      </c>
      <c r="V257" s="49" t="str">
        <f t="shared" si="40"/>
        <v/>
      </c>
      <c r="W257" s="54" t="str">
        <f t="shared" si="41"/>
        <v/>
      </c>
      <c r="X257" s="28" t="str">
        <f>IF(H257="X",IF(W257&lt;'Output, All Schools'!$C$14,"N","Y"),"")</f>
        <v/>
      </c>
      <c r="Y257" s="32" t="str">
        <f>IF('School Data'!$B257="Middle/JH",IF('School Data'!L257="","",'School Data'!L257),"")</f>
        <v/>
      </c>
      <c r="Z257" s="49" t="str">
        <f t="shared" si="42"/>
        <v/>
      </c>
      <c r="AA257" s="55" t="str">
        <f t="shared" si="43"/>
        <v/>
      </c>
      <c r="AB257" s="31" t="str">
        <f>IF(H257="X",IF(AA257&lt;'Output, All Schools'!$C$15,"N","Y"),"")</f>
        <v/>
      </c>
    </row>
    <row r="258" spans="1:28" x14ac:dyDescent="0.25">
      <c r="A258" s="20" t="str">
        <f t="shared" si="33"/>
        <v/>
      </c>
      <c r="B258" s="20" t="str">
        <f>IF('School Data'!$B258="Middle/JH",IF('School Data'!A258="","",'School Data'!A258),"")</f>
        <v/>
      </c>
      <c r="C258" s="20" t="str">
        <f>IF('School Data'!$B258="Middle/JH",IF('School Data'!B258="","",'School Data'!B258),"")</f>
        <v/>
      </c>
      <c r="D258" s="20" t="str">
        <f>IF('School Data'!$B258="Middle/JH",IF('School Data'!C258="","",'School Data'!C258),"")</f>
        <v/>
      </c>
      <c r="E258" s="20" t="str">
        <f>IF('School Data'!$B258="Middle/JH",IF('School Data'!D258="","",'School Data'!D258),"")</f>
        <v/>
      </c>
      <c r="F258" s="20" t="str">
        <f>IF('School Data'!$B258="Middle/JH",IF('School Data'!E258="","",'School Data'!E258),"")</f>
        <v/>
      </c>
      <c r="G258" s="31" t="str">
        <f>IF('School Data'!$B258="Middle/JH",IF('School Data'!F258="","",'School Data'!F258),"")</f>
        <v/>
      </c>
      <c r="H258" s="28" t="str">
        <f>IF(A258&lt;('Output by Grade Span'!$C$4+1),"X","")</f>
        <v/>
      </c>
      <c r="I258" s="29" t="str">
        <f>IF('School Data'!$B258="Middle/JH",IF('School Data'!G258="","",'School Data'!G258),"")</f>
        <v/>
      </c>
      <c r="J258" s="29" t="str">
        <f t="shared" si="34"/>
        <v/>
      </c>
      <c r="K258" s="29" t="str">
        <f>IF('School Data'!$B258="Middle/JH",IF('School Data'!H258="","",'School Data'!H258),"")</f>
        <v/>
      </c>
      <c r="L258" s="29" t="str">
        <f t="shared" si="35"/>
        <v/>
      </c>
      <c r="M258" s="29" t="str">
        <f t="shared" si="36"/>
        <v/>
      </c>
      <c r="N258" s="28" t="str">
        <f>IF(H258="X",IF(M258&gt;'Output, All Schools'!$C$8,"N","Y"),"")</f>
        <v/>
      </c>
      <c r="O258" s="30" t="str">
        <f>IF('School Data'!$B258="Middle/JH",IF('School Data'!I258="","",'School Data'!I258),"")</f>
        <v/>
      </c>
      <c r="P258" s="30" t="str">
        <f t="shared" si="37"/>
        <v/>
      </c>
      <c r="Q258" s="29" t="str">
        <f t="shared" si="38"/>
        <v/>
      </c>
      <c r="R258" s="31" t="str">
        <f>IF(H258="X",IF(Q258&gt;'Output, All Schools'!$C$9,"N","Y"),"")</f>
        <v/>
      </c>
      <c r="S258" s="32" t="str">
        <f>IF('School Data'!$B258="Middle/JH",IF('School Data'!J258="","",'School Data'!J258),"")</f>
        <v/>
      </c>
      <c r="T258" s="49" t="str">
        <f t="shared" si="39"/>
        <v/>
      </c>
      <c r="U258" s="32" t="str">
        <f>IF('School Data'!$B258="Middle/JH",IF('School Data'!K258="","",'School Data'!K258),"")</f>
        <v/>
      </c>
      <c r="V258" s="49" t="str">
        <f t="shared" si="40"/>
        <v/>
      </c>
      <c r="W258" s="54" t="str">
        <f t="shared" si="41"/>
        <v/>
      </c>
      <c r="X258" s="28" t="str">
        <f>IF(H258="X",IF(W258&lt;'Output, All Schools'!$C$14,"N","Y"),"")</f>
        <v/>
      </c>
      <c r="Y258" s="32" t="str">
        <f>IF('School Data'!$B258="Middle/JH",IF('School Data'!L258="","",'School Data'!L258),"")</f>
        <v/>
      </c>
      <c r="Z258" s="49" t="str">
        <f t="shared" si="42"/>
        <v/>
      </c>
      <c r="AA258" s="55" t="str">
        <f t="shared" si="43"/>
        <v/>
      </c>
      <c r="AB258" s="31" t="str">
        <f>IF(H258="X",IF(AA258&lt;'Output, All Schools'!$C$15,"N","Y"),"")</f>
        <v/>
      </c>
    </row>
    <row r="259" spans="1:28" x14ac:dyDescent="0.25">
      <c r="A259" s="20" t="str">
        <f t="shared" si="33"/>
        <v/>
      </c>
      <c r="B259" s="20" t="str">
        <f>IF('School Data'!$B259="Middle/JH",IF('School Data'!A259="","",'School Data'!A259),"")</f>
        <v/>
      </c>
      <c r="C259" s="20" t="str">
        <f>IF('School Data'!$B259="Middle/JH",IF('School Data'!B259="","",'School Data'!B259),"")</f>
        <v/>
      </c>
      <c r="D259" s="20" t="str">
        <f>IF('School Data'!$B259="Middle/JH",IF('School Data'!C259="","",'School Data'!C259),"")</f>
        <v/>
      </c>
      <c r="E259" s="20" t="str">
        <f>IF('School Data'!$B259="Middle/JH",IF('School Data'!D259="","",'School Data'!D259),"")</f>
        <v/>
      </c>
      <c r="F259" s="20" t="str">
        <f>IF('School Data'!$B259="Middle/JH",IF('School Data'!E259="","",'School Data'!E259),"")</f>
        <v/>
      </c>
      <c r="G259" s="31" t="str">
        <f>IF('School Data'!$B259="Middle/JH",IF('School Data'!F259="","",'School Data'!F259),"")</f>
        <v/>
      </c>
      <c r="H259" s="28" t="str">
        <f>IF(A259&lt;('Output by Grade Span'!$C$4+1),"X","")</f>
        <v/>
      </c>
      <c r="I259" s="29" t="str">
        <f>IF('School Data'!$B259="Middle/JH",IF('School Data'!G259="","",'School Data'!G259),"")</f>
        <v/>
      </c>
      <c r="J259" s="29" t="str">
        <f t="shared" si="34"/>
        <v/>
      </c>
      <c r="K259" s="29" t="str">
        <f>IF('School Data'!$B259="Middle/JH",IF('School Data'!H259="","",'School Data'!H259),"")</f>
        <v/>
      </c>
      <c r="L259" s="29" t="str">
        <f t="shared" si="35"/>
        <v/>
      </c>
      <c r="M259" s="29" t="str">
        <f t="shared" si="36"/>
        <v/>
      </c>
      <c r="N259" s="28" t="str">
        <f>IF(H259="X",IF(M259&gt;'Output, All Schools'!$C$8,"N","Y"),"")</f>
        <v/>
      </c>
      <c r="O259" s="30" t="str">
        <f>IF('School Data'!$B259="Middle/JH",IF('School Data'!I259="","",'School Data'!I259),"")</f>
        <v/>
      </c>
      <c r="P259" s="30" t="str">
        <f t="shared" si="37"/>
        <v/>
      </c>
      <c r="Q259" s="29" t="str">
        <f t="shared" si="38"/>
        <v/>
      </c>
      <c r="R259" s="31" t="str">
        <f>IF(H259="X",IF(Q259&gt;'Output, All Schools'!$C$9,"N","Y"),"")</f>
        <v/>
      </c>
      <c r="S259" s="32" t="str">
        <f>IF('School Data'!$B259="Middle/JH",IF('School Data'!J259="","",'School Data'!J259),"")</f>
        <v/>
      </c>
      <c r="T259" s="49" t="str">
        <f t="shared" si="39"/>
        <v/>
      </c>
      <c r="U259" s="32" t="str">
        <f>IF('School Data'!$B259="Middle/JH",IF('School Data'!K259="","",'School Data'!K259),"")</f>
        <v/>
      </c>
      <c r="V259" s="49" t="str">
        <f t="shared" si="40"/>
        <v/>
      </c>
      <c r="W259" s="54" t="str">
        <f t="shared" si="41"/>
        <v/>
      </c>
      <c r="X259" s="28" t="str">
        <f>IF(H259="X",IF(W259&lt;'Output, All Schools'!$C$14,"N","Y"),"")</f>
        <v/>
      </c>
      <c r="Y259" s="32" t="str">
        <f>IF('School Data'!$B259="Middle/JH",IF('School Data'!L259="","",'School Data'!L259),"")</f>
        <v/>
      </c>
      <c r="Z259" s="49" t="str">
        <f t="shared" si="42"/>
        <v/>
      </c>
      <c r="AA259" s="55" t="str">
        <f t="shared" si="43"/>
        <v/>
      </c>
      <c r="AB259" s="31" t="str">
        <f>IF(H259="X",IF(AA259&lt;'Output, All Schools'!$C$15,"N","Y"),"")</f>
        <v/>
      </c>
    </row>
    <row r="260" spans="1:28" x14ac:dyDescent="0.25">
      <c r="A260" s="20" t="str">
        <f t="shared" ref="A260:A267" si="44">IFERROR(RANK(G260,G:G,0),"")</f>
        <v/>
      </c>
      <c r="B260" s="20" t="str">
        <f>IF('School Data'!$B260="Middle/JH",IF('School Data'!A260="","",'School Data'!A260),"")</f>
        <v/>
      </c>
      <c r="C260" s="20" t="str">
        <f>IF('School Data'!$B260="Middle/JH",IF('School Data'!B260="","",'School Data'!B260),"")</f>
        <v/>
      </c>
      <c r="D260" s="20" t="str">
        <f>IF('School Data'!$B260="Middle/JH",IF('School Data'!C260="","",'School Data'!C260),"")</f>
        <v/>
      </c>
      <c r="E260" s="20" t="str">
        <f>IF('School Data'!$B260="Middle/JH",IF('School Data'!D260="","",'School Data'!D260),"")</f>
        <v/>
      </c>
      <c r="F260" s="20" t="str">
        <f>IF('School Data'!$B260="Middle/JH",IF('School Data'!E260="","",'School Data'!E260),"")</f>
        <v/>
      </c>
      <c r="G260" s="31" t="str">
        <f>IF('School Data'!$B260="Middle/JH",IF('School Data'!F260="","",'School Data'!F260),"")</f>
        <v/>
      </c>
      <c r="H260" s="28" t="str">
        <f>IF(A260&lt;('Output by Grade Span'!$C$4+1),"X","")</f>
        <v/>
      </c>
      <c r="I260" s="29" t="str">
        <f>IF('School Data'!$B260="Middle/JH",IF('School Data'!G260="","",'School Data'!G260),"")</f>
        <v/>
      </c>
      <c r="J260" s="29" t="str">
        <f t="shared" ref="J260:J267" si="45">IFERROR((ROUND(I260/D260,0)),"")</f>
        <v/>
      </c>
      <c r="K260" s="29" t="str">
        <f>IF('School Data'!$B260="Middle/JH",IF('School Data'!H260="","",'School Data'!H260),"")</f>
        <v/>
      </c>
      <c r="L260" s="29" t="str">
        <f t="shared" ref="L260:L267" si="46">IFERROR((ROUND(K260/E260,0)),"")</f>
        <v/>
      </c>
      <c r="M260" s="29" t="str">
        <f t="shared" ref="M260:M267" si="47">IFERROR((ROUND(L260-J260,0)),"")</f>
        <v/>
      </c>
      <c r="N260" s="28" t="str">
        <f>IF(H260="X",IF(M260&gt;'Output, All Schools'!$C$8,"N","Y"),"")</f>
        <v/>
      </c>
      <c r="O260" s="30" t="str">
        <f>IF('School Data'!$B260="Middle/JH",IF('School Data'!I260="","",'School Data'!I260),"")</f>
        <v/>
      </c>
      <c r="P260" s="30" t="str">
        <f t="shared" ref="P260:P267" si="48">IFERROR((ROUND(O260/F260,0)),"")</f>
        <v/>
      </c>
      <c r="Q260" s="29" t="str">
        <f t="shared" ref="Q260:Q267" si="49">IFERROR((ROUND(P260-L260,0)),"")</f>
        <v/>
      </c>
      <c r="R260" s="31" t="str">
        <f>IF(H260="X",IF(Q260&gt;'Output, All Schools'!$C$9,"N","Y"),"")</f>
        <v/>
      </c>
      <c r="S260" s="32" t="str">
        <f>IF('School Data'!$B260="Middle/JH",IF('School Data'!J260="","",'School Data'!J260),"")</f>
        <v/>
      </c>
      <c r="T260" s="49" t="str">
        <f t="shared" ref="T260:T267" si="50">IFERROR((ROUND(S260/D260,2)),"")</f>
        <v/>
      </c>
      <c r="U260" s="32" t="str">
        <f>IF('School Data'!$B260="Middle/JH",IF('School Data'!K260="","",'School Data'!K260),"")</f>
        <v/>
      </c>
      <c r="V260" s="49" t="str">
        <f t="shared" ref="V260:V267" si="51">IFERROR((ROUND(U260/E260,2)),"")</f>
        <v/>
      </c>
      <c r="W260" s="54" t="str">
        <f t="shared" ref="W260:W267" si="52">IFERROR((ROUND(V260-T260,2)),"")</f>
        <v/>
      </c>
      <c r="X260" s="28" t="str">
        <f>IF(H260="X",IF(W260&lt;'Output, All Schools'!$C$14,"N","Y"),"")</f>
        <v/>
      </c>
      <c r="Y260" s="32" t="str">
        <f>IF('School Data'!$B260="Middle/JH",IF('School Data'!L260="","",'School Data'!L260),"")</f>
        <v/>
      </c>
      <c r="Z260" s="49" t="str">
        <f t="shared" ref="Z260:Z267" si="53">IFERROR((ROUND(Y260/F260,2)),"")</f>
        <v/>
      </c>
      <c r="AA260" s="55" t="str">
        <f t="shared" ref="AA260:AA267" si="54">IFERROR((ROUND(Z260-V260,2)),"")</f>
        <v/>
      </c>
      <c r="AB260" s="31" t="str">
        <f>IF(H260="X",IF(AA260&lt;'Output, All Schools'!$C$15,"N","Y"),"")</f>
        <v/>
      </c>
    </row>
    <row r="261" spans="1:28" x14ac:dyDescent="0.25">
      <c r="A261" s="20" t="str">
        <f t="shared" si="44"/>
        <v/>
      </c>
      <c r="B261" s="20" t="str">
        <f>IF('School Data'!$B261="Middle/JH",IF('School Data'!A261="","",'School Data'!A261),"")</f>
        <v/>
      </c>
      <c r="C261" s="20" t="str">
        <f>IF('School Data'!$B261="Middle/JH",IF('School Data'!B261="","",'School Data'!B261),"")</f>
        <v/>
      </c>
      <c r="D261" s="20" t="str">
        <f>IF('School Data'!$B261="Middle/JH",IF('School Data'!C261="","",'School Data'!C261),"")</f>
        <v/>
      </c>
      <c r="E261" s="20" t="str">
        <f>IF('School Data'!$B261="Middle/JH",IF('School Data'!D261="","",'School Data'!D261),"")</f>
        <v/>
      </c>
      <c r="F261" s="20" t="str">
        <f>IF('School Data'!$B261="Middle/JH",IF('School Data'!E261="","",'School Data'!E261),"")</f>
        <v/>
      </c>
      <c r="G261" s="31" t="str">
        <f>IF('School Data'!$B261="Middle/JH",IF('School Data'!F261="","",'School Data'!F261),"")</f>
        <v/>
      </c>
      <c r="H261" s="28" t="str">
        <f>IF(A261&lt;('Output by Grade Span'!$C$4+1),"X","")</f>
        <v/>
      </c>
      <c r="I261" s="29" t="str">
        <f>IF('School Data'!$B261="Middle/JH",IF('School Data'!G261="","",'School Data'!G261),"")</f>
        <v/>
      </c>
      <c r="J261" s="29" t="str">
        <f t="shared" si="45"/>
        <v/>
      </c>
      <c r="K261" s="29" t="str">
        <f>IF('School Data'!$B261="Middle/JH",IF('School Data'!H261="","",'School Data'!H261),"")</f>
        <v/>
      </c>
      <c r="L261" s="29" t="str">
        <f t="shared" si="46"/>
        <v/>
      </c>
      <c r="M261" s="29" t="str">
        <f t="shared" si="47"/>
        <v/>
      </c>
      <c r="N261" s="28" t="str">
        <f>IF(H261="X",IF(M261&gt;'Output, All Schools'!$C$8,"N","Y"),"")</f>
        <v/>
      </c>
      <c r="O261" s="30" t="str">
        <f>IF('School Data'!$B261="Middle/JH",IF('School Data'!I261="","",'School Data'!I261),"")</f>
        <v/>
      </c>
      <c r="P261" s="30" t="str">
        <f t="shared" si="48"/>
        <v/>
      </c>
      <c r="Q261" s="29" t="str">
        <f t="shared" si="49"/>
        <v/>
      </c>
      <c r="R261" s="31" t="str">
        <f>IF(H261="X",IF(Q261&gt;'Output, All Schools'!$C$9,"N","Y"),"")</f>
        <v/>
      </c>
      <c r="S261" s="32" t="str">
        <f>IF('School Data'!$B261="Middle/JH",IF('School Data'!J261="","",'School Data'!J261),"")</f>
        <v/>
      </c>
      <c r="T261" s="49" t="str">
        <f t="shared" si="50"/>
        <v/>
      </c>
      <c r="U261" s="32" t="str">
        <f>IF('School Data'!$B261="Middle/JH",IF('School Data'!K261="","",'School Data'!K261),"")</f>
        <v/>
      </c>
      <c r="V261" s="49" t="str">
        <f t="shared" si="51"/>
        <v/>
      </c>
      <c r="W261" s="54" t="str">
        <f t="shared" si="52"/>
        <v/>
      </c>
      <c r="X261" s="28" t="str">
        <f>IF(H261="X",IF(W261&lt;'Output, All Schools'!$C$14,"N","Y"),"")</f>
        <v/>
      </c>
      <c r="Y261" s="32" t="str">
        <f>IF('School Data'!$B261="Middle/JH",IF('School Data'!L261="","",'School Data'!L261),"")</f>
        <v/>
      </c>
      <c r="Z261" s="49" t="str">
        <f t="shared" si="53"/>
        <v/>
      </c>
      <c r="AA261" s="55" t="str">
        <f t="shared" si="54"/>
        <v/>
      </c>
      <c r="AB261" s="31" t="str">
        <f>IF(H261="X",IF(AA261&lt;'Output, All Schools'!$C$15,"N","Y"),"")</f>
        <v/>
      </c>
    </row>
    <row r="262" spans="1:28" x14ac:dyDescent="0.25">
      <c r="A262" s="20" t="str">
        <f t="shared" si="44"/>
        <v/>
      </c>
      <c r="B262" s="20" t="str">
        <f>IF('School Data'!$B262="Middle/JH",IF('School Data'!A262="","",'School Data'!A262),"")</f>
        <v/>
      </c>
      <c r="C262" s="20" t="str">
        <f>IF('School Data'!$B262="Middle/JH",IF('School Data'!B262="","",'School Data'!B262),"")</f>
        <v/>
      </c>
      <c r="D262" s="20" t="str">
        <f>IF('School Data'!$B262="Middle/JH",IF('School Data'!C262="","",'School Data'!C262),"")</f>
        <v/>
      </c>
      <c r="E262" s="20" t="str">
        <f>IF('School Data'!$B262="Middle/JH",IF('School Data'!D262="","",'School Data'!D262),"")</f>
        <v/>
      </c>
      <c r="F262" s="20" t="str">
        <f>IF('School Data'!$B262="Middle/JH",IF('School Data'!E262="","",'School Data'!E262),"")</f>
        <v/>
      </c>
      <c r="G262" s="31" t="str">
        <f>IF('School Data'!$B262="Middle/JH",IF('School Data'!F262="","",'School Data'!F262),"")</f>
        <v/>
      </c>
      <c r="H262" s="28" t="str">
        <f>IF(A262&lt;('Output by Grade Span'!$C$4+1),"X","")</f>
        <v/>
      </c>
      <c r="I262" s="29" t="str">
        <f>IF('School Data'!$B262="Middle/JH",IF('School Data'!G262="","",'School Data'!G262),"")</f>
        <v/>
      </c>
      <c r="J262" s="29" t="str">
        <f t="shared" si="45"/>
        <v/>
      </c>
      <c r="K262" s="29" t="str">
        <f>IF('School Data'!$B262="Middle/JH",IF('School Data'!H262="","",'School Data'!H262),"")</f>
        <v/>
      </c>
      <c r="L262" s="29" t="str">
        <f t="shared" si="46"/>
        <v/>
      </c>
      <c r="M262" s="29" t="str">
        <f t="shared" si="47"/>
        <v/>
      </c>
      <c r="N262" s="28" t="str">
        <f>IF(H262="X",IF(M262&gt;'Output, All Schools'!$C$8,"N","Y"),"")</f>
        <v/>
      </c>
      <c r="O262" s="30" t="str">
        <f>IF('School Data'!$B262="Middle/JH",IF('School Data'!I262="","",'School Data'!I262),"")</f>
        <v/>
      </c>
      <c r="P262" s="30" t="str">
        <f t="shared" si="48"/>
        <v/>
      </c>
      <c r="Q262" s="29" t="str">
        <f t="shared" si="49"/>
        <v/>
      </c>
      <c r="R262" s="31" t="str">
        <f>IF(H262="X",IF(Q262&gt;'Output, All Schools'!$C$9,"N","Y"),"")</f>
        <v/>
      </c>
      <c r="S262" s="32" t="str">
        <f>IF('School Data'!$B262="Middle/JH",IF('School Data'!J262="","",'School Data'!J262),"")</f>
        <v/>
      </c>
      <c r="T262" s="49" t="str">
        <f t="shared" si="50"/>
        <v/>
      </c>
      <c r="U262" s="32" t="str">
        <f>IF('School Data'!$B262="Middle/JH",IF('School Data'!K262="","",'School Data'!K262),"")</f>
        <v/>
      </c>
      <c r="V262" s="49" t="str">
        <f t="shared" si="51"/>
        <v/>
      </c>
      <c r="W262" s="54" t="str">
        <f t="shared" si="52"/>
        <v/>
      </c>
      <c r="X262" s="28" t="str">
        <f>IF(H262="X",IF(W262&lt;'Output, All Schools'!$C$14,"N","Y"),"")</f>
        <v/>
      </c>
      <c r="Y262" s="32" t="str">
        <f>IF('School Data'!$B262="Middle/JH",IF('School Data'!L262="","",'School Data'!L262),"")</f>
        <v/>
      </c>
      <c r="Z262" s="49" t="str">
        <f t="shared" si="53"/>
        <v/>
      </c>
      <c r="AA262" s="55" t="str">
        <f t="shared" si="54"/>
        <v/>
      </c>
      <c r="AB262" s="31" t="str">
        <f>IF(H262="X",IF(AA262&lt;'Output, All Schools'!$C$15,"N","Y"),"")</f>
        <v/>
      </c>
    </row>
    <row r="263" spans="1:28" x14ac:dyDescent="0.25">
      <c r="A263" s="20" t="str">
        <f t="shared" si="44"/>
        <v/>
      </c>
      <c r="B263" s="20" t="str">
        <f>IF('School Data'!$B263="Middle/JH",IF('School Data'!A263="","",'School Data'!A263),"")</f>
        <v/>
      </c>
      <c r="C263" s="20" t="str">
        <f>IF('School Data'!$B263="Middle/JH",IF('School Data'!B263="","",'School Data'!B263),"")</f>
        <v/>
      </c>
      <c r="D263" s="20" t="str">
        <f>IF('School Data'!$B263="Middle/JH",IF('School Data'!C263="","",'School Data'!C263),"")</f>
        <v/>
      </c>
      <c r="E263" s="20" t="str">
        <f>IF('School Data'!$B263="Middle/JH",IF('School Data'!D263="","",'School Data'!D263),"")</f>
        <v/>
      </c>
      <c r="F263" s="20" t="str">
        <f>IF('School Data'!$B263="Middle/JH",IF('School Data'!E263="","",'School Data'!E263),"")</f>
        <v/>
      </c>
      <c r="G263" s="31" t="str">
        <f>IF('School Data'!$B263="Middle/JH",IF('School Data'!F263="","",'School Data'!F263),"")</f>
        <v/>
      </c>
      <c r="H263" s="28" t="str">
        <f>IF(A263&lt;('Output by Grade Span'!$C$4+1),"X","")</f>
        <v/>
      </c>
      <c r="I263" s="29" t="str">
        <f>IF('School Data'!$B263="Middle/JH",IF('School Data'!G263="","",'School Data'!G263),"")</f>
        <v/>
      </c>
      <c r="J263" s="29" t="str">
        <f t="shared" si="45"/>
        <v/>
      </c>
      <c r="K263" s="29" t="str">
        <f>IF('School Data'!$B263="Middle/JH",IF('School Data'!H263="","",'School Data'!H263),"")</f>
        <v/>
      </c>
      <c r="L263" s="29" t="str">
        <f t="shared" si="46"/>
        <v/>
      </c>
      <c r="M263" s="29" t="str">
        <f t="shared" si="47"/>
        <v/>
      </c>
      <c r="N263" s="28" t="str">
        <f>IF(H263="X",IF(M263&gt;'Output, All Schools'!$C$8,"N","Y"),"")</f>
        <v/>
      </c>
      <c r="O263" s="30" t="str">
        <f>IF('School Data'!$B263="Middle/JH",IF('School Data'!I263="","",'School Data'!I263),"")</f>
        <v/>
      </c>
      <c r="P263" s="30" t="str">
        <f t="shared" si="48"/>
        <v/>
      </c>
      <c r="Q263" s="29" t="str">
        <f t="shared" si="49"/>
        <v/>
      </c>
      <c r="R263" s="31" t="str">
        <f>IF(H263="X",IF(Q263&gt;'Output, All Schools'!$C$9,"N","Y"),"")</f>
        <v/>
      </c>
      <c r="S263" s="32" t="str">
        <f>IF('School Data'!$B263="Middle/JH",IF('School Data'!J263="","",'School Data'!J263),"")</f>
        <v/>
      </c>
      <c r="T263" s="49" t="str">
        <f t="shared" si="50"/>
        <v/>
      </c>
      <c r="U263" s="32" t="str">
        <f>IF('School Data'!$B263="Middle/JH",IF('School Data'!K263="","",'School Data'!K263),"")</f>
        <v/>
      </c>
      <c r="V263" s="49" t="str">
        <f t="shared" si="51"/>
        <v/>
      </c>
      <c r="W263" s="54" t="str">
        <f t="shared" si="52"/>
        <v/>
      </c>
      <c r="X263" s="28" t="str">
        <f>IF(H263="X",IF(W263&lt;'Output, All Schools'!$C$14,"N","Y"),"")</f>
        <v/>
      </c>
      <c r="Y263" s="32" t="str">
        <f>IF('School Data'!$B263="Middle/JH",IF('School Data'!L263="","",'School Data'!L263),"")</f>
        <v/>
      </c>
      <c r="Z263" s="49" t="str">
        <f t="shared" si="53"/>
        <v/>
      </c>
      <c r="AA263" s="55" t="str">
        <f t="shared" si="54"/>
        <v/>
      </c>
      <c r="AB263" s="31" t="str">
        <f>IF(H263="X",IF(AA263&lt;'Output, All Schools'!$C$15,"N","Y"),"")</f>
        <v/>
      </c>
    </row>
    <row r="264" spans="1:28" x14ac:dyDescent="0.25">
      <c r="A264" s="20" t="str">
        <f t="shared" si="44"/>
        <v/>
      </c>
      <c r="B264" s="20" t="str">
        <f>IF('School Data'!$B264="Middle/JH",IF('School Data'!A264="","",'School Data'!A264),"")</f>
        <v/>
      </c>
      <c r="C264" s="20" t="str">
        <f>IF('School Data'!$B264="Middle/JH",IF('School Data'!B264="","",'School Data'!B264),"")</f>
        <v/>
      </c>
      <c r="D264" s="20" t="str">
        <f>IF('School Data'!$B264="Middle/JH",IF('School Data'!C264="","",'School Data'!C264),"")</f>
        <v/>
      </c>
      <c r="E264" s="20" t="str">
        <f>IF('School Data'!$B264="Middle/JH",IF('School Data'!D264="","",'School Data'!D264),"")</f>
        <v/>
      </c>
      <c r="F264" s="20" t="str">
        <f>IF('School Data'!$B264="Middle/JH",IF('School Data'!E264="","",'School Data'!E264),"")</f>
        <v/>
      </c>
      <c r="G264" s="31" t="str">
        <f>IF('School Data'!$B264="Middle/JH",IF('School Data'!F264="","",'School Data'!F264),"")</f>
        <v/>
      </c>
      <c r="H264" s="28" t="str">
        <f>IF(A264&lt;('Output by Grade Span'!$C$4+1),"X","")</f>
        <v/>
      </c>
      <c r="I264" s="29" t="str">
        <f>IF('School Data'!$B264="Middle/JH",IF('School Data'!G264="","",'School Data'!G264),"")</f>
        <v/>
      </c>
      <c r="J264" s="29" t="str">
        <f t="shared" si="45"/>
        <v/>
      </c>
      <c r="K264" s="29" t="str">
        <f>IF('School Data'!$B264="Middle/JH",IF('School Data'!H264="","",'School Data'!H264),"")</f>
        <v/>
      </c>
      <c r="L264" s="29" t="str">
        <f t="shared" si="46"/>
        <v/>
      </c>
      <c r="M264" s="29" t="str">
        <f t="shared" si="47"/>
        <v/>
      </c>
      <c r="N264" s="28" t="str">
        <f>IF(H264="X",IF(M264&gt;'Output, All Schools'!$C$8,"N","Y"),"")</f>
        <v/>
      </c>
      <c r="O264" s="30" t="str">
        <f>IF('School Data'!$B264="Middle/JH",IF('School Data'!I264="","",'School Data'!I264),"")</f>
        <v/>
      </c>
      <c r="P264" s="30" t="str">
        <f t="shared" si="48"/>
        <v/>
      </c>
      <c r="Q264" s="29" t="str">
        <f t="shared" si="49"/>
        <v/>
      </c>
      <c r="R264" s="31" t="str">
        <f>IF(H264="X",IF(Q264&gt;'Output, All Schools'!$C$9,"N","Y"),"")</f>
        <v/>
      </c>
      <c r="S264" s="32" t="str">
        <f>IF('School Data'!$B264="Middle/JH",IF('School Data'!J264="","",'School Data'!J264),"")</f>
        <v/>
      </c>
      <c r="T264" s="49" t="str">
        <f t="shared" si="50"/>
        <v/>
      </c>
      <c r="U264" s="32" t="str">
        <f>IF('School Data'!$B264="Middle/JH",IF('School Data'!K264="","",'School Data'!K264),"")</f>
        <v/>
      </c>
      <c r="V264" s="49" t="str">
        <f t="shared" si="51"/>
        <v/>
      </c>
      <c r="W264" s="54" t="str">
        <f t="shared" si="52"/>
        <v/>
      </c>
      <c r="X264" s="28" t="str">
        <f>IF(H264="X",IF(W264&lt;'Output, All Schools'!$C$14,"N","Y"),"")</f>
        <v/>
      </c>
      <c r="Y264" s="32" t="str">
        <f>IF('School Data'!$B264="Middle/JH",IF('School Data'!L264="","",'School Data'!L264),"")</f>
        <v/>
      </c>
      <c r="Z264" s="49" t="str">
        <f t="shared" si="53"/>
        <v/>
      </c>
      <c r="AA264" s="55" t="str">
        <f t="shared" si="54"/>
        <v/>
      </c>
      <c r="AB264" s="31" t="str">
        <f>IF(H264="X",IF(AA264&lt;'Output, All Schools'!$C$15,"N","Y"),"")</f>
        <v/>
      </c>
    </row>
    <row r="265" spans="1:28" x14ac:dyDescent="0.25">
      <c r="A265" s="20" t="str">
        <f t="shared" si="44"/>
        <v/>
      </c>
      <c r="B265" s="20" t="str">
        <f>IF('School Data'!$B265="Middle/JH",IF('School Data'!A265="","",'School Data'!A265),"")</f>
        <v/>
      </c>
      <c r="C265" s="20" t="str">
        <f>IF('School Data'!$B265="Middle/JH",IF('School Data'!B265="","",'School Data'!B265),"")</f>
        <v/>
      </c>
      <c r="D265" s="20" t="str">
        <f>IF('School Data'!$B265="Middle/JH",IF('School Data'!C265="","",'School Data'!C265),"")</f>
        <v/>
      </c>
      <c r="E265" s="20" t="str">
        <f>IF('School Data'!$B265="Middle/JH",IF('School Data'!D265="","",'School Data'!D265),"")</f>
        <v/>
      </c>
      <c r="F265" s="20" t="str">
        <f>IF('School Data'!$B265="Middle/JH",IF('School Data'!E265="","",'School Data'!E265),"")</f>
        <v/>
      </c>
      <c r="G265" s="31" t="str">
        <f>IF('School Data'!$B265="Middle/JH",IF('School Data'!F265="","",'School Data'!F265),"")</f>
        <v/>
      </c>
      <c r="H265" s="28" t="str">
        <f>IF(A265&lt;('Output by Grade Span'!$C$4+1),"X","")</f>
        <v/>
      </c>
      <c r="I265" s="29" t="str">
        <f>IF('School Data'!$B265="Middle/JH",IF('School Data'!G265="","",'School Data'!G265),"")</f>
        <v/>
      </c>
      <c r="J265" s="29" t="str">
        <f t="shared" si="45"/>
        <v/>
      </c>
      <c r="K265" s="29" t="str">
        <f>IF('School Data'!$B265="Middle/JH",IF('School Data'!H265="","",'School Data'!H265),"")</f>
        <v/>
      </c>
      <c r="L265" s="29" t="str">
        <f t="shared" si="46"/>
        <v/>
      </c>
      <c r="M265" s="29" t="str">
        <f t="shared" si="47"/>
        <v/>
      </c>
      <c r="N265" s="28" t="str">
        <f>IF(H265="X",IF(M265&gt;'Output, All Schools'!$C$8,"N","Y"),"")</f>
        <v/>
      </c>
      <c r="O265" s="30" t="str">
        <f>IF('School Data'!$B265="Middle/JH",IF('School Data'!I265="","",'School Data'!I265),"")</f>
        <v/>
      </c>
      <c r="P265" s="30" t="str">
        <f t="shared" si="48"/>
        <v/>
      </c>
      <c r="Q265" s="29" t="str">
        <f t="shared" si="49"/>
        <v/>
      </c>
      <c r="R265" s="31" t="str">
        <f>IF(H265="X",IF(Q265&gt;'Output, All Schools'!$C$9,"N","Y"),"")</f>
        <v/>
      </c>
      <c r="S265" s="32" t="str">
        <f>IF('School Data'!$B265="Middle/JH",IF('School Data'!J265="","",'School Data'!J265),"")</f>
        <v/>
      </c>
      <c r="T265" s="49" t="str">
        <f t="shared" si="50"/>
        <v/>
      </c>
      <c r="U265" s="32" t="str">
        <f>IF('School Data'!$B265="Middle/JH",IF('School Data'!K265="","",'School Data'!K265),"")</f>
        <v/>
      </c>
      <c r="V265" s="49" t="str">
        <f t="shared" si="51"/>
        <v/>
      </c>
      <c r="W265" s="54" t="str">
        <f t="shared" si="52"/>
        <v/>
      </c>
      <c r="X265" s="28" t="str">
        <f>IF(H265="X",IF(W265&lt;'Output, All Schools'!$C$14,"N","Y"),"")</f>
        <v/>
      </c>
      <c r="Y265" s="32" t="str">
        <f>IF('School Data'!$B265="Middle/JH",IF('School Data'!L265="","",'School Data'!L265),"")</f>
        <v/>
      </c>
      <c r="Z265" s="49" t="str">
        <f t="shared" si="53"/>
        <v/>
      </c>
      <c r="AA265" s="55" t="str">
        <f t="shared" si="54"/>
        <v/>
      </c>
      <c r="AB265" s="31" t="str">
        <f>IF(H265="X",IF(AA265&lt;'Output, All Schools'!$C$15,"N","Y"),"")</f>
        <v/>
      </c>
    </row>
    <row r="266" spans="1:28" x14ac:dyDescent="0.25">
      <c r="A266" s="20" t="str">
        <f t="shared" si="44"/>
        <v/>
      </c>
      <c r="B266" s="20" t="str">
        <f>IF('School Data'!$B266="Middle/JH",IF('School Data'!A266="","",'School Data'!A266),"")</f>
        <v/>
      </c>
      <c r="C266" s="20" t="str">
        <f>IF('School Data'!$B266="Middle/JH",IF('School Data'!B266="","",'School Data'!B266),"")</f>
        <v/>
      </c>
      <c r="D266" s="20" t="str">
        <f>IF('School Data'!$B266="Middle/JH",IF('School Data'!C266="","",'School Data'!C266),"")</f>
        <v/>
      </c>
      <c r="E266" s="20" t="str">
        <f>IF('School Data'!$B266="Middle/JH",IF('School Data'!D266="","",'School Data'!D266),"")</f>
        <v/>
      </c>
      <c r="F266" s="20" t="str">
        <f>IF('School Data'!$B266="Middle/JH",IF('School Data'!E266="","",'School Data'!E266),"")</f>
        <v/>
      </c>
      <c r="G266" s="31" t="str">
        <f>IF('School Data'!$B266="Middle/JH",IF('School Data'!F266="","",'School Data'!F266),"")</f>
        <v/>
      </c>
      <c r="H266" s="28" t="str">
        <f>IF(A266&lt;('Output by Grade Span'!$C$4+1),"X","")</f>
        <v/>
      </c>
      <c r="I266" s="29" t="str">
        <f>IF('School Data'!$B266="Middle/JH",IF('School Data'!G266="","",'School Data'!G266),"")</f>
        <v/>
      </c>
      <c r="J266" s="29" t="str">
        <f t="shared" si="45"/>
        <v/>
      </c>
      <c r="K266" s="29" t="str">
        <f>IF('School Data'!$B266="Middle/JH",IF('School Data'!H266="","",'School Data'!H266),"")</f>
        <v/>
      </c>
      <c r="L266" s="29" t="str">
        <f t="shared" si="46"/>
        <v/>
      </c>
      <c r="M266" s="29" t="str">
        <f t="shared" si="47"/>
        <v/>
      </c>
      <c r="N266" s="28" t="str">
        <f>IF(H266="X",IF(M266&gt;'Output, All Schools'!$C$8,"N","Y"),"")</f>
        <v/>
      </c>
      <c r="O266" s="30" t="str">
        <f>IF('School Data'!$B266="Middle/JH",IF('School Data'!I266="","",'School Data'!I266),"")</f>
        <v/>
      </c>
      <c r="P266" s="30" t="str">
        <f t="shared" si="48"/>
        <v/>
      </c>
      <c r="Q266" s="29" t="str">
        <f t="shared" si="49"/>
        <v/>
      </c>
      <c r="R266" s="31" t="str">
        <f>IF(H266="X",IF(Q266&gt;'Output, All Schools'!$C$9,"N","Y"),"")</f>
        <v/>
      </c>
      <c r="S266" s="32" t="str">
        <f>IF('School Data'!$B266="Middle/JH",IF('School Data'!J266="","",'School Data'!J266),"")</f>
        <v/>
      </c>
      <c r="T266" s="49" t="str">
        <f t="shared" si="50"/>
        <v/>
      </c>
      <c r="U266" s="32" t="str">
        <f>IF('School Data'!$B266="Middle/JH",IF('School Data'!K266="","",'School Data'!K266),"")</f>
        <v/>
      </c>
      <c r="V266" s="49" t="str">
        <f t="shared" si="51"/>
        <v/>
      </c>
      <c r="W266" s="54" t="str">
        <f t="shared" si="52"/>
        <v/>
      </c>
      <c r="X266" s="28" t="str">
        <f>IF(H266="X",IF(W266&lt;'Output, All Schools'!$C$14,"N","Y"),"")</f>
        <v/>
      </c>
      <c r="Y266" s="32" t="str">
        <f>IF('School Data'!$B266="Middle/JH",IF('School Data'!L266="","",'School Data'!L266),"")</f>
        <v/>
      </c>
      <c r="Z266" s="49" t="str">
        <f t="shared" si="53"/>
        <v/>
      </c>
      <c r="AA266" s="55" t="str">
        <f t="shared" si="54"/>
        <v/>
      </c>
      <c r="AB266" s="31" t="str">
        <f>IF(H266="X",IF(AA266&lt;'Output, All Schools'!$C$15,"N","Y"),"")</f>
        <v/>
      </c>
    </row>
    <row r="267" spans="1:28" x14ac:dyDescent="0.25">
      <c r="A267" s="20" t="str">
        <f t="shared" si="44"/>
        <v/>
      </c>
      <c r="B267" s="20" t="str">
        <f>IF('School Data'!$B267="Middle/JH",IF('School Data'!A267="","",'School Data'!A267),"")</f>
        <v/>
      </c>
      <c r="C267" s="20" t="str">
        <f>IF('School Data'!$B267="Middle/JH",IF('School Data'!B267="","",'School Data'!B267),"")</f>
        <v/>
      </c>
      <c r="D267" s="20" t="str">
        <f>IF('School Data'!$B267="Middle/JH",IF('School Data'!C267="","",'School Data'!C267),"")</f>
        <v/>
      </c>
      <c r="E267" s="20" t="str">
        <f>IF('School Data'!$B267="Middle/JH",IF('School Data'!D267="","",'School Data'!D267),"")</f>
        <v/>
      </c>
      <c r="F267" s="20" t="str">
        <f>IF('School Data'!$B267="Middle/JH",IF('School Data'!E267="","",'School Data'!E267),"")</f>
        <v/>
      </c>
      <c r="G267" s="31" t="str">
        <f>IF('School Data'!$B267="Middle/JH",IF('School Data'!F267="","",'School Data'!F267),"")</f>
        <v/>
      </c>
      <c r="H267" s="28" t="str">
        <f>IF(A267&lt;('Output by Grade Span'!$C$4+1),"X","")</f>
        <v/>
      </c>
      <c r="I267" s="29" t="str">
        <f>IF('School Data'!$B267="Middle/JH",IF('School Data'!G267="","",'School Data'!G267),"")</f>
        <v/>
      </c>
      <c r="J267" s="29" t="str">
        <f t="shared" si="45"/>
        <v/>
      </c>
      <c r="K267" s="29" t="str">
        <f>IF('School Data'!$B267="Middle/JH",IF('School Data'!H267="","",'School Data'!H267),"")</f>
        <v/>
      </c>
      <c r="L267" s="29" t="str">
        <f t="shared" si="46"/>
        <v/>
      </c>
      <c r="M267" s="29" t="str">
        <f t="shared" si="47"/>
        <v/>
      </c>
      <c r="N267" s="28" t="str">
        <f>IF(H267="X",IF(M267&gt;'Output, All Schools'!$C$8,"N","Y"),"")</f>
        <v/>
      </c>
      <c r="O267" s="30" t="str">
        <f>IF('School Data'!$B267="Middle/JH",IF('School Data'!I267="","",'School Data'!I267),"")</f>
        <v/>
      </c>
      <c r="P267" s="30" t="str">
        <f t="shared" si="48"/>
        <v/>
      </c>
      <c r="Q267" s="29" t="str">
        <f t="shared" si="49"/>
        <v/>
      </c>
      <c r="R267" s="31" t="str">
        <f>IF(H267="X",IF(Q267&gt;'Output, All Schools'!$C$9,"N","Y"),"")</f>
        <v/>
      </c>
      <c r="S267" s="32" t="str">
        <f>IF('School Data'!$B267="Middle/JH",IF('School Data'!J267="","",'School Data'!J267),"")</f>
        <v/>
      </c>
      <c r="T267" s="49" t="str">
        <f t="shared" si="50"/>
        <v/>
      </c>
      <c r="U267" s="32" t="str">
        <f>IF('School Data'!$B267="Middle/JH",IF('School Data'!K267="","",'School Data'!K267),"")</f>
        <v/>
      </c>
      <c r="V267" s="49" t="str">
        <f t="shared" si="51"/>
        <v/>
      </c>
      <c r="W267" s="54" t="str">
        <f t="shared" si="52"/>
        <v/>
      </c>
      <c r="X267" s="28" t="str">
        <f>IF(H267="X",IF(W267&lt;'Output, All Schools'!$C$14,"N","Y"),"")</f>
        <v/>
      </c>
      <c r="Y267" s="32" t="str">
        <f>IF('School Data'!$B267="Middle/JH",IF('School Data'!L267="","",'School Data'!L267),"")</f>
        <v/>
      </c>
      <c r="Z267" s="49" t="str">
        <f t="shared" si="53"/>
        <v/>
      </c>
      <c r="AA267" s="55" t="str">
        <f t="shared" si="54"/>
        <v/>
      </c>
      <c r="AB267" s="31" t="str">
        <f>IF(H267="X",IF(AA267&lt;'Output, All Schools'!$C$15,"N","Y"),"")</f>
        <v/>
      </c>
    </row>
  </sheetData>
  <conditionalFormatting sqref="R3:R267">
    <cfRule type="aboveAverage" dxfId="17" priority="9"/>
  </conditionalFormatting>
  <conditionalFormatting sqref="N3:N1048576">
    <cfRule type="containsText" dxfId="16" priority="7" operator="containsText" text="N">
      <formula>NOT(ISERROR(SEARCH("N",N3)))</formula>
    </cfRule>
    <cfRule type="aboveAverage" dxfId="15" priority="8"/>
  </conditionalFormatting>
  <conditionalFormatting sqref="R268:S1048576 R3:R267">
    <cfRule type="containsText" dxfId="14" priority="6" operator="containsText" text="N">
      <formula>NOT(ISERROR(SEARCH("N",R3)))</formula>
    </cfRule>
  </conditionalFormatting>
  <conditionalFormatting sqref="AB3:AB267">
    <cfRule type="aboveAverage" dxfId="13" priority="5"/>
  </conditionalFormatting>
  <conditionalFormatting sqref="X3:X1048576">
    <cfRule type="containsText" dxfId="12" priority="3" operator="containsText" text="N">
      <formula>NOT(ISERROR(SEARCH("N",X3)))</formula>
    </cfRule>
    <cfRule type="aboveAverage" dxfId="11" priority="4"/>
  </conditionalFormatting>
  <conditionalFormatting sqref="AB3:AB1048576">
    <cfRule type="containsText" dxfId="10" priority="2" operator="containsText" text="N">
      <formula>NOT(ISERROR(SEARCH("N",AB3)))</formula>
    </cfRule>
  </conditionalFormatting>
  <conditionalFormatting sqref="U268:U1048576">
    <cfRule type="containsText" dxfId="9" priority="1" operator="containsText" text="N">
      <formula>NOT(ISERROR(SEARCH("N",U268)))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69"/>
  <sheetViews>
    <sheetView topLeftCell="Q1" workbookViewId="0">
      <selection activeCell="AB14" sqref="AB14"/>
    </sheetView>
  </sheetViews>
  <sheetFormatPr defaultColWidth="10.625" defaultRowHeight="15.75" x14ac:dyDescent="0.25"/>
  <cols>
    <col min="1" max="1" width="10.625" style="20"/>
    <col min="2" max="2" width="44" style="14" customWidth="1"/>
    <col min="3" max="3" width="28.125" style="14" customWidth="1"/>
    <col min="4" max="6" width="12.75" style="14" customWidth="1"/>
    <col min="7" max="7" width="14.125" style="53" customWidth="1"/>
    <col min="8" max="14" width="14.125" style="14" customWidth="1"/>
    <col min="15" max="16" width="14.125" style="20" customWidth="1"/>
    <col min="17" max="19" width="15.375" style="20" customWidth="1"/>
    <col min="20" max="20" width="14.125" style="14" customWidth="1"/>
    <col min="21" max="21" width="15.375" style="20" customWidth="1"/>
    <col min="22" max="22" width="14.125" style="14" customWidth="1"/>
    <col min="23" max="23" width="14.125" style="33" customWidth="1"/>
    <col min="24" max="24" width="14.125" style="14" customWidth="1"/>
    <col min="25" max="26" width="14.125" style="20" customWidth="1"/>
    <col min="27" max="27" width="15.375" style="27" customWidth="1"/>
    <col min="28" max="28" width="15.375" style="20" customWidth="1"/>
  </cols>
  <sheetData>
    <row r="1" spans="1:29" ht="19.149999999999999" customHeight="1" x14ac:dyDescent="0.25">
      <c r="A1" s="13" t="s">
        <v>0</v>
      </c>
      <c r="B1" s="15"/>
      <c r="C1" s="11"/>
      <c r="D1" s="11"/>
      <c r="E1" s="11"/>
      <c r="F1" s="11"/>
      <c r="G1" s="50"/>
      <c r="H1" s="12"/>
      <c r="I1" s="13" t="s">
        <v>1</v>
      </c>
      <c r="J1" s="47"/>
      <c r="K1" s="11"/>
      <c r="L1" s="11"/>
      <c r="M1" s="11"/>
      <c r="N1" s="11"/>
      <c r="O1" s="11"/>
      <c r="P1" s="11"/>
      <c r="Q1" s="11"/>
      <c r="R1" s="12"/>
      <c r="S1" s="10" t="s">
        <v>2</v>
      </c>
      <c r="T1" s="11"/>
      <c r="U1" s="11"/>
      <c r="V1" s="11"/>
      <c r="W1" s="11"/>
      <c r="X1" s="11"/>
      <c r="Y1" s="11"/>
      <c r="Z1" s="11"/>
      <c r="AA1" s="11"/>
      <c r="AB1" s="12"/>
    </row>
    <row r="2" spans="1:29" ht="63" x14ac:dyDescent="0.25">
      <c r="A2" s="48" t="s">
        <v>77</v>
      </c>
      <c r="B2" s="24" t="s">
        <v>3</v>
      </c>
      <c r="C2" s="24" t="s">
        <v>96</v>
      </c>
      <c r="D2" s="24" t="s">
        <v>5</v>
      </c>
      <c r="E2" s="24" t="s">
        <v>6</v>
      </c>
      <c r="F2" s="24" t="s">
        <v>7</v>
      </c>
      <c r="G2" s="51" t="s">
        <v>8</v>
      </c>
      <c r="H2" s="24" t="s">
        <v>98</v>
      </c>
      <c r="I2" s="24" t="s">
        <v>80</v>
      </c>
      <c r="J2" s="24" t="s">
        <v>81</v>
      </c>
      <c r="K2" s="24" t="s">
        <v>82</v>
      </c>
      <c r="L2" s="19" t="s">
        <v>83</v>
      </c>
      <c r="M2" s="24" t="s">
        <v>84</v>
      </c>
      <c r="N2" s="24" t="s">
        <v>85</v>
      </c>
      <c r="O2" s="24" t="s">
        <v>86</v>
      </c>
      <c r="P2" s="19" t="s">
        <v>87</v>
      </c>
      <c r="Q2" s="24" t="s">
        <v>88</v>
      </c>
      <c r="R2" s="24" t="s">
        <v>85</v>
      </c>
      <c r="S2" s="24" t="s">
        <v>89</v>
      </c>
      <c r="T2" s="24" t="s">
        <v>90</v>
      </c>
      <c r="U2" s="24" t="s">
        <v>13</v>
      </c>
      <c r="V2" s="24" t="s">
        <v>91</v>
      </c>
      <c r="W2" s="25" t="s">
        <v>92</v>
      </c>
      <c r="X2" s="24" t="s">
        <v>85</v>
      </c>
      <c r="Y2" s="19" t="s">
        <v>14</v>
      </c>
      <c r="Z2" s="24" t="s">
        <v>93</v>
      </c>
      <c r="AA2" s="25" t="s">
        <v>94</v>
      </c>
      <c r="AB2" s="26" t="s">
        <v>85</v>
      </c>
      <c r="AC2" s="1"/>
    </row>
    <row r="3" spans="1:29" x14ac:dyDescent="0.25">
      <c r="A3" s="20" t="str">
        <f>IFERROR(RANK(G3,G:G,0),"")</f>
        <v/>
      </c>
      <c r="B3" s="20" t="str">
        <f>IF('School Data'!$B3="High",IF('School Data'!A3="","",'School Data'!A3),"")</f>
        <v/>
      </c>
      <c r="C3" s="20" t="str">
        <f>IF('School Data'!$B3="High",IF('School Data'!B3="","",'School Data'!B3),"")</f>
        <v/>
      </c>
      <c r="D3" s="20" t="str">
        <f>IF('School Data'!$B3="High",IF('School Data'!C3="","",'School Data'!C3),"")</f>
        <v/>
      </c>
      <c r="E3" s="20" t="str">
        <f>IF('School Data'!$B3="High",IF('School Data'!D3="","",'School Data'!D3),"")</f>
        <v/>
      </c>
      <c r="F3" s="20" t="str">
        <f>IF('School Data'!$B3="High",IF('School Data'!E3="","",'School Data'!E3),"")</f>
        <v/>
      </c>
      <c r="G3" s="31" t="str">
        <f>IF('School Data'!$B3="High",IF('School Data'!F3="","",'School Data'!F3),"")</f>
        <v/>
      </c>
      <c r="H3" s="28" t="str">
        <f>IF(A3&lt;('Output by Grade Span'!$C$5+1),"X","")</f>
        <v/>
      </c>
      <c r="I3" s="29" t="str">
        <f>IF('School Data'!$B3="High",IF('School Data'!G3="","",'School Data'!G3),"")</f>
        <v/>
      </c>
      <c r="J3" s="29" t="str">
        <f>IFERROR((ROUND(I3/D3,0)),"")</f>
        <v/>
      </c>
      <c r="K3" s="29" t="str">
        <f>IF('School Data'!$B3="High",IF('School Data'!H3="","",'School Data'!H3),"")</f>
        <v/>
      </c>
      <c r="L3" s="29" t="str">
        <f>IFERROR((ROUND(K3/E3,0)),"")</f>
        <v/>
      </c>
      <c r="M3" s="29" t="str">
        <f>IFERROR((ROUND(L3-J3,0)),"")</f>
        <v/>
      </c>
      <c r="N3" s="28" t="str">
        <f>IF(H3="X",IF(M3&gt;'Output, All Schools'!$C$8,"N","Y"),"")</f>
        <v/>
      </c>
      <c r="O3" s="30" t="str">
        <f>IF('School Data'!$B3="High",IF('School Data'!I3="","",'School Data'!I3),"")</f>
        <v/>
      </c>
      <c r="P3" s="30" t="str">
        <f>IFERROR((ROUND(O3/F3,0)),"")</f>
        <v/>
      </c>
      <c r="Q3" s="29" t="str">
        <f>IFERROR((ROUND(P3-L3,0)),"")</f>
        <v/>
      </c>
      <c r="R3" s="31" t="str">
        <f>IF(H3="X",IF(Q3&gt;'Output, All Schools'!$C$9,"N","Y"),"")</f>
        <v/>
      </c>
      <c r="S3" s="32" t="str">
        <f>IF('School Data'!$B3="High",IF('School Data'!J3="","",'School Data'!J3),"")</f>
        <v/>
      </c>
      <c r="T3" s="49" t="str">
        <f>IFERROR((ROUND(S3/D3,2)),"")</f>
        <v/>
      </c>
      <c r="U3" s="32" t="str">
        <f>IF('School Data'!$B3="High",IF('School Data'!K3="","",'School Data'!K3),"")</f>
        <v/>
      </c>
      <c r="V3" s="49" t="str">
        <f>IFERROR((ROUND(U3/E3,2)),"")</f>
        <v/>
      </c>
      <c r="W3" s="54" t="str">
        <f>IFERROR((ROUND(V3-T3,2)),"")</f>
        <v/>
      </c>
      <c r="X3" s="28" t="str">
        <f>IF(H3="X",IF(W3&lt;'Output, All Schools'!$C$14,"N","Y"),"")</f>
        <v/>
      </c>
      <c r="Y3" s="32" t="str">
        <f>IF('School Data'!$B3="High",IF('School Data'!L3="","",'School Data'!L3),"")</f>
        <v/>
      </c>
      <c r="Z3" s="49" t="str">
        <f>IFERROR((ROUND(Y3/F3,2)),"")</f>
        <v/>
      </c>
      <c r="AA3" s="55" t="str">
        <f>IFERROR((ROUND(Z3-V3,2)),"")</f>
        <v/>
      </c>
      <c r="AB3" s="31" t="str">
        <f>IF(H3="X",IF(AA3&lt;'Output, All Schools'!$C$15,"N","Y"),"")</f>
        <v/>
      </c>
    </row>
    <row r="4" spans="1:29" x14ac:dyDescent="0.25">
      <c r="A4" s="20" t="str">
        <f t="shared" ref="A4:A67" si="0">IFERROR(RANK(G4,G:G,0),"")</f>
        <v/>
      </c>
      <c r="B4" s="20" t="str">
        <f>IF('School Data'!$B4="High",IF('School Data'!A4="","",'School Data'!A4),"")</f>
        <v/>
      </c>
      <c r="C4" s="20" t="str">
        <f>IF('School Data'!$B4="High",IF('School Data'!B4="","",'School Data'!B4),"")</f>
        <v/>
      </c>
      <c r="D4" s="20" t="str">
        <f>IF('School Data'!$B4="High",IF('School Data'!C4="","",'School Data'!C4),"")</f>
        <v/>
      </c>
      <c r="E4" s="20" t="str">
        <f>IF('School Data'!$B4="High",IF('School Data'!D4="","",'School Data'!D4),"")</f>
        <v/>
      </c>
      <c r="F4" s="20" t="str">
        <f>IF('School Data'!$B4="High",IF('School Data'!E4="","",'School Data'!E4),"")</f>
        <v/>
      </c>
      <c r="G4" s="31" t="str">
        <f>IF('School Data'!$B4="High",IF('School Data'!F4="","",'School Data'!F4),"")</f>
        <v/>
      </c>
      <c r="H4" s="28" t="str">
        <f>IF(A4&lt;('Output by Grade Span'!$C$5+1),"X","")</f>
        <v/>
      </c>
      <c r="I4" s="29" t="str">
        <f>IF('School Data'!$B4="High",IF('School Data'!G4="","",'School Data'!G4),"")</f>
        <v/>
      </c>
      <c r="J4" s="29" t="str">
        <f t="shared" ref="J4:J67" si="1">IFERROR((ROUND(I4/D4,0)),"")</f>
        <v/>
      </c>
      <c r="K4" s="29" t="str">
        <f>IF('School Data'!$B4="High",IF('School Data'!H4="","",'School Data'!H4),"")</f>
        <v/>
      </c>
      <c r="L4" s="29" t="str">
        <f t="shared" ref="L4:L67" si="2">IFERROR((ROUND(K4/E4,0)),"")</f>
        <v/>
      </c>
      <c r="M4" s="29" t="str">
        <f t="shared" ref="M4:M67" si="3">IFERROR((ROUND(L4-J4,0)),"")</f>
        <v/>
      </c>
      <c r="N4" s="28" t="str">
        <f>IF(H4="X",IF(M4&gt;'Output, All Schools'!$C$8,"N","Y"),"")</f>
        <v/>
      </c>
      <c r="O4" s="30" t="str">
        <f>IF('School Data'!$B4="High",IF('School Data'!I4="","",'School Data'!I4),"")</f>
        <v/>
      </c>
      <c r="P4" s="30" t="str">
        <f t="shared" ref="P4:P67" si="4">IFERROR((ROUND(O4/F4,0)),"")</f>
        <v/>
      </c>
      <c r="Q4" s="29" t="str">
        <f t="shared" ref="Q4:Q67" si="5">IFERROR((ROUND(P4-L4,0)),"")</f>
        <v/>
      </c>
      <c r="R4" s="31" t="str">
        <f>IF(H4="X",IF(Q4&gt;'Output, All Schools'!$C$9,"N","Y"),"")</f>
        <v/>
      </c>
      <c r="S4" s="32" t="str">
        <f>IF('School Data'!$B4="High",IF('School Data'!J4="","",'School Data'!J4),"")</f>
        <v/>
      </c>
      <c r="T4" s="49" t="str">
        <f t="shared" ref="T4:T67" si="6">IFERROR((ROUND(S4/D4,2)),"")</f>
        <v/>
      </c>
      <c r="U4" s="32" t="str">
        <f>IF('School Data'!$B4="High",IF('School Data'!K4="","",'School Data'!K4),"")</f>
        <v/>
      </c>
      <c r="V4" s="49" t="str">
        <f t="shared" ref="V4:V67" si="7">IFERROR((ROUND(U4/E4,2)),"")</f>
        <v/>
      </c>
      <c r="W4" s="54" t="str">
        <f t="shared" ref="W4:W67" si="8">IFERROR((ROUND(V4-T4,2)),"")</f>
        <v/>
      </c>
      <c r="X4" s="28" t="str">
        <f>IF(H4="X",IF(W4&lt;'Output, All Schools'!$C$14,"N","Y"),"")</f>
        <v/>
      </c>
      <c r="Y4" s="32" t="str">
        <f>IF('School Data'!$B4="High",IF('School Data'!L4="","",'School Data'!L4),"")</f>
        <v/>
      </c>
      <c r="Z4" s="49" t="str">
        <f t="shared" ref="Z4:Z67" si="9">IFERROR((ROUND(Y4/F4,2)),"")</f>
        <v/>
      </c>
      <c r="AA4" s="55" t="str">
        <f t="shared" ref="AA4:AA67" si="10">IFERROR((ROUND(Z4-V4,2)),"")</f>
        <v/>
      </c>
      <c r="AB4" s="31" t="str">
        <f>IF(H4="X",IF(AA4&lt;'Output, All Schools'!$C$15,"N","Y"),"")</f>
        <v/>
      </c>
    </row>
    <row r="5" spans="1:29" x14ac:dyDescent="0.25">
      <c r="A5" s="20" t="str">
        <f t="shared" si="0"/>
        <v/>
      </c>
      <c r="B5" s="20" t="str">
        <f>IF('School Data'!$B5="High",IF('School Data'!A5="","",'School Data'!A5),"")</f>
        <v/>
      </c>
      <c r="C5" s="20" t="str">
        <f>IF('School Data'!$B5="High",IF('School Data'!B5="","",'School Data'!B5),"")</f>
        <v/>
      </c>
      <c r="D5" s="20" t="str">
        <f>IF('School Data'!$B5="High",IF('School Data'!C5="","",'School Data'!C5),"")</f>
        <v/>
      </c>
      <c r="E5" s="20" t="str">
        <f>IF('School Data'!$B5="High",IF('School Data'!D5="","",'School Data'!D5),"")</f>
        <v/>
      </c>
      <c r="F5" s="20" t="str">
        <f>IF('School Data'!$B5="High",IF('School Data'!E5="","",'School Data'!E5),"")</f>
        <v/>
      </c>
      <c r="G5" s="31" t="str">
        <f>IF('School Data'!$B5="High",IF('School Data'!F5="","",'School Data'!F5),"")</f>
        <v/>
      </c>
      <c r="H5" s="28" t="str">
        <f>IF(A5&lt;('Output by Grade Span'!$C$5+1),"X","")</f>
        <v/>
      </c>
      <c r="I5" s="29" t="str">
        <f>IF('School Data'!$B5="High",IF('School Data'!G5="","",'School Data'!G5),"")</f>
        <v/>
      </c>
      <c r="J5" s="29" t="str">
        <f t="shared" si="1"/>
        <v/>
      </c>
      <c r="K5" s="29" t="str">
        <f>IF('School Data'!$B5="High",IF('School Data'!H5="","",'School Data'!H5),"")</f>
        <v/>
      </c>
      <c r="L5" s="29" t="str">
        <f t="shared" si="2"/>
        <v/>
      </c>
      <c r="M5" s="29" t="str">
        <f t="shared" si="3"/>
        <v/>
      </c>
      <c r="N5" s="28" t="str">
        <f>IF(H5="X",IF(M5&gt;'Output, All Schools'!$C$8,"N","Y"),"")</f>
        <v/>
      </c>
      <c r="O5" s="30" t="str">
        <f>IF('School Data'!$B5="High",IF('School Data'!I5="","",'School Data'!I5),"")</f>
        <v/>
      </c>
      <c r="P5" s="30" t="str">
        <f t="shared" si="4"/>
        <v/>
      </c>
      <c r="Q5" s="29" t="str">
        <f t="shared" si="5"/>
        <v/>
      </c>
      <c r="R5" s="31" t="str">
        <f>IF(H5="X",IF(Q5&gt;'Output, All Schools'!$C$9,"N","Y"),"")</f>
        <v/>
      </c>
      <c r="S5" s="32" t="str">
        <f>IF('School Data'!$B5="High",IF('School Data'!J5="","",'School Data'!J5),"")</f>
        <v/>
      </c>
      <c r="T5" s="49" t="str">
        <f t="shared" si="6"/>
        <v/>
      </c>
      <c r="U5" s="32" t="str">
        <f>IF('School Data'!$B5="High",IF('School Data'!K5="","",'School Data'!K5),"")</f>
        <v/>
      </c>
      <c r="V5" s="49" t="str">
        <f t="shared" si="7"/>
        <v/>
      </c>
      <c r="W5" s="54" t="str">
        <f t="shared" si="8"/>
        <v/>
      </c>
      <c r="X5" s="28" t="str">
        <f>IF(H5="X",IF(W5&lt;'Output, All Schools'!$C$14,"N","Y"),"")</f>
        <v/>
      </c>
      <c r="Y5" s="32" t="str">
        <f>IF('School Data'!$B5="High",IF('School Data'!L5="","",'School Data'!L5),"")</f>
        <v/>
      </c>
      <c r="Z5" s="49" t="str">
        <f t="shared" si="9"/>
        <v/>
      </c>
      <c r="AA5" s="55" t="str">
        <f t="shared" si="10"/>
        <v/>
      </c>
      <c r="AB5" s="31" t="str">
        <f>IF(H5="X",IF(AA5&lt;'Output, All Schools'!$C$15,"N","Y"),"")</f>
        <v/>
      </c>
    </row>
    <row r="6" spans="1:29" x14ac:dyDescent="0.25">
      <c r="A6" s="20" t="str">
        <f t="shared" si="0"/>
        <v/>
      </c>
      <c r="B6" s="20" t="str">
        <f>IF('School Data'!$B6="High",IF('School Data'!A6="","",'School Data'!A6),"")</f>
        <v/>
      </c>
      <c r="C6" s="20" t="str">
        <f>IF('School Data'!$B6="High",IF('School Data'!B6="","",'School Data'!B6),"")</f>
        <v/>
      </c>
      <c r="D6" s="20" t="str">
        <f>IF('School Data'!$B6="High",IF('School Data'!C6="","",'School Data'!C6),"")</f>
        <v/>
      </c>
      <c r="E6" s="20" t="str">
        <f>IF('School Data'!$B6="High",IF('School Data'!D6="","",'School Data'!D6),"")</f>
        <v/>
      </c>
      <c r="F6" s="20" t="str">
        <f>IF('School Data'!$B6="High",IF('School Data'!E6="","",'School Data'!E6),"")</f>
        <v/>
      </c>
      <c r="G6" s="31" t="str">
        <f>IF('School Data'!$B6="High",IF('School Data'!F6="","",'School Data'!F6),"")</f>
        <v/>
      </c>
      <c r="H6" s="28" t="str">
        <f>IF(A6&lt;('Output by Grade Span'!$C$5+1),"X","")</f>
        <v/>
      </c>
      <c r="I6" s="29" t="str">
        <f>IF('School Data'!$B6="High",IF('School Data'!G6="","",'School Data'!G6),"")</f>
        <v/>
      </c>
      <c r="J6" s="29" t="str">
        <f t="shared" si="1"/>
        <v/>
      </c>
      <c r="K6" s="29" t="str">
        <f>IF('School Data'!$B6="High",IF('School Data'!H6="","",'School Data'!H6),"")</f>
        <v/>
      </c>
      <c r="L6" s="29" t="str">
        <f t="shared" si="2"/>
        <v/>
      </c>
      <c r="M6" s="29" t="str">
        <f t="shared" si="3"/>
        <v/>
      </c>
      <c r="N6" s="28" t="str">
        <f>IF(H6="X",IF(M6&gt;'Output, All Schools'!$C$8,"N","Y"),"")</f>
        <v/>
      </c>
      <c r="O6" s="30" t="str">
        <f>IF('School Data'!$B6="High",IF('School Data'!I6="","",'School Data'!I6),"")</f>
        <v/>
      </c>
      <c r="P6" s="30" t="str">
        <f t="shared" si="4"/>
        <v/>
      </c>
      <c r="Q6" s="29" t="str">
        <f t="shared" si="5"/>
        <v/>
      </c>
      <c r="R6" s="31" t="str">
        <f>IF(H6="X",IF(Q6&gt;'Output, All Schools'!$C$9,"N","Y"),"")</f>
        <v/>
      </c>
      <c r="S6" s="32" t="str">
        <f>IF('School Data'!$B6="High",IF('School Data'!J6="","",'School Data'!J6),"")</f>
        <v/>
      </c>
      <c r="T6" s="49" t="str">
        <f t="shared" si="6"/>
        <v/>
      </c>
      <c r="U6" s="32" t="str">
        <f>IF('School Data'!$B6="High",IF('School Data'!K6="","",'School Data'!K6),"")</f>
        <v/>
      </c>
      <c r="V6" s="49" t="str">
        <f t="shared" si="7"/>
        <v/>
      </c>
      <c r="W6" s="54" t="str">
        <f t="shared" si="8"/>
        <v/>
      </c>
      <c r="X6" s="28" t="str">
        <f>IF(H6="X",IF(W6&lt;'Output, All Schools'!$C$14,"N","Y"),"")</f>
        <v/>
      </c>
      <c r="Y6" s="32" t="str">
        <f>IF('School Data'!$B6="High",IF('School Data'!L6="","",'School Data'!L6),"")</f>
        <v/>
      </c>
      <c r="Z6" s="49" t="str">
        <f t="shared" si="9"/>
        <v/>
      </c>
      <c r="AA6" s="55" t="str">
        <f t="shared" si="10"/>
        <v/>
      </c>
      <c r="AB6" s="31" t="str">
        <f>IF(H6="X",IF(AA6&lt;'Output, All Schools'!$C$15,"N","Y"),"")</f>
        <v/>
      </c>
    </row>
    <row r="7" spans="1:29" x14ac:dyDescent="0.25">
      <c r="A7" s="20" t="str">
        <f t="shared" si="0"/>
        <v/>
      </c>
      <c r="B7" s="20" t="str">
        <f>IF('School Data'!$B7="High",IF('School Data'!A7="","",'School Data'!A7),"")</f>
        <v/>
      </c>
      <c r="C7" s="20" t="str">
        <f>IF('School Data'!$B7="High",IF('School Data'!B7="","",'School Data'!B7),"")</f>
        <v/>
      </c>
      <c r="D7" s="20" t="str">
        <f>IF('School Data'!$B7="High",IF('School Data'!C7="","",'School Data'!C7),"")</f>
        <v/>
      </c>
      <c r="E7" s="20" t="str">
        <f>IF('School Data'!$B7="High",IF('School Data'!D7="","",'School Data'!D7),"")</f>
        <v/>
      </c>
      <c r="F7" s="20" t="str">
        <f>IF('School Data'!$B7="High",IF('School Data'!E7="","",'School Data'!E7),"")</f>
        <v/>
      </c>
      <c r="G7" s="31" t="str">
        <f>IF('School Data'!$B7="High",IF('School Data'!F7="","",'School Data'!F7),"")</f>
        <v/>
      </c>
      <c r="H7" s="28" t="str">
        <f>IF(A7&lt;('Output by Grade Span'!$C$5+1),"X","")</f>
        <v/>
      </c>
      <c r="I7" s="29" t="str">
        <f>IF('School Data'!$B7="High",IF('School Data'!G7="","",'School Data'!G7),"")</f>
        <v/>
      </c>
      <c r="J7" s="29" t="str">
        <f t="shared" si="1"/>
        <v/>
      </c>
      <c r="K7" s="29" t="str">
        <f>IF('School Data'!$B7="High",IF('School Data'!H7="","",'School Data'!H7),"")</f>
        <v/>
      </c>
      <c r="L7" s="29" t="str">
        <f t="shared" si="2"/>
        <v/>
      </c>
      <c r="M7" s="29" t="str">
        <f t="shared" si="3"/>
        <v/>
      </c>
      <c r="N7" s="28" t="str">
        <f>IF(H7="X",IF(M7&gt;'Output, All Schools'!$C$8,"N","Y"),"")</f>
        <v/>
      </c>
      <c r="O7" s="30" t="str">
        <f>IF('School Data'!$B7="High",IF('School Data'!I7="","",'School Data'!I7),"")</f>
        <v/>
      </c>
      <c r="P7" s="30" t="str">
        <f t="shared" si="4"/>
        <v/>
      </c>
      <c r="Q7" s="29" t="str">
        <f t="shared" si="5"/>
        <v/>
      </c>
      <c r="R7" s="31" t="str">
        <f>IF(H7="X",IF(Q7&gt;'Output, All Schools'!$C$9,"N","Y"),"")</f>
        <v/>
      </c>
      <c r="S7" s="32" t="str">
        <f>IF('School Data'!$B7="High",IF('School Data'!J7="","",'School Data'!J7),"")</f>
        <v/>
      </c>
      <c r="T7" s="49" t="str">
        <f t="shared" si="6"/>
        <v/>
      </c>
      <c r="U7" s="32" t="str">
        <f>IF('School Data'!$B7="High",IF('School Data'!K7="","",'School Data'!K7),"")</f>
        <v/>
      </c>
      <c r="V7" s="49" t="str">
        <f t="shared" si="7"/>
        <v/>
      </c>
      <c r="W7" s="54" t="str">
        <f t="shared" si="8"/>
        <v/>
      </c>
      <c r="X7" s="28" t="str">
        <f>IF(H7="X",IF(W7&lt;'Output, All Schools'!$C$14,"N","Y"),"")</f>
        <v/>
      </c>
      <c r="Y7" s="32" t="str">
        <f>IF('School Data'!$B7="High",IF('School Data'!L7="","",'School Data'!L7),"")</f>
        <v/>
      </c>
      <c r="Z7" s="49" t="str">
        <f t="shared" si="9"/>
        <v/>
      </c>
      <c r="AA7" s="55" t="str">
        <f t="shared" si="10"/>
        <v/>
      </c>
      <c r="AB7" s="31" t="str">
        <f>IF(H7="X",IF(AA7&lt;'Output, All Schools'!$C$15,"N","Y"),"")</f>
        <v/>
      </c>
    </row>
    <row r="8" spans="1:29" x14ac:dyDescent="0.25">
      <c r="A8" s="20" t="str">
        <f t="shared" si="0"/>
        <v/>
      </c>
      <c r="B8" s="20" t="str">
        <f>IF('School Data'!$B8="High",IF('School Data'!A8="","",'School Data'!A8),"")</f>
        <v/>
      </c>
      <c r="C8" s="20" t="str">
        <f>IF('School Data'!$B8="High",IF('School Data'!B8="","",'School Data'!B8),"")</f>
        <v/>
      </c>
      <c r="D8" s="20" t="str">
        <f>IF('School Data'!$B8="High",IF('School Data'!C8="","",'School Data'!C8),"")</f>
        <v/>
      </c>
      <c r="E8" s="20" t="str">
        <f>IF('School Data'!$B8="High",IF('School Data'!D8="","",'School Data'!D8),"")</f>
        <v/>
      </c>
      <c r="F8" s="20" t="str">
        <f>IF('School Data'!$B8="High",IF('School Data'!E8="","",'School Data'!E8),"")</f>
        <v/>
      </c>
      <c r="G8" s="31" t="str">
        <f>IF('School Data'!$B8="High",IF('School Data'!F8="","",'School Data'!F8),"")</f>
        <v/>
      </c>
      <c r="H8" s="28" t="str">
        <f>IF(A8&lt;('Output by Grade Span'!$C$5+1),"X","")</f>
        <v/>
      </c>
      <c r="I8" s="29" t="str">
        <f>IF('School Data'!$B8="High",IF('School Data'!G8="","",'School Data'!G8),"")</f>
        <v/>
      </c>
      <c r="J8" s="29" t="str">
        <f t="shared" si="1"/>
        <v/>
      </c>
      <c r="K8" s="29" t="str">
        <f>IF('School Data'!$B8="High",IF('School Data'!H8="","",'School Data'!H8),"")</f>
        <v/>
      </c>
      <c r="L8" s="29" t="str">
        <f t="shared" si="2"/>
        <v/>
      </c>
      <c r="M8" s="29" t="str">
        <f t="shared" si="3"/>
        <v/>
      </c>
      <c r="N8" s="28" t="str">
        <f>IF(H8="X",IF(M8&gt;'Output, All Schools'!$C$8,"N","Y"),"")</f>
        <v/>
      </c>
      <c r="O8" s="30" t="str">
        <f>IF('School Data'!$B8="High",IF('School Data'!I8="","",'School Data'!I8),"")</f>
        <v/>
      </c>
      <c r="P8" s="30" t="str">
        <f t="shared" si="4"/>
        <v/>
      </c>
      <c r="Q8" s="29" t="str">
        <f t="shared" si="5"/>
        <v/>
      </c>
      <c r="R8" s="31" t="str">
        <f>IF(H8="X",IF(Q8&gt;'Output, All Schools'!$C$9,"N","Y"),"")</f>
        <v/>
      </c>
      <c r="S8" s="32" t="str">
        <f>IF('School Data'!$B8="High",IF('School Data'!J8="","",'School Data'!J8),"")</f>
        <v/>
      </c>
      <c r="T8" s="49" t="str">
        <f t="shared" si="6"/>
        <v/>
      </c>
      <c r="U8" s="32" t="str">
        <f>IF('School Data'!$B8="High",IF('School Data'!K8="","",'School Data'!K8),"")</f>
        <v/>
      </c>
      <c r="V8" s="49" t="str">
        <f t="shared" si="7"/>
        <v/>
      </c>
      <c r="W8" s="54" t="str">
        <f t="shared" si="8"/>
        <v/>
      </c>
      <c r="X8" s="28" t="str">
        <f>IF(H8="X",IF(W8&lt;'Output, All Schools'!$C$14,"N","Y"),"")</f>
        <v/>
      </c>
      <c r="Y8" s="32" t="str">
        <f>IF('School Data'!$B8="High",IF('School Data'!L8="","",'School Data'!L8),"")</f>
        <v/>
      </c>
      <c r="Z8" s="49" t="str">
        <f t="shared" si="9"/>
        <v/>
      </c>
      <c r="AA8" s="55" t="str">
        <f t="shared" si="10"/>
        <v/>
      </c>
      <c r="AB8" s="31" t="str">
        <f>IF(H8="X",IF(AA8&lt;'Output, All Schools'!$C$15,"N","Y"),"")</f>
        <v/>
      </c>
    </row>
    <row r="9" spans="1:29" x14ac:dyDescent="0.25">
      <c r="A9" s="20">
        <f t="shared" si="0"/>
        <v>1</v>
      </c>
      <c r="B9" s="20" t="str">
        <f>IF('School Data'!$B9="High",IF('School Data'!A9="","",'School Data'!A9),"")</f>
        <v>School G</v>
      </c>
      <c r="C9" s="20" t="str">
        <f>IF('School Data'!$B9="High",IF('School Data'!B9="","",'School Data'!B9),"")</f>
        <v>High</v>
      </c>
      <c r="D9" s="20">
        <f>IF('School Data'!$B9="High",IF('School Data'!C9="","",'School Data'!C9),"")</f>
        <v>1500</v>
      </c>
      <c r="E9" s="20">
        <f>IF('School Data'!$B9="High",IF('School Data'!D9="","",'School Data'!D9),"")</f>
        <v>1500</v>
      </c>
      <c r="F9" s="20">
        <f>IF('School Data'!$B9="High",IF('School Data'!E9="","",'School Data'!E9),"")</f>
        <v>1500</v>
      </c>
      <c r="G9" s="31">
        <f>IF('School Data'!$B9="High",IF('School Data'!F9="","",'School Data'!F9),"")</f>
        <v>0.83</v>
      </c>
      <c r="H9" s="28" t="str">
        <f>IF(A9&lt;('Output by Grade Span'!$C$5+1),"X","")</f>
        <v>X</v>
      </c>
      <c r="I9" s="29">
        <f>IF('School Data'!$B9="High",IF('School Data'!G9="","",'School Data'!G9),"")</f>
        <v>9600000</v>
      </c>
      <c r="J9" s="29">
        <f t="shared" si="1"/>
        <v>6400</v>
      </c>
      <c r="K9" s="29">
        <f>IF('School Data'!$B9="High",IF('School Data'!H9="","",'School Data'!H9),"")</f>
        <v>9510000</v>
      </c>
      <c r="L9" s="29">
        <f t="shared" si="2"/>
        <v>6340</v>
      </c>
      <c r="M9" s="29">
        <f t="shared" si="3"/>
        <v>-60</v>
      </c>
      <c r="N9" s="28" t="str">
        <f>IF(H9="X",IF(M9&gt;'Output, All Schools'!$C$8,"N","Y"),"")</f>
        <v>N</v>
      </c>
      <c r="O9" s="30">
        <f>IF('School Data'!$B9="High",IF('School Data'!I9="","",'School Data'!I9),"")</f>
        <v>9210000</v>
      </c>
      <c r="P9" s="30">
        <f t="shared" si="4"/>
        <v>6140</v>
      </c>
      <c r="Q9" s="29">
        <f t="shared" si="5"/>
        <v>-200</v>
      </c>
      <c r="R9" s="31" t="str">
        <f>IF(H9="X",IF(Q9&gt;'Output, All Schools'!$C$9,"N","Y"),"")</f>
        <v>Y</v>
      </c>
      <c r="S9" s="32">
        <f>IF('School Data'!$B9="High",IF('School Data'!J9="","",'School Data'!J9),"")</f>
        <v>150</v>
      </c>
      <c r="T9" s="49">
        <f t="shared" si="6"/>
        <v>0.1</v>
      </c>
      <c r="U9" s="32">
        <f>IF('School Data'!$B9="High",IF('School Data'!K9="","",'School Data'!K9),"")</f>
        <v>136.36363636363637</v>
      </c>
      <c r="V9" s="49">
        <f t="shared" si="7"/>
        <v>0.09</v>
      </c>
      <c r="W9" s="54">
        <f t="shared" si="8"/>
        <v>-0.01</v>
      </c>
      <c r="X9" s="28" t="str">
        <f>IF(H9="X",IF(W9&lt;'Output, All Schools'!$C$14,"N","Y"),"")</f>
        <v>Y</v>
      </c>
      <c r="Y9" s="32">
        <f>IF('School Data'!$B9="High",IF('School Data'!L9="","",'School Data'!L9),"")</f>
        <v>125</v>
      </c>
      <c r="Z9" s="49">
        <f t="shared" si="9"/>
        <v>0.08</v>
      </c>
      <c r="AA9" s="55">
        <f t="shared" si="10"/>
        <v>-0.01</v>
      </c>
      <c r="AB9" s="31" t="str">
        <f>IF(H9="X",IF(AA9&lt;'Output, All Schools'!$C$15,"N","Y"),"")</f>
        <v>Y</v>
      </c>
    </row>
    <row r="10" spans="1:29" x14ac:dyDescent="0.25">
      <c r="A10" s="20" t="str">
        <f t="shared" si="0"/>
        <v/>
      </c>
      <c r="B10" s="20" t="str">
        <f>IF('School Data'!$B10="High",IF('School Data'!A10="","",'School Data'!A10),"")</f>
        <v/>
      </c>
      <c r="C10" s="20" t="str">
        <f>IF('School Data'!$B10="High",IF('School Data'!B10="","",'School Data'!B10),"")</f>
        <v/>
      </c>
      <c r="D10" s="20" t="str">
        <f>IF('School Data'!$B10="High",IF('School Data'!C10="","",'School Data'!C10),"")</f>
        <v/>
      </c>
      <c r="E10" s="20" t="str">
        <f>IF('School Data'!$B10="High",IF('School Data'!D10="","",'School Data'!D10),"")</f>
        <v/>
      </c>
      <c r="F10" s="20" t="str">
        <f>IF('School Data'!$B10="High",IF('School Data'!E10="","",'School Data'!E10),"")</f>
        <v/>
      </c>
      <c r="G10" s="31" t="str">
        <f>IF('School Data'!$B10="High",IF('School Data'!F10="","",'School Data'!F10),"")</f>
        <v/>
      </c>
      <c r="H10" s="28" t="str">
        <f>IF(A10&lt;('Output by Grade Span'!$C$5+1),"X","")</f>
        <v/>
      </c>
      <c r="I10" s="29" t="str">
        <f>IF('School Data'!$B10="High",IF('School Data'!G10="","",'School Data'!G10),"")</f>
        <v/>
      </c>
      <c r="J10" s="29" t="str">
        <f t="shared" si="1"/>
        <v/>
      </c>
      <c r="K10" s="29" t="str">
        <f>IF('School Data'!$B10="High",IF('School Data'!H10="","",'School Data'!H10),"")</f>
        <v/>
      </c>
      <c r="L10" s="29" t="str">
        <f t="shared" si="2"/>
        <v/>
      </c>
      <c r="M10" s="29" t="str">
        <f t="shared" si="3"/>
        <v/>
      </c>
      <c r="N10" s="28" t="str">
        <f>IF(H10="X",IF(M10&gt;'Output, All Schools'!$C$8,"N","Y"),"")</f>
        <v/>
      </c>
      <c r="O10" s="30" t="str">
        <f>IF('School Data'!$B10="High",IF('School Data'!I10="","",'School Data'!I10),"")</f>
        <v/>
      </c>
      <c r="P10" s="30" t="str">
        <f t="shared" si="4"/>
        <v/>
      </c>
      <c r="Q10" s="29" t="str">
        <f t="shared" si="5"/>
        <v/>
      </c>
      <c r="R10" s="31" t="str">
        <f>IF(H10="X",IF(Q10&gt;'Output, All Schools'!$C$9,"N","Y"),"")</f>
        <v/>
      </c>
      <c r="S10" s="32" t="str">
        <f>IF('School Data'!$B10="High",IF('School Data'!J10="","",'School Data'!J10),"")</f>
        <v/>
      </c>
      <c r="T10" s="49" t="str">
        <f t="shared" si="6"/>
        <v/>
      </c>
      <c r="U10" s="32" t="str">
        <f>IF('School Data'!$B10="High",IF('School Data'!K10="","",'School Data'!K10),"")</f>
        <v/>
      </c>
      <c r="V10" s="49" t="str">
        <f t="shared" si="7"/>
        <v/>
      </c>
      <c r="W10" s="54" t="str">
        <f t="shared" si="8"/>
        <v/>
      </c>
      <c r="X10" s="28" t="str">
        <f>IF(H10="X",IF(W10&lt;'Output, All Schools'!$C$14,"N","Y"),"")</f>
        <v/>
      </c>
      <c r="Y10" s="32" t="str">
        <f>IF('School Data'!$B10="High",IF('School Data'!L10="","",'School Data'!L10),"")</f>
        <v/>
      </c>
      <c r="Z10" s="49" t="str">
        <f t="shared" si="9"/>
        <v/>
      </c>
      <c r="AA10" s="55" t="str">
        <f t="shared" si="10"/>
        <v/>
      </c>
      <c r="AB10" s="31" t="str">
        <f>IF(H10="X",IF(AA10&lt;'Output, All Schools'!$C$15,"N","Y"),"")</f>
        <v/>
      </c>
    </row>
    <row r="11" spans="1:29" x14ac:dyDescent="0.25">
      <c r="A11" s="20">
        <f t="shared" si="0"/>
        <v>2</v>
      </c>
      <c r="B11" s="20" t="str">
        <f>IF('School Data'!$B11="High",IF('School Data'!A11="","",'School Data'!A11),"")</f>
        <v>School I</v>
      </c>
      <c r="C11" s="20" t="str">
        <f>IF('School Data'!$B11="High",IF('School Data'!B11="","",'School Data'!B11),"")</f>
        <v>High</v>
      </c>
      <c r="D11" s="20">
        <f>IF('School Data'!$B11="High",IF('School Data'!C11="","",'School Data'!C11),"")</f>
        <v>2000</v>
      </c>
      <c r="E11" s="20">
        <f>IF('School Data'!$B11="High",IF('School Data'!D11="","",'School Data'!D11),"")</f>
        <v>2000</v>
      </c>
      <c r="F11" s="20">
        <f>IF('School Data'!$B11="High",IF('School Data'!E11="","",'School Data'!E11),"")</f>
        <v>2000</v>
      </c>
      <c r="G11" s="31">
        <f>IF('School Data'!$B11="High",IF('School Data'!F11="","",'School Data'!F11),"")</f>
        <v>0.77</v>
      </c>
      <c r="H11" s="28" t="str">
        <f>IF(A11&lt;('Output by Grade Span'!$C$5+1),"X","")</f>
        <v>X</v>
      </c>
      <c r="I11" s="29">
        <f>IF('School Data'!$B11="High",IF('School Data'!G11="","",'School Data'!G11),"")</f>
        <v>14400000</v>
      </c>
      <c r="J11" s="29">
        <f t="shared" si="1"/>
        <v>7200</v>
      </c>
      <c r="K11" s="29">
        <f>IF('School Data'!$B11="High",IF('School Data'!H11="","",'School Data'!H11),"")</f>
        <v>14200000</v>
      </c>
      <c r="L11" s="29">
        <f t="shared" si="2"/>
        <v>7100</v>
      </c>
      <c r="M11" s="29">
        <f t="shared" si="3"/>
        <v>-100</v>
      </c>
      <c r="N11" s="28" t="str">
        <f>IF(H11="X",IF(M11&gt;'Output, All Schools'!$C$8,"N","Y"),"")</f>
        <v>Y</v>
      </c>
      <c r="O11" s="30">
        <f>IF('School Data'!$B11="High",IF('School Data'!I11="","",'School Data'!I11),"")</f>
        <v>14000000</v>
      </c>
      <c r="P11" s="30">
        <f t="shared" si="4"/>
        <v>7000</v>
      </c>
      <c r="Q11" s="29">
        <f t="shared" si="5"/>
        <v>-100</v>
      </c>
      <c r="R11" s="31" t="str">
        <f>IF(H11="X",IF(Q11&gt;'Output, All Schools'!$C$9,"N","Y"),"")</f>
        <v>N</v>
      </c>
      <c r="S11" s="32">
        <f>IF('School Data'!$B11="High",IF('School Data'!J11="","",'School Data'!J11),"")</f>
        <v>200</v>
      </c>
      <c r="T11" s="49">
        <f t="shared" si="6"/>
        <v>0.1</v>
      </c>
      <c r="U11" s="32">
        <f>IF('School Data'!$B11="High",IF('School Data'!K11="","",'School Data'!K11),"")</f>
        <v>181.81818181818181</v>
      </c>
      <c r="V11" s="49">
        <f t="shared" si="7"/>
        <v>0.09</v>
      </c>
      <c r="W11" s="54">
        <f t="shared" si="8"/>
        <v>-0.01</v>
      </c>
      <c r="X11" s="28" t="str">
        <f>IF(H11="X",IF(W11&lt;'Output, All Schools'!$C$14,"N","Y"),"")</f>
        <v>Y</v>
      </c>
      <c r="Y11" s="32">
        <f>IF('School Data'!$B11="High",IF('School Data'!L11="","",'School Data'!L11),"")</f>
        <v>166.66666666666666</v>
      </c>
      <c r="Z11" s="49">
        <f t="shared" si="9"/>
        <v>0.08</v>
      </c>
      <c r="AA11" s="55">
        <f t="shared" si="10"/>
        <v>-0.01</v>
      </c>
      <c r="AB11" s="31" t="str">
        <f>IF(H11="X",IF(AA11&lt;'Output, All Schools'!$C$15,"N","Y"),"")</f>
        <v>Y</v>
      </c>
    </row>
    <row r="12" spans="1:29" x14ac:dyDescent="0.25">
      <c r="A12" s="20" t="str">
        <f t="shared" si="0"/>
        <v/>
      </c>
      <c r="B12" s="20" t="str">
        <f>IF('School Data'!$B12="High",IF('School Data'!A12="","",'School Data'!A12),"")</f>
        <v/>
      </c>
      <c r="C12" s="20" t="str">
        <f>IF('School Data'!$B12="High",IF('School Data'!B12="","",'School Data'!B12),"")</f>
        <v/>
      </c>
      <c r="D12" s="20" t="str">
        <f>IF('School Data'!$B12="High",IF('School Data'!C12="","",'School Data'!C12),"")</f>
        <v/>
      </c>
      <c r="E12" s="20" t="str">
        <f>IF('School Data'!$B12="High",IF('School Data'!D12="","",'School Data'!D12),"")</f>
        <v/>
      </c>
      <c r="F12" s="20" t="str">
        <f>IF('School Data'!$B12="High",IF('School Data'!E12="","",'School Data'!E12),"")</f>
        <v/>
      </c>
      <c r="G12" s="31" t="str">
        <f>IF('School Data'!$B12="High",IF('School Data'!F12="","",'School Data'!F12),"")</f>
        <v/>
      </c>
      <c r="H12" s="28" t="str">
        <f>IF(A12&lt;('Output by Grade Span'!$C$5+1),"X","")</f>
        <v/>
      </c>
      <c r="I12" s="29" t="str">
        <f>IF('School Data'!$B12="High",IF('School Data'!G12="","",'School Data'!G12),"")</f>
        <v/>
      </c>
      <c r="J12" s="29" t="str">
        <f t="shared" si="1"/>
        <v/>
      </c>
      <c r="K12" s="29" t="str">
        <f>IF('School Data'!$B12="High",IF('School Data'!H12="","",'School Data'!H12),"")</f>
        <v/>
      </c>
      <c r="L12" s="29" t="str">
        <f t="shared" si="2"/>
        <v/>
      </c>
      <c r="M12" s="29" t="str">
        <f t="shared" si="3"/>
        <v/>
      </c>
      <c r="N12" s="28" t="str">
        <f>IF(H12="X",IF(M12&gt;'Output, All Schools'!$C$8,"N","Y"),"")</f>
        <v/>
      </c>
      <c r="O12" s="30" t="str">
        <f>IF('School Data'!$B12="High",IF('School Data'!I12="","",'School Data'!I12),"")</f>
        <v/>
      </c>
      <c r="P12" s="30" t="str">
        <f t="shared" si="4"/>
        <v/>
      </c>
      <c r="Q12" s="29" t="str">
        <f t="shared" si="5"/>
        <v/>
      </c>
      <c r="R12" s="31" t="str">
        <f>IF(H12="X",IF(Q12&gt;'Output, All Schools'!$C$9,"N","Y"),"")</f>
        <v/>
      </c>
      <c r="S12" s="32" t="str">
        <f>IF('School Data'!$B12="High",IF('School Data'!J12="","",'School Data'!J12),"")</f>
        <v/>
      </c>
      <c r="T12" s="49" t="str">
        <f t="shared" si="6"/>
        <v/>
      </c>
      <c r="U12" s="32" t="str">
        <f>IF('School Data'!$B12="High",IF('School Data'!K12="","",'School Data'!K12),"")</f>
        <v/>
      </c>
      <c r="V12" s="49" t="str">
        <f t="shared" si="7"/>
        <v/>
      </c>
      <c r="W12" s="54" t="str">
        <f t="shared" si="8"/>
        <v/>
      </c>
      <c r="X12" s="28" t="str">
        <f>IF(H12="X",IF(W12&lt;'Output, All Schools'!$C$14,"N","Y"),"")</f>
        <v/>
      </c>
      <c r="Y12" s="32" t="str">
        <f>IF('School Data'!$B12="High",IF('School Data'!L12="","",'School Data'!L12),"")</f>
        <v/>
      </c>
      <c r="Z12" s="49" t="str">
        <f t="shared" si="9"/>
        <v/>
      </c>
      <c r="AA12" s="55" t="str">
        <f t="shared" si="10"/>
        <v/>
      </c>
      <c r="AB12" s="31" t="str">
        <f>IF(H12="X",IF(AA12&lt;'Output, All Schools'!$C$15,"N","Y"),"")</f>
        <v/>
      </c>
    </row>
    <row r="13" spans="1:29" x14ac:dyDescent="0.25">
      <c r="A13" s="20" t="str">
        <f t="shared" si="0"/>
        <v/>
      </c>
      <c r="B13" s="20" t="str">
        <f>IF('School Data'!$B13="High",IF('School Data'!A13="","",'School Data'!A13),"")</f>
        <v/>
      </c>
      <c r="C13" s="20" t="str">
        <f>IF('School Data'!$B13="High",IF('School Data'!B13="","",'School Data'!B13),"")</f>
        <v/>
      </c>
      <c r="D13" s="20" t="str">
        <f>IF('School Data'!$B13="High",IF('School Data'!C13="","",'School Data'!C13),"")</f>
        <v/>
      </c>
      <c r="E13" s="20" t="str">
        <f>IF('School Data'!$B13="High",IF('School Data'!D13="","",'School Data'!D13),"")</f>
        <v/>
      </c>
      <c r="F13" s="20" t="str">
        <f>IF('School Data'!$B13="High",IF('School Data'!E13="","",'School Data'!E13),"")</f>
        <v/>
      </c>
      <c r="G13" s="31" t="str">
        <f>IF('School Data'!$B13="High",IF('School Data'!F13="","",'School Data'!F13),"")</f>
        <v/>
      </c>
      <c r="H13" s="28" t="str">
        <f>IF(A13&lt;('Output by Grade Span'!$C$5+1),"X","")</f>
        <v/>
      </c>
      <c r="I13" s="29" t="str">
        <f>IF('School Data'!$B13="High",IF('School Data'!G13="","",'School Data'!G13),"")</f>
        <v/>
      </c>
      <c r="J13" s="29" t="str">
        <f t="shared" si="1"/>
        <v/>
      </c>
      <c r="K13" s="29" t="str">
        <f>IF('School Data'!$B13="High",IF('School Data'!H13="","",'School Data'!H13),"")</f>
        <v/>
      </c>
      <c r="L13" s="29" t="str">
        <f t="shared" si="2"/>
        <v/>
      </c>
      <c r="M13" s="29" t="str">
        <f t="shared" si="3"/>
        <v/>
      </c>
      <c r="N13" s="28" t="str">
        <f>IF(H13="X",IF(M13&gt;'Output, All Schools'!$C$8,"N","Y"),"")</f>
        <v/>
      </c>
      <c r="O13" s="30" t="str">
        <f>IF('School Data'!$B13="High",IF('School Data'!I13="","",'School Data'!I13),"")</f>
        <v/>
      </c>
      <c r="P13" s="30" t="str">
        <f t="shared" si="4"/>
        <v/>
      </c>
      <c r="Q13" s="29" t="str">
        <f t="shared" si="5"/>
        <v/>
      </c>
      <c r="R13" s="31" t="str">
        <f>IF(H13="X",IF(Q13&gt;'Output, All Schools'!$C$9,"N","Y"),"")</f>
        <v/>
      </c>
      <c r="S13" s="32" t="str">
        <f>IF('School Data'!$B13="High",IF('School Data'!J13="","",'School Data'!J13),"")</f>
        <v/>
      </c>
      <c r="T13" s="49" t="str">
        <f t="shared" si="6"/>
        <v/>
      </c>
      <c r="U13" s="32" t="str">
        <f>IF('School Data'!$B13="High",IF('School Data'!K13="","",'School Data'!K13),"")</f>
        <v/>
      </c>
      <c r="V13" s="49" t="str">
        <f t="shared" si="7"/>
        <v/>
      </c>
      <c r="W13" s="54" t="str">
        <f t="shared" si="8"/>
        <v/>
      </c>
      <c r="X13" s="28" t="str">
        <f>IF(H13="X",IF(W13&lt;'Output, All Schools'!$C$14,"N","Y"),"")</f>
        <v/>
      </c>
      <c r="Y13" s="32" t="str">
        <f>IF('School Data'!$B13="High",IF('School Data'!L13="","",'School Data'!L13),"")</f>
        <v/>
      </c>
      <c r="Z13" s="49" t="str">
        <f t="shared" si="9"/>
        <v/>
      </c>
      <c r="AA13" s="55" t="str">
        <f t="shared" si="10"/>
        <v/>
      </c>
      <c r="AB13" s="31" t="str">
        <f>IF(H13="X",IF(AA13&lt;'Output, All Schools'!$C$15,"N","Y"),"")</f>
        <v/>
      </c>
    </row>
    <row r="14" spans="1:29" x14ac:dyDescent="0.25">
      <c r="A14" s="20" t="str">
        <f t="shared" si="0"/>
        <v/>
      </c>
      <c r="B14" s="20" t="str">
        <f>IF('School Data'!$B14="High",IF('School Data'!A14="","",'School Data'!A14),"")</f>
        <v/>
      </c>
      <c r="C14" s="20" t="str">
        <f>IF('School Data'!$B14="High",IF('School Data'!B14="","",'School Data'!B14),"")</f>
        <v/>
      </c>
      <c r="D14" s="20" t="str">
        <f>IF('School Data'!$B14="High",IF('School Data'!C14="","",'School Data'!C14),"")</f>
        <v/>
      </c>
      <c r="E14" s="20" t="str">
        <f>IF('School Data'!$B14="High",IF('School Data'!D14="","",'School Data'!D14),"")</f>
        <v/>
      </c>
      <c r="F14" s="20" t="str">
        <f>IF('School Data'!$B14="High",IF('School Data'!E14="","",'School Data'!E14),"")</f>
        <v/>
      </c>
      <c r="G14" s="31" t="str">
        <f>IF('School Data'!$B14="High",IF('School Data'!F14="","",'School Data'!F14),"")</f>
        <v/>
      </c>
      <c r="H14" s="28" t="str">
        <f>IF(A14&lt;('Output by Grade Span'!$C$5+1),"X","")</f>
        <v/>
      </c>
      <c r="I14" s="29" t="str">
        <f>IF('School Data'!$B14="High",IF('School Data'!G14="","",'School Data'!G14),"")</f>
        <v/>
      </c>
      <c r="J14" s="29" t="str">
        <f t="shared" si="1"/>
        <v/>
      </c>
      <c r="K14" s="29" t="str">
        <f>IF('School Data'!$B14="High",IF('School Data'!H14="","",'School Data'!H14),"")</f>
        <v/>
      </c>
      <c r="L14" s="29" t="str">
        <f t="shared" si="2"/>
        <v/>
      </c>
      <c r="M14" s="29" t="str">
        <f t="shared" si="3"/>
        <v/>
      </c>
      <c r="N14" s="28" t="str">
        <f>IF(H14="X",IF(M14&gt;'Output, All Schools'!$C$8,"N","Y"),"")</f>
        <v/>
      </c>
      <c r="O14" s="30" t="str">
        <f>IF('School Data'!$B14="High",IF('School Data'!I14="","",'School Data'!I14),"")</f>
        <v/>
      </c>
      <c r="P14" s="30" t="str">
        <f t="shared" si="4"/>
        <v/>
      </c>
      <c r="Q14" s="29" t="str">
        <f t="shared" si="5"/>
        <v/>
      </c>
      <c r="R14" s="31" t="str">
        <f>IF(H14="X",IF(Q14&gt;'Output, All Schools'!$C$9,"N","Y"),"")</f>
        <v/>
      </c>
      <c r="S14" s="32" t="str">
        <f>IF('School Data'!$B14="High",IF('School Data'!J14="","",'School Data'!J14),"")</f>
        <v/>
      </c>
      <c r="T14" s="49" t="str">
        <f t="shared" si="6"/>
        <v/>
      </c>
      <c r="U14" s="32" t="str">
        <f>IF('School Data'!$B14="High",IF('School Data'!K14="","",'School Data'!K14),"")</f>
        <v/>
      </c>
      <c r="V14" s="49" t="str">
        <f t="shared" si="7"/>
        <v/>
      </c>
      <c r="W14" s="54" t="str">
        <f t="shared" si="8"/>
        <v/>
      </c>
      <c r="X14" s="28" t="str">
        <f>IF(H14="X",IF(W14&lt;'Output, All Schools'!$C$14,"N","Y"),"")</f>
        <v/>
      </c>
      <c r="Y14" s="32" t="str">
        <f>IF('School Data'!$B14="High",IF('School Data'!L14="","",'School Data'!L14),"")</f>
        <v/>
      </c>
      <c r="Z14" s="49" t="str">
        <f t="shared" si="9"/>
        <v/>
      </c>
      <c r="AA14" s="55" t="str">
        <f t="shared" si="10"/>
        <v/>
      </c>
      <c r="AB14" s="31" t="str">
        <f>IF(H14="X",IF(AA14&lt;'Output, All Schools'!$C$15,"N","Y"),"")</f>
        <v/>
      </c>
    </row>
    <row r="15" spans="1:29" x14ac:dyDescent="0.25">
      <c r="A15" s="20" t="str">
        <f t="shared" si="0"/>
        <v/>
      </c>
      <c r="B15" s="20" t="str">
        <f>IF('School Data'!$B15="High",IF('School Data'!A15="","",'School Data'!A15),"")</f>
        <v/>
      </c>
      <c r="C15" s="20" t="str">
        <f>IF('School Data'!$B15="High",IF('School Data'!B15="","",'School Data'!B15),"")</f>
        <v/>
      </c>
      <c r="D15" s="20" t="str">
        <f>IF('School Data'!$B15="High",IF('School Data'!C15="","",'School Data'!C15),"")</f>
        <v/>
      </c>
      <c r="E15" s="20" t="str">
        <f>IF('School Data'!$B15="High",IF('School Data'!D15="","",'School Data'!D15),"")</f>
        <v/>
      </c>
      <c r="F15" s="20" t="str">
        <f>IF('School Data'!$B15="High",IF('School Data'!E15="","",'School Data'!E15),"")</f>
        <v/>
      </c>
      <c r="G15" s="31" t="str">
        <f>IF('School Data'!$B15="High",IF('School Data'!F15="","",'School Data'!F15),"")</f>
        <v/>
      </c>
      <c r="H15" s="28" t="str">
        <f>IF(A15&lt;('Output by Grade Span'!$C$5+1),"X","")</f>
        <v/>
      </c>
      <c r="I15" s="29" t="str">
        <f>IF('School Data'!$B15="High",IF('School Data'!G15="","",'School Data'!G15),"")</f>
        <v/>
      </c>
      <c r="J15" s="29" t="str">
        <f t="shared" si="1"/>
        <v/>
      </c>
      <c r="K15" s="29" t="str">
        <f>IF('School Data'!$B15="High",IF('School Data'!H15="","",'School Data'!H15),"")</f>
        <v/>
      </c>
      <c r="L15" s="29" t="str">
        <f t="shared" si="2"/>
        <v/>
      </c>
      <c r="M15" s="29" t="str">
        <f t="shared" si="3"/>
        <v/>
      </c>
      <c r="N15" s="28" t="str">
        <f>IF(H15="X",IF(M15&gt;'Output, All Schools'!$C$8,"N","Y"),"")</f>
        <v/>
      </c>
      <c r="O15" s="30" t="str">
        <f>IF('School Data'!$B15="High",IF('School Data'!I15="","",'School Data'!I15),"")</f>
        <v/>
      </c>
      <c r="P15" s="30" t="str">
        <f t="shared" si="4"/>
        <v/>
      </c>
      <c r="Q15" s="29" t="str">
        <f t="shared" si="5"/>
        <v/>
      </c>
      <c r="R15" s="31" t="str">
        <f>IF(H15="X",IF(Q15&gt;'Output, All Schools'!$C$9,"N","Y"),"")</f>
        <v/>
      </c>
      <c r="S15" s="32" t="str">
        <f>IF('School Data'!$B15="High",IF('School Data'!J15="","",'School Data'!J15),"")</f>
        <v/>
      </c>
      <c r="T15" s="49" t="str">
        <f t="shared" si="6"/>
        <v/>
      </c>
      <c r="U15" s="32" t="str">
        <f>IF('School Data'!$B15="High",IF('School Data'!K15="","",'School Data'!K15),"")</f>
        <v/>
      </c>
      <c r="V15" s="49" t="str">
        <f t="shared" si="7"/>
        <v/>
      </c>
      <c r="W15" s="54" t="str">
        <f t="shared" si="8"/>
        <v/>
      </c>
      <c r="X15" s="28" t="str">
        <f>IF(H15="X",IF(W15&lt;'Output, All Schools'!$C$14,"N","Y"),"")</f>
        <v/>
      </c>
      <c r="Y15" s="32" t="str">
        <f>IF('School Data'!$B15="High",IF('School Data'!L15="","",'School Data'!L15),"")</f>
        <v/>
      </c>
      <c r="Z15" s="49" t="str">
        <f t="shared" si="9"/>
        <v/>
      </c>
      <c r="AA15" s="55" t="str">
        <f t="shared" si="10"/>
        <v/>
      </c>
      <c r="AB15" s="31" t="str">
        <f>IF(H15="X",IF(AA15&lt;'Output, All Schools'!$C$15,"N","Y"),"")</f>
        <v/>
      </c>
    </row>
    <row r="16" spans="1:29" x14ac:dyDescent="0.25">
      <c r="A16" s="20">
        <f t="shared" si="0"/>
        <v>3</v>
      </c>
      <c r="B16" s="20" t="str">
        <f>IF('School Data'!$B16="High",IF('School Data'!A16="","",'School Data'!A16),"")</f>
        <v>School N</v>
      </c>
      <c r="C16" s="20" t="str">
        <f>IF('School Data'!$B16="High",IF('School Data'!B16="","",'School Data'!B16),"")</f>
        <v>High</v>
      </c>
      <c r="D16" s="20">
        <f>IF('School Data'!$B16="High",IF('School Data'!C16="","",'School Data'!C16),"")</f>
        <v>1300</v>
      </c>
      <c r="E16" s="20">
        <f>IF('School Data'!$B16="High",IF('School Data'!D16="","",'School Data'!D16),"")</f>
        <v>1300</v>
      </c>
      <c r="F16" s="20">
        <f>IF('School Data'!$B16="High",IF('School Data'!E16="","",'School Data'!E16),"")</f>
        <v>1300</v>
      </c>
      <c r="G16" s="31">
        <f>IF('School Data'!$B16="High",IF('School Data'!F16="","",'School Data'!F16),"")</f>
        <v>0.68</v>
      </c>
      <c r="H16" s="28" t="str">
        <f>IF(A16&lt;('Output by Grade Span'!$C$5+1),"X","")</f>
        <v/>
      </c>
      <c r="I16" s="29">
        <f>IF('School Data'!$B16="High",IF('School Data'!G16="","",'School Data'!G16),"")</f>
        <v>9100000</v>
      </c>
      <c r="J16" s="29">
        <f t="shared" si="1"/>
        <v>7000</v>
      </c>
      <c r="K16" s="29">
        <f>IF('School Data'!$B16="High",IF('School Data'!H16="","",'School Data'!H16),"")</f>
        <v>8970000</v>
      </c>
      <c r="L16" s="29">
        <f t="shared" si="2"/>
        <v>6900</v>
      </c>
      <c r="M16" s="29">
        <f t="shared" si="3"/>
        <v>-100</v>
      </c>
      <c r="N16" s="28" t="str">
        <f>IF(H16="X",IF(M16&gt;'Output, All Schools'!$C$8,"N","Y"),"")</f>
        <v/>
      </c>
      <c r="O16" s="30">
        <f>IF('School Data'!$B16="High",IF('School Data'!I16="","",'School Data'!I16),"")</f>
        <v>8710000</v>
      </c>
      <c r="P16" s="30">
        <f t="shared" si="4"/>
        <v>6700</v>
      </c>
      <c r="Q16" s="29">
        <f t="shared" si="5"/>
        <v>-200</v>
      </c>
      <c r="R16" s="31" t="str">
        <f>IF(H16="X",IF(Q16&gt;'Output, All Schools'!$C$9,"N","Y"),"")</f>
        <v/>
      </c>
      <c r="S16" s="32">
        <f>IF('School Data'!$B16="High",IF('School Data'!J16="","",'School Data'!J16),"")</f>
        <v>130</v>
      </c>
      <c r="T16" s="49">
        <f t="shared" si="6"/>
        <v>0.1</v>
      </c>
      <c r="U16" s="32">
        <f>IF('School Data'!$B16="High",IF('School Data'!K16="","",'School Data'!K16),"")</f>
        <v>118.18181818181819</v>
      </c>
      <c r="V16" s="49">
        <f t="shared" si="7"/>
        <v>0.09</v>
      </c>
      <c r="W16" s="54">
        <f t="shared" si="8"/>
        <v>-0.01</v>
      </c>
      <c r="X16" s="28" t="str">
        <f>IF(H16="X",IF(W16&lt;'Output, All Schools'!$C$14,"N","Y"),"")</f>
        <v/>
      </c>
      <c r="Y16" s="32">
        <f>IF('School Data'!$B16="High",IF('School Data'!L16="","",'School Data'!L16),"")</f>
        <v>108.33333333333333</v>
      </c>
      <c r="Z16" s="49">
        <f t="shared" si="9"/>
        <v>0.08</v>
      </c>
      <c r="AA16" s="55">
        <f t="shared" si="10"/>
        <v>-0.01</v>
      </c>
      <c r="AB16" s="31" t="str">
        <f>IF(H16="X",IF(AA16&lt;'Output, All Schools'!$C$15,"N","Y"),"")</f>
        <v/>
      </c>
    </row>
    <row r="17" spans="1:28" x14ac:dyDescent="0.25">
      <c r="A17" s="20" t="str">
        <f t="shared" si="0"/>
        <v/>
      </c>
      <c r="B17" s="20" t="str">
        <f>IF('School Data'!$B17="High",IF('School Data'!A17="","",'School Data'!A17),"")</f>
        <v/>
      </c>
      <c r="C17" s="20" t="str">
        <f>IF('School Data'!$B17="High",IF('School Data'!B17="","",'School Data'!B17),"")</f>
        <v/>
      </c>
      <c r="D17" s="20" t="str">
        <f>IF('School Data'!$B17="High",IF('School Data'!C17="","",'School Data'!C17),"")</f>
        <v/>
      </c>
      <c r="E17" s="20" t="str">
        <f>IF('School Data'!$B17="High",IF('School Data'!D17="","",'School Data'!D17),"")</f>
        <v/>
      </c>
      <c r="F17" s="20" t="str">
        <f>IF('School Data'!$B17="High",IF('School Data'!E17="","",'School Data'!E17),"")</f>
        <v/>
      </c>
      <c r="G17" s="31" t="str">
        <f>IF('School Data'!$B17="High",IF('School Data'!F17="","",'School Data'!F17),"")</f>
        <v/>
      </c>
      <c r="H17" s="28" t="str">
        <f>IF(A17&lt;('Output by Grade Span'!$C$5+1),"X","")</f>
        <v/>
      </c>
      <c r="I17" s="29" t="str">
        <f>IF('School Data'!$B17="High",IF('School Data'!G17="","",'School Data'!G17),"")</f>
        <v/>
      </c>
      <c r="J17" s="29" t="str">
        <f t="shared" si="1"/>
        <v/>
      </c>
      <c r="K17" s="29" t="str">
        <f>IF('School Data'!$B17="High",IF('School Data'!H17="","",'School Data'!H17),"")</f>
        <v/>
      </c>
      <c r="L17" s="29" t="str">
        <f t="shared" si="2"/>
        <v/>
      </c>
      <c r="M17" s="29" t="str">
        <f t="shared" si="3"/>
        <v/>
      </c>
      <c r="N17" s="28" t="str">
        <f>IF(H17="X",IF(M17&gt;'Output, All Schools'!$C$8,"N","Y"),"")</f>
        <v/>
      </c>
      <c r="O17" s="30" t="str">
        <f>IF('School Data'!$B17="High",IF('School Data'!I17="","",'School Data'!I17),"")</f>
        <v/>
      </c>
      <c r="P17" s="30" t="str">
        <f t="shared" si="4"/>
        <v/>
      </c>
      <c r="Q17" s="29" t="str">
        <f t="shared" si="5"/>
        <v/>
      </c>
      <c r="R17" s="31" t="str">
        <f>IF(H17="X",IF(Q17&gt;'Output, All Schools'!$C$9,"N","Y"),"")</f>
        <v/>
      </c>
      <c r="S17" s="32" t="str">
        <f>IF('School Data'!$B17="High",IF('School Data'!J17="","",'School Data'!J17),"")</f>
        <v/>
      </c>
      <c r="T17" s="49" t="str">
        <f t="shared" si="6"/>
        <v/>
      </c>
      <c r="U17" s="32" t="str">
        <f>IF('School Data'!$B17="High",IF('School Data'!K17="","",'School Data'!K17),"")</f>
        <v/>
      </c>
      <c r="V17" s="49" t="str">
        <f t="shared" si="7"/>
        <v/>
      </c>
      <c r="W17" s="54" t="str">
        <f t="shared" si="8"/>
        <v/>
      </c>
      <c r="X17" s="28" t="str">
        <f>IF(H17="X",IF(W17&lt;'Output, All Schools'!$C$14,"N","Y"),"")</f>
        <v/>
      </c>
      <c r="Y17" s="32" t="str">
        <f>IF('School Data'!$B17="High",IF('School Data'!L17="","",'School Data'!L17),"")</f>
        <v/>
      </c>
      <c r="Z17" s="49" t="str">
        <f t="shared" si="9"/>
        <v/>
      </c>
      <c r="AA17" s="55" t="str">
        <f t="shared" si="10"/>
        <v/>
      </c>
      <c r="AB17" s="31" t="str">
        <f>IF(H17="X",IF(AA17&lt;'Output, All Schools'!$C$15,"N","Y"),"")</f>
        <v/>
      </c>
    </row>
    <row r="18" spans="1:28" x14ac:dyDescent="0.25">
      <c r="A18" s="20" t="str">
        <f t="shared" si="0"/>
        <v/>
      </c>
      <c r="B18" s="20" t="str">
        <f>IF('School Data'!$B18="High",IF('School Data'!A18="","",'School Data'!A18),"")</f>
        <v/>
      </c>
      <c r="C18" s="20" t="str">
        <f>IF('School Data'!$B18="High",IF('School Data'!B18="","",'School Data'!B18),"")</f>
        <v/>
      </c>
      <c r="D18" s="20" t="str">
        <f>IF('School Data'!$B18="High",IF('School Data'!C18="","",'School Data'!C18),"")</f>
        <v/>
      </c>
      <c r="E18" s="20" t="str">
        <f>IF('School Data'!$B18="High",IF('School Data'!D18="","",'School Data'!D18),"")</f>
        <v/>
      </c>
      <c r="F18" s="20" t="str">
        <f>IF('School Data'!$B18="High",IF('School Data'!E18="","",'School Data'!E18),"")</f>
        <v/>
      </c>
      <c r="G18" s="31" t="str">
        <f>IF('School Data'!$B18="High",IF('School Data'!F18="","",'School Data'!F18),"")</f>
        <v/>
      </c>
      <c r="H18" s="28" t="str">
        <f>IF(A18&lt;('Output by Grade Span'!$C$5+1),"X","")</f>
        <v/>
      </c>
      <c r="I18" s="29" t="str">
        <f>IF('School Data'!$B18="High",IF('School Data'!G18="","",'School Data'!G18),"")</f>
        <v/>
      </c>
      <c r="J18" s="29" t="str">
        <f t="shared" si="1"/>
        <v/>
      </c>
      <c r="K18" s="29" t="str">
        <f>IF('School Data'!$B18="High",IF('School Data'!H18="","",'School Data'!H18),"")</f>
        <v/>
      </c>
      <c r="L18" s="29" t="str">
        <f t="shared" si="2"/>
        <v/>
      </c>
      <c r="M18" s="29" t="str">
        <f t="shared" si="3"/>
        <v/>
      </c>
      <c r="N18" s="28" t="str">
        <f>IF(H18="X",IF(M18&gt;'Output, All Schools'!$C$8,"N","Y"),"")</f>
        <v/>
      </c>
      <c r="O18" s="30" t="str">
        <f>IF('School Data'!$B18="High",IF('School Data'!I18="","",'School Data'!I18),"")</f>
        <v/>
      </c>
      <c r="P18" s="30" t="str">
        <f t="shared" si="4"/>
        <v/>
      </c>
      <c r="Q18" s="29" t="str">
        <f t="shared" si="5"/>
        <v/>
      </c>
      <c r="R18" s="31" t="str">
        <f>IF(H18="X",IF(Q18&gt;'Output, All Schools'!$C$9,"N","Y"),"")</f>
        <v/>
      </c>
      <c r="S18" s="32" t="str">
        <f>IF('School Data'!$B18="High",IF('School Data'!J18="","",'School Data'!J18),"")</f>
        <v/>
      </c>
      <c r="T18" s="49" t="str">
        <f t="shared" si="6"/>
        <v/>
      </c>
      <c r="U18" s="32" t="str">
        <f>IF('School Data'!$B18="High",IF('School Data'!K18="","",'School Data'!K18),"")</f>
        <v/>
      </c>
      <c r="V18" s="49" t="str">
        <f t="shared" si="7"/>
        <v/>
      </c>
      <c r="W18" s="54" t="str">
        <f t="shared" si="8"/>
        <v/>
      </c>
      <c r="X18" s="28" t="str">
        <f>IF(H18="X",IF(W18&lt;'Output, All Schools'!$C$14,"N","Y"),"")</f>
        <v/>
      </c>
      <c r="Y18" s="32" t="str">
        <f>IF('School Data'!$B18="High",IF('School Data'!L18="","",'School Data'!L18),"")</f>
        <v/>
      </c>
      <c r="Z18" s="49" t="str">
        <f t="shared" si="9"/>
        <v/>
      </c>
      <c r="AA18" s="55" t="str">
        <f t="shared" si="10"/>
        <v/>
      </c>
      <c r="AB18" s="31" t="str">
        <f>IF(H18="X",IF(AA18&lt;'Output, All Schools'!$C$15,"N","Y"),"")</f>
        <v/>
      </c>
    </row>
    <row r="19" spans="1:28" x14ac:dyDescent="0.25">
      <c r="A19" s="20" t="str">
        <f t="shared" si="0"/>
        <v/>
      </c>
      <c r="B19" s="20" t="str">
        <f>IF('School Data'!$B19="High",IF('School Data'!A19="","",'School Data'!A19),"")</f>
        <v/>
      </c>
      <c r="C19" s="20" t="str">
        <f>IF('School Data'!$B19="High",IF('School Data'!B19="","",'School Data'!B19),"")</f>
        <v/>
      </c>
      <c r="D19" s="20" t="str">
        <f>IF('School Data'!$B19="High",IF('School Data'!C19="","",'School Data'!C19),"")</f>
        <v/>
      </c>
      <c r="E19" s="20" t="str">
        <f>IF('School Data'!$B19="High",IF('School Data'!D19="","",'School Data'!D19),"")</f>
        <v/>
      </c>
      <c r="F19" s="20" t="str">
        <f>IF('School Data'!$B19="High",IF('School Data'!E19="","",'School Data'!E19),"")</f>
        <v/>
      </c>
      <c r="G19" s="31" t="str">
        <f>IF('School Data'!$B19="High",IF('School Data'!F19="","",'School Data'!F19),"")</f>
        <v/>
      </c>
      <c r="H19" s="28" t="str">
        <f>IF(A19&lt;('Output by Grade Span'!$C$5+1),"X","")</f>
        <v/>
      </c>
      <c r="I19" s="29" t="str">
        <f>IF('School Data'!$B19="High",IF('School Data'!G19="","",'School Data'!G19),"")</f>
        <v/>
      </c>
      <c r="J19" s="29" t="str">
        <f t="shared" si="1"/>
        <v/>
      </c>
      <c r="K19" s="29" t="str">
        <f>IF('School Data'!$B19="High",IF('School Data'!H19="","",'School Data'!H19),"")</f>
        <v/>
      </c>
      <c r="L19" s="29" t="str">
        <f t="shared" si="2"/>
        <v/>
      </c>
      <c r="M19" s="29" t="str">
        <f t="shared" si="3"/>
        <v/>
      </c>
      <c r="N19" s="28" t="str">
        <f>IF(H19="X",IF(M19&gt;'Output, All Schools'!$C$8,"N","Y"),"")</f>
        <v/>
      </c>
      <c r="O19" s="30" t="str">
        <f>IF('School Data'!$B19="High",IF('School Data'!I19="","",'School Data'!I19),"")</f>
        <v/>
      </c>
      <c r="P19" s="30" t="str">
        <f t="shared" si="4"/>
        <v/>
      </c>
      <c r="Q19" s="29" t="str">
        <f t="shared" si="5"/>
        <v/>
      </c>
      <c r="R19" s="31" t="str">
        <f>IF(H19="X",IF(Q19&gt;'Output, All Schools'!$C$9,"N","Y"),"")</f>
        <v/>
      </c>
      <c r="S19" s="32" t="str">
        <f>IF('School Data'!$B19="High",IF('School Data'!J19="","",'School Data'!J19),"")</f>
        <v/>
      </c>
      <c r="T19" s="49" t="str">
        <f t="shared" si="6"/>
        <v/>
      </c>
      <c r="U19" s="32" t="str">
        <f>IF('School Data'!$B19="High",IF('School Data'!K19="","",'School Data'!K19),"")</f>
        <v/>
      </c>
      <c r="V19" s="49" t="str">
        <f t="shared" si="7"/>
        <v/>
      </c>
      <c r="W19" s="54" t="str">
        <f t="shared" si="8"/>
        <v/>
      </c>
      <c r="X19" s="28" t="str">
        <f>IF(H19="X",IF(W19&lt;'Output, All Schools'!$C$14,"N","Y"),"")</f>
        <v/>
      </c>
      <c r="Y19" s="32" t="str">
        <f>IF('School Data'!$B19="High",IF('School Data'!L19="","",'School Data'!L19),"")</f>
        <v/>
      </c>
      <c r="Z19" s="49" t="str">
        <f t="shared" si="9"/>
        <v/>
      </c>
      <c r="AA19" s="55" t="str">
        <f t="shared" si="10"/>
        <v/>
      </c>
      <c r="AB19" s="31" t="str">
        <f>IF(H19="X",IF(AA19&lt;'Output, All Schools'!$C$15,"N","Y"),"")</f>
        <v/>
      </c>
    </row>
    <row r="20" spans="1:28" x14ac:dyDescent="0.25">
      <c r="A20" s="20" t="str">
        <f t="shared" si="0"/>
        <v/>
      </c>
      <c r="B20" s="20" t="str">
        <f>IF('School Data'!$B20="High",IF('School Data'!A20="","",'School Data'!A20),"")</f>
        <v/>
      </c>
      <c r="C20" s="20" t="str">
        <f>IF('School Data'!$B20="High",IF('School Data'!B20="","",'School Data'!B20),"")</f>
        <v/>
      </c>
      <c r="D20" s="20" t="str">
        <f>IF('School Data'!$B20="High",IF('School Data'!C20="","",'School Data'!C20),"")</f>
        <v/>
      </c>
      <c r="E20" s="20" t="str">
        <f>IF('School Data'!$B20="High",IF('School Data'!D20="","",'School Data'!D20),"")</f>
        <v/>
      </c>
      <c r="F20" s="20" t="str">
        <f>IF('School Data'!$B20="High",IF('School Data'!E20="","",'School Data'!E20),"")</f>
        <v/>
      </c>
      <c r="G20" s="31" t="str">
        <f>IF('School Data'!$B20="High",IF('School Data'!F20="","",'School Data'!F20),"")</f>
        <v/>
      </c>
      <c r="H20" s="28" t="str">
        <f>IF(A20&lt;('Output by Grade Span'!$C$5+1),"X","")</f>
        <v/>
      </c>
      <c r="I20" s="29" t="str">
        <f>IF('School Data'!$B20="High",IF('School Data'!G20="","",'School Data'!G20),"")</f>
        <v/>
      </c>
      <c r="J20" s="29" t="str">
        <f t="shared" si="1"/>
        <v/>
      </c>
      <c r="K20" s="29" t="str">
        <f>IF('School Data'!$B20="High",IF('School Data'!H20="","",'School Data'!H20),"")</f>
        <v/>
      </c>
      <c r="L20" s="29" t="str">
        <f t="shared" si="2"/>
        <v/>
      </c>
      <c r="M20" s="29" t="str">
        <f t="shared" si="3"/>
        <v/>
      </c>
      <c r="N20" s="28" t="str">
        <f>IF(H20="X",IF(M20&gt;'Output, All Schools'!$C$8,"N","Y"),"")</f>
        <v/>
      </c>
      <c r="O20" s="30" t="str">
        <f>IF('School Data'!$B20="High",IF('School Data'!I20="","",'School Data'!I20),"")</f>
        <v/>
      </c>
      <c r="P20" s="30" t="str">
        <f t="shared" si="4"/>
        <v/>
      </c>
      <c r="Q20" s="29" t="str">
        <f t="shared" si="5"/>
        <v/>
      </c>
      <c r="R20" s="31" t="str">
        <f>IF(H20="X",IF(Q20&gt;'Output, All Schools'!$C$9,"N","Y"),"")</f>
        <v/>
      </c>
      <c r="S20" s="32" t="str">
        <f>IF('School Data'!$B20="High",IF('School Data'!J20="","",'School Data'!J20),"")</f>
        <v/>
      </c>
      <c r="T20" s="49" t="str">
        <f t="shared" si="6"/>
        <v/>
      </c>
      <c r="U20" s="32" t="str">
        <f>IF('School Data'!$B20="High",IF('School Data'!K20="","",'School Data'!K20),"")</f>
        <v/>
      </c>
      <c r="V20" s="49" t="str">
        <f t="shared" si="7"/>
        <v/>
      </c>
      <c r="W20" s="54" t="str">
        <f t="shared" si="8"/>
        <v/>
      </c>
      <c r="X20" s="28" t="str">
        <f>IF(H20="X",IF(W20&lt;'Output, All Schools'!$C$14,"N","Y"),"")</f>
        <v/>
      </c>
      <c r="Y20" s="32" t="str">
        <f>IF('School Data'!$B20="High",IF('School Data'!L20="","",'School Data'!L20),"")</f>
        <v/>
      </c>
      <c r="Z20" s="49" t="str">
        <f t="shared" si="9"/>
        <v/>
      </c>
      <c r="AA20" s="55" t="str">
        <f t="shared" si="10"/>
        <v/>
      </c>
      <c r="AB20" s="31" t="str">
        <f>IF(H20="X",IF(AA20&lt;'Output, All Schools'!$C$15,"N","Y"),"")</f>
        <v/>
      </c>
    </row>
    <row r="21" spans="1:28" x14ac:dyDescent="0.25">
      <c r="A21" s="20">
        <f t="shared" si="0"/>
        <v>4</v>
      </c>
      <c r="B21" s="20" t="str">
        <f>IF('School Data'!$B21="High",IF('School Data'!A21="","",'School Data'!A21),"")</f>
        <v>School S</v>
      </c>
      <c r="C21" s="20" t="str">
        <f>IF('School Data'!$B21="High",IF('School Data'!B21="","",'School Data'!B21),"")</f>
        <v>High</v>
      </c>
      <c r="D21" s="20">
        <f>IF('School Data'!$B21="High",IF('School Data'!C21="","",'School Data'!C21),"")</f>
        <v>2800</v>
      </c>
      <c r="E21" s="20">
        <f>IF('School Data'!$B21="High",IF('School Data'!D21="","",'School Data'!D21),"")</f>
        <v>2800</v>
      </c>
      <c r="F21" s="20">
        <f>IF('School Data'!$B21="High",IF('School Data'!E21="","",'School Data'!E21),"")</f>
        <v>2800</v>
      </c>
      <c r="G21" s="31">
        <f>IF('School Data'!$B21="High",IF('School Data'!F21="","",'School Data'!F21),"")</f>
        <v>0.54</v>
      </c>
      <c r="H21" s="28" t="str">
        <f>IF(A21&lt;('Output by Grade Span'!$C$5+1),"X","")</f>
        <v/>
      </c>
      <c r="I21" s="29">
        <f>IF('School Data'!$B21="High",IF('School Data'!G21="","",'School Data'!G21),"")</f>
        <v>18760000</v>
      </c>
      <c r="J21" s="29">
        <f t="shared" si="1"/>
        <v>6700</v>
      </c>
      <c r="K21" s="29">
        <f>IF('School Data'!$B21="High",IF('School Data'!H21="","",'School Data'!H21),"")</f>
        <v>18620000</v>
      </c>
      <c r="L21" s="29">
        <f t="shared" si="2"/>
        <v>6650</v>
      </c>
      <c r="M21" s="29">
        <f t="shared" si="3"/>
        <v>-50</v>
      </c>
      <c r="N21" s="28" t="str">
        <f>IF(H21="X",IF(M21&gt;'Output, All Schools'!$C$8,"N","Y"),"")</f>
        <v/>
      </c>
      <c r="O21" s="30">
        <f>IF('School Data'!$B21="High",IF('School Data'!I21="","",'School Data'!I21),"")</f>
        <v>18060000</v>
      </c>
      <c r="P21" s="30">
        <f t="shared" si="4"/>
        <v>6450</v>
      </c>
      <c r="Q21" s="29">
        <f t="shared" si="5"/>
        <v>-200</v>
      </c>
      <c r="R21" s="31" t="str">
        <f>IF(H21="X",IF(Q21&gt;'Output, All Schools'!$C$9,"N","Y"),"")</f>
        <v/>
      </c>
      <c r="S21" s="32">
        <f>IF('School Data'!$B21="High",IF('School Data'!J21="","",'School Data'!J21),"")</f>
        <v>280</v>
      </c>
      <c r="T21" s="49">
        <f t="shared" si="6"/>
        <v>0.1</v>
      </c>
      <c r="U21" s="32">
        <f>IF('School Data'!$B21="High",IF('School Data'!K21="","",'School Data'!K21),"")</f>
        <v>254.54545454545453</v>
      </c>
      <c r="V21" s="49">
        <f t="shared" si="7"/>
        <v>0.09</v>
      </c>
      <c r="W21" s="54">
        <f t="shared" si="8"/>
        <v>-0.01</v>
      </c>
      <c r="X21" s="28" t="str">
        <f>IF(H21="X",IF(W21&lt;'Output, All Schools'!$C$14,"N","Y"),"")</f>
        <v/>
      </c>
      <c r="Y21" s="32">
        <f>IF('School Data'!$B21="High",IF('School Data'!L21="","",'School Data'!L21),"")</f>
        <v>233.33333333333334</v>
      </c>
      <c r="Z21" s="49">
        <f t="shared" si="9"/>
        <v>0.08</v>
      </c>
      <c r="AA21" s="55">
        <f t="shared" si="10"/>
        <v>-0.01</v>
      </c>
      <c r="AB21" s="31" t="str">
        <f>IF(H21="X",IF(AA21&lt;'Output, All Schools'!$C$15,"N","Y"),"")</f>
        <v/>
      </c>
    </row>
    <row r="22" spans="1:28" x14ac:dyDescent="0.25">
      <c r="A22" s="20" t="str">
        <f t="shared" si="0"/>
        <v/>
      </c>
      <c r="B22" s="20" t="str">
        <f>IF('School Data'!$B22="High",IF('School Data'!A22="","",'School Data'!A22),"")</f>
        <v/>
      </c>
      <c r="C22" s="20" t="str">
        <f>IF('School Data'!$B22="High",IF('School Data'!B22="","",'School Data'!B22),"")</f>
        <v/>
      </c>
      <c r="D22" s="20" t="str">
        <f>IF('School Data'!$B22="High",IF('School Data'!C22="","",'School Data'!C22),"")</f>
        <v/>
      </c>
      <c r="E22" s="20" t="str">
        <f>IF('School Data'!$B22="High",IF('School Data'!D22="","",'School Data'!D22),"")</f>
        <v/>
      </c>
      <c r="F22" s="20" t="str">
        <f>IF('School Data'!$B22="High",IF('School Data'!E22="","",'School Data'!E22),"")</f>
        <v/>
      </c>
      <c r="G22" s="31" t="str">
        <f>IF('School Data'!$B22="High",IF('School Data'!F22="","",'School Data'!F22),"")</f>
        <v/>
      </c>
      <c r="H22" s="28" t="str">
        <f>IF(A22&lt;('Output by Grade Span'!$C$5+1),"X","")</f>
        <v/>
      </c>
      <c r="I22" s="29" t="str">
        <f>IF('School Data'!$B22="High",IF('School Data'!G22="","",'School Data'!G22),"")</f>
        <v/>
      </c>
      <c r="J22" s="29" t="str">
        <f t="shared" si="1"/>
        <v/>
      </c>
      <c r="K22" s="29" t="str">
        <f>IF('School Data'!$B22="High",IF('School Data'!H22="","",'School Data'!H22),"")</f>
        <v/>
      </c>
      <c r="L22" s="29" t="str">
        <f t="shared" si="2"/>
        <v/>
      </c>
      <c r="M22" s="29" t="str">
        <f t="shared" si="3"/>
        <v/>
      </c>
      <c r="N22" s="28" t="str">
        <f>IF(H22="X",IF(M22&gt;'Output, All Schools'!$C$8,"N","Y"),"")</f>
        <v/>
      </c>
      <c r="O22" s="30" t="str">
        <f>IF('School Data'!$B22="High",IF('School Data'!I22="","",'School Data'!I22),"")</f>
        <v/>
      </c>
      <c r="P22" s="30" t="str">
        <f t="shared" si="4"/>
        <v/>
      </c>
      <c r="Q22" s="29" t="str">
        <f t="shared" si="5"/>
        <v/>
      </c>
      <c r="R22" s="31" t="str">
        <f>IF(H22="X",IF(Q22&gt;'Output, All Schools'!$C$9,"N","Y"),"")</f>
        <v/>
      </c>
      <c r="S22" s="32" t="str">
        <f>IF('School Data'!$B22="High",IF('School Data'!J22="","",'School Data'!J22),"")</f>
        <v/>
      </c>
      <c r="T22" s="49" t="str">
        <f t="shared" si="6"/>
        <v/>
      </c>
      <c r="U22" s="32" t="str">
        <f>IF('School Data'!$B22="High",IF('School Data'!K22="","",'School Data'!K22),"")</f>
        <v/>
      </c>
      <c r="V22" s="49" t="str">
        <f t="shared" si="7"/>
        <v/>
      </c>
      <c r="W22" s="54" t="str">
        <f t="shared" si="8"/>
        <v/>
      </c>
      <c r="X22" s="28" t="str">
        <f>IF(H22="X",IF(W22&lt;'Output, All Schools'!$C$14,"N","Y"),"")</f>
        <v/>
      </c>
      <c r="Y22" s="32" t="str">
        <f>IF('School Data'!$B22="High",IF('School Data'!L22="","",'School Data'!L22),"")</f>
        <v/>
      </c>
      <c r="Z22" s="49" t="str">
        <f t="shared" si="9"/>
        <v/>
      </c>
      <c r="AA22" s="55" t="str">
        <f t="shared" si="10"/>
        <v/>
      </c>
      <c r="AB22" s="31" t="str">
        <f>IF(H22="X",IF(AA22&lt;'Output, All Schools'!$C$15,"N","Y"),"")</f>
        <v/>
      </c>
    </row>
    <row r="23" spans="1:28" x14ac:dyDescent="0.25">
      <c r="A23" s="20" t="str">
        <f t="shared" si="0"/>
        <v/>
      </c>
      <c r="B23" s="20" t="str">
        <f>IF('School Data'!$B23="High",IF('School Data'!A23="","",'School Data'!A23),"")</f>
        <v/>
      </c>
      <c r="C23" s="20" t="str">
        <f>IF('School Data'!$B23="High",IF('School Data'!B23="","",'School Data'!B23),"")</f>
        <v/>
      </c>
      <c r="D23" s="20" t="str">
        <f>IF('School Data'!$B23="High",IF('School Data'!C23="","",'School Data'!C23),"")</f>
        <v/>
      </c>
      <c r="E23" s="20" t="str">
        <f>IF('School Data'!$B23="High",IF('School Data'!D23="","",'School Data'!D23),"")</f>
        <v/>
      </c>
      <c r="F23" s="20" t="str">
        <f>IF('School Data'!$B23="High",IF('School Data'!E23="","",'School Data'!E23),"")</f>
        <v/>
      </c>
      <c r="G23" s="31" t="str">
        <f>IF('School Data'!$B23="High",IF('School Data'!F23="","",'School Data'!F23),"")</f>
        <v/>
      </c>
      <c r="H23" s="28" t="str">
        <f>IF(A23&lt;('Output by Grade Span'!$C$5+1),"X","")</f>
        <v/>
      </c>
      <c r="I23" s="29" t="str">
        <f>IF('School Data'!$B23="High",IF('School Data'!G23="","",'School Data'!G23),"")</f>
        <v/>
      </c>
      <c r="J23" s="29" t="str">
        <f t="shared" si="1"/>
        <v/>
      </c>
      <c r="K23" s="29" t="str">
        <f>IF('School Data'!$B23="High",IF('School Data'!H23="","",'School Data'!H23),"")</f>
        <v/>
      </c>
      <c r="L23" s="29" t="str">
        <f t="shared" si="2"/>
        <v/>
      </c>
      <c r="M23" s="29" t="str">
        <f t="shared" si="3"/>
        <v/>
      </c>
      <c r="N23" s="28" t="str">
        <f>IF(H23="X",IF(M23&gt;'Output, All Schools'!$C$8,"N","Y"),"")</f>
        <v/>
      </c>
      <c r="O23" s="30" t="str">
        <f>IF('School Data'!$B23="High",IF('School Data'!I23="","",'School Data'!I23),"")</f>
        <v/>
      </c>
      <c r="P23" s="30" t="str">
        <f t="shared" si="4"/>
        <v/>
      </c>
      <c r="Q23" s="29" t="str">
        <f t="shared" si="5"/>
        <v/>
      </c>
      <c r="R23" s="31" t="str">
        <f>IF(H23="X",IF(Q23&gt;'Output, All Schools'!$C$9,"N","Y"),"")</f>
        <v/>
      </c>
      <c r="S23" s="32" t="str">
        <f>IF('School Data'!$B23="High",IF('School Data'!J23="","",'School Data'!J23),"")</f>
        <v/>
      </c>
      <c r="T23" s="49" t="str">
        <f t="shared" si="6"/>
        <v/>
      </c>
      <c r="U23" s="32" t="str">
        <f>IF('School Data'!$B23="High",IF('School Data'!K23="","",'School Data'!K23),"")</f>
        <v/>
      </c>
      <c r="V23" s="49" t="str">
        <f t="shared" si="7"/>
        <v/>
      </c>
      <c r="W23" s="54" t="str">
        <f t="shared" si="8"/>
        <v/>
      </c>
      <c r="X23" s="28" t="str">
        <f>IF(H23="X",IF(W23&lt;'Output, All Schools'!$C$14,"N","Y"),"")</f>
        <v/>
      </c>
      <c r="Y23" s="32" t="str">
        <f>IF('School Data'!$B23="High",IF('School Data'!L23="","",'School Data'!L23),"")</f>
        <v/>
      </c>
      <c r="Z23" s="49" t="str">
        <f t="shared" si="9"/>
        <v/>
      </c>
      <c r="AA23" s="55" t="str">
        <f t="shared" si="10"/>
        <v/>
      </c>
      <c r="AB23" s="31" t="str">
        <f>IF(H23="X",IF(AA23&lt;'Output, All Schools'!$C$15,"N","Y"),"")</f>
        <v/>
      </c>
    </row>
    <row r="24" spans="1:28" x14ac:dyDescent="0.25">
      <c r="A24" s="20" t="str">
        <f t="shared" si="0"/>
        <v/>
      </c>
      <c r="B24" s="20" t="str">
        <f>IF('School Data'!$B24="High",IF('School Data'!A24="","",'School Data'!A24),"")</f>
        <v/>
      </c>
      <c r="C24" s="20" t="str">
        <f>IF('School Data'!$B24="High",IF('School Data'!B24="","",'School Data'!B24),"")</f>
        <v/>
      </c>
      <c r="D24" s="20" t="str">
        <f>IF('School Data'!$B24="High",IF('School Data'!C24="","",'School Data'!C24),"")</f>
        <v/>
      </c>
      <c r="E24" s="20" t="str">
        <f>IF('School Data'!$B24="High",IF('School Data'!D24="","",'School Data'!D24),"")</f>
        <v/>
      </c>
      <c r="F24" s="20" t="str">
        <f>IF('School Data'!$B24="High",IF('School Data'!E24="","",'School Data'!E24),"")</f>
        <v/>
      </c>
      <c r="G24" s="31" t="str">
        <f>IF('School Data'!$B24="High",IF('School Data'!F24="","",'School Data'!F24),"")</f>
        <v/>
      </c>
      <c r="H24" s="28" t="str">
        <f>IF(A24&lt;('Output by Grade Span'!$C$5+1),"X","")</f>
        <v/>
      </c>
      <c r="I24" s="29" t="str">
        <f>IF('School Data'!$B24="High",IF('School Data'!G24="","",'School Data'!G24),"")</f>
        <v/>
      </c>
      <c r="J24" s="29" t="str">
        <f t="shared" si="1"/>
        <v/>
      </c>
      <c r="K24" s="29" t="str">
        <f>IF('School Data'!$B24="High",IF('School Data'!H24="","",'School Data'!H24),"")</f>
        <v/>
      </c>
      <c r="L24" s="29" t="str">
        <f t="shared" si="2"/>
        <v/>
      </c>
      <c r="M24" s="29" t="str">
        <f t="shared" si="3"/>
        <v/>
      </c>
      <c r="N24" s="28" t="str">
        <f>IF(H24="X",IF(M24&gt;'Output, All Schools'!$C$8,"N","Y"),"")</f>
        <v/>
      </c>
      <c r="O24" s="30" t="str">
        <f>IF('School Data'!$B24="High",IF('School Data'!I24="","",'School Data'!I24),"")</f>
        <v/>
      </c>
      <c r="P24" s="30" t="str">
        <f t="shared" si="4"/>
        <v/>
      </c>
      <c r="Q24" s="29" t="str">
        <f t="shared" si="5"/>
        <v/>
      </c>
      <c r="R24" s="31" t="str">
        <f>IF(H24="X",IF(Q24&gt;'Output, All Schools'!$C$9,"N","Y"),"")</f>
        <v/>
      </c>
      <c r="S24" s="32" t="str">
        <f>IF('School Data'!$B24="High",IF('School Data'!J24="","",'School Data'!J24),"")</f>
        <v/>
      </c>
      <c r="T24" s="49" t="str">
        <f t="shared" si="6"/>
        <v/>
      </c>
      <c r="U24" s="32" t="str">
        <f>IF('School Data'!$B24="High",IF('School Data'!K24="","",'School Data'!K24),"")</f>
        <v/>
      </c>
      <c r="V24" s="49" t="str">
        <f t="shared" si="7"/>
        <v/>
      </c>
      <c r="W24" s="54" t="str">
        <f t="shared" si="8"/>
        <v/>
      </c>
      <c r="X24" s="28" t="str">
        <f>IF(H24="X",IF(W24&lt;'Output, All Schools'!$C$14,"N","Y"),"")</f>
        <v/>
      </c>
      <c r="Y24" s="32" t="str">
        <f>IF('School Data'!$B24="High",IF('School Data'!L24="","",'School Data'!L24),"")</f>
        <v/>
      </c>
      <c r="Z24" s="49" t="str">
        <f t="shared" si="9"/>
        <v/>
      </c>
      <c r="AA24" s="55" t="str">
        <f t="shared" si="10"/>
        <v/>
      </c>
      <c r="AB24" s="31" t="str">
        <f>IF(H24="X",IF(AA24&lt;'Output, All Schools'!$C$15,"N","Y"),"")</f>
        <v/>
      </c>
    </row>
    <row r="25" spans="1:28" x14ac:dyDescent="0.25">
      <c r="A25" s="20" t="str">
        <f t="shared" si="0"/>
        <v/>
      </c>
      <c r="B25" s="20" t="str">
        <f>IF('School Data'!$B25="High",IF('School Data'!A25="","",'School Data'!A25),"")</f>
        <v/>
      </c>
      <c r="C25" s="20" t="str">
        <f>IF('School Data'!$B25="High",IF('School Data'!B25="","",'School Data'!B25),"")</f>
        <v/>
      </c>
      <c r="D25" s="20" t="str">
        <f>IF('School Data'!$B25="High",IF('School Data'!C25="","",'School Data'!C25),"")</f>
        <v/>
      </c>
      <c r="E25" s="20" t="str">
        <f>IF('School Data'!$B25="High",IF('School Data'!D25="","",'School Data'!D25),"")</f>
        <v/>
      </c>
      <c r="F25" s="20" t="str">
        <f>IF('School Data'!$B25="High",IF('School Data'!E25="","",'School Data'!E25),"")</f>
        <v/>
      </c>
      <c r="G25" s="31" t="str">
        <f>IF('School Data'!$B25="High",IF('School Data'!F25="","",'School Data'!F25),"")</f>
        <v/>
      </c>
      <c r="H25" s="28" t="str">
        <f>IF(A25&lt;('Output by Grade Span'!$C$5+1),"X","")</f>
        <v/>
      </c>
      <c r="I25" s="29" t="str">
        <f>IF('School Data'!$B25="High",IF('School Data'!G25="","",'School Data'!G25),"")</f>
        <v/>
      </c>
      <c r="J25" s="29" t="str">
        <f t="shared" si="1"/>
        <v/>
      </c>
      <c r="K25" s="29" t="str">
        <f>IF('School Data'!$B25="High",IF('School Data'!H25="","",'School Data'!H25),"")</f>
        <v/>
      </c>
      <c r="L25" s="29" t="str">
        <f t="shared" si="2"/>
        <v/>
      </c>
      <c r="M25" s="29" t="str">
        <f t="shared" si="3"/>
        <v/>
      </c>
      <c r="N25" s="28" t="str">
        <f>IF(H25="X",IF(M25&gt;'Output, All Schools'!$C$8,"N","Y"),"")</f>
        <v/>
      </c>
      <c r="O25" s="30" t="str">
        <f>IF('School Data'!$B25="High",IF('School Data'!I25="","",'School Data'!I25),"")</f>
        <v/>
      </c>
      <c r="P25" s="30" t="str">
        <f t="shared" si="4"/>
        <v/>
      </c>
      <c r="Q25" s="29" t="str">
        <f t="shared" si="5"/>
        <v/>
      </c>
      <c r="R25" s="31" t="str">
        <f>IF(H25="X",IF(Q25&gt;'Output, All Schools'!$C$9,"N","Y"),"")</f>
        <v/>
      </c>
      <c r="S25" s="32" t="str">
        <f>IF('School Data'!$B25="High",IF('School Data'!J25="","",'School Data'!J25),"")</f>
        <v/>
      </c>
      <c r="T25" s="49" t="str">
        <f t="shared" si="6"/>
        <v/>
      </c>
      <c r="U25" s="32" t="str">
        <f>IF('School Data'!$B25="High",IF('School Data'!K25="","",'School Data'!K25),"")</f>
        <v/>
      </c>
      <c r="V25" s="49" t="str">
        <f t="shared" si="7"/>
        <v/>
      </c>
      <c r="W25" s="54" t="str">
        <f t="shared" si="8"/>
        <v/>
      </c>
      <c r="X25" s="28" t="str">
        <f>IF(H25="X",IF(W25&lt;'Output, All Schools'!$C$14,"N","Y"),"")</f>
        <v/>
      </c>
      <c r="Y25" s="32" t="str">
        <f>IF('School Data'!$B25="High",IF('School Data'!L25="","",'School Data'!L25),"")</f>
        <v/>
      </c>
      <c r="Z25" s="49" t="str">
        <f t="shared" si="9"/>
        <v/>
      </c>
      <c r="AA25" s="55" t="str">
        <f t="shared" si="10"/>
        <v/>
      </c>
      <c r="AB25" s="31" t="str">
        <f>IF(H25="X",IF(AA25&lt;'Output, All Schools'!$C$15,"N","Y"),"")</f>
        <v/>
      </c>
    </row>
    <row r="26" spans="1:28" x14ac:dyDescent="0.25">
      <c r="A26" s="20" t="str">
        <f t="shared" si="0"/>
        <v/>
      </c>
      <c r="B26" s="20" t="str">
        <f>IF('School Data'!$B26="High",IF('School Data'!A26="","",'School Data'!A26),"")</f>
        <v/>
      </c>
      <c r="C26" s="20" t="str">
        <f>IF('School Data'!$B26="High",IF('School Data'!B26="","",'School Data'!B26),"")</f>
        <v/>
      </c>
      <c r="D26" s="20" t="str">
        <f>IF('School Data'!$B26="High",IF('School Data'!C26="","",'School Data'!C26),"")</f>
        <v/>
      </c>
      <c r="E26" s="20" t="str">
        <f>IF('School Data'!$B26="High",IF('School Data'!D26="","",'School Data'!D26),"")</f>
        <v/>
      </c>
      <c r="F26" s="20" t="str">
        <f>IF('School Data'!$B26="High",IF('School Data'!E26="","",'School Data'!E26),"")</f>
        <v/>
      </c>
      <c r="G26" s="31" t="str">
        <f>IF('School Data'!$B26="High",IF('School Data'!F26="","",'School Data'!F26),"")</f>
        <v/>
      </c>
      <c r="H26" s="28" t="str">
        <f>IF(A26&lt;('Output by Grade Span'!$C$5+1),"X","")</f>
        <v/>
      </c>
      <c r="I26" s="29" t="str">
        <f>IF('School Data'!$B26="High",IF('School Data'!G26="","",'School Data'!G26),"")</f>
        <v/>
      </c>
      <c r="J26" s="29" t="str">
        <f t="shared" si="1"/>
        <v/>
      </c>
      <c r="K26" s="29" t="str">
        <f>IF('School Data'!$B26="High",IF('School Data'!H26="","",'School Data'!H26),"")</f>
        <v/>
      </c>
      <c r="L26" s="29" t="str">
        <f t="shared" si="2"/>
        <v/>
      </c>
      <c r="M26" s="29" t="str">
        <f t="shared" si="3"/>
        <v/>
      </c>
      <c r="N26" s="28" t="str">
        <f>IF(H26="X",IF(M26&gt;'Output, All Schools'!$C$8,"N","Y"),"")</f>
        <v/>
      </c>
      <c r="O26" s="30" t="str">
        <f>IF('School Data'!$B26="High",IF('School Data'!I26="","",'School Data'!I26),"")</f>
        <v/>
      </c>
      <c r="P26" s="30" t="str">
        <f t="shared" si="4"/>
        <v/>
      </c>
      <c r="Q26" s="29" t="str">
        <f t="shared" si="5"/>
        <v/>
      </c>
      <c r="R26" s="31" t="str">
        <f>IF(H26="X",IF(Q26&gt;'Output, All Schools'!$C$9,"N","Y"),"")</f>
        <v/>
      </c>
      <c r="S26" s="32" t="str">
        <f>IF('School Data'!$B26="High",IF('School Data'!J26="","",'School Data'!J26),"")</f>
        <v/>
      </c>
      <c r="T26" s="49" t="str">
        <f t="shared" si="6"/>
        <v/>
      </c>
      <c r="U26" s="32" t="str">
        <f>IF('School Data'!$B26="High",IF('School Data'!K26="","",'School Data'!K26),"")</f>
        <v/>
      </c>
      <c r="V26" s="49" t="str">
        <f t="shared" si="7"/>
        <v/>
      </c>
      <c r="W26" s="54" t="str">
        <f t="shared" si="8"/>
        <v/>
      </c>
      <c r="X26" s="28" t="str">
        <f>IF(H26="X",IF(W26&lt;'Output, All Schools'!$C$14,"N","Y"),"")</f>
        <v/>
      </c>
      <c r="Y26" s="32" t="str">
        <f>IF('School Data'!$B26="High",IF('School Data'!L26="","",'School Data'!L26),"")</f>
        <v/>
      </c>
      <c r="Z26" s="49" t="str">
        <f t="shared" si="9"/>
        <v/>
      </c>
      <c r="AA26" s="55" t="str">
        <f t="shared" si="10"/>
        <v/>
      </c>
      <c r="AB26" s="31" t="str">
        <f>IF(H26="X",IF(AA26&lt;'Output, All Schools'!$C$15,"N","Y"),"")</f>
        <v/>
      </c>
    </row>
    <row r="27" spans="1:28" x14ac:dyDescent="0.25">
      <c r="A27" s="20">
        <f t="shared" si="0"/>
        <v>5</v>
      </c>
      <c r="B27" s="20" t="str">
        <f>IF('School Data'!$B27="High",IF('School Data'!A27="","",'School Data'!A27),"")</f>
        <v>School Y</v>
      </c>
      <c r="C27" s="20" t="str">
        <f>IF('School Data'!$B27="High",IF('School Data'!B27="","",'School Data'!B27),"")</f>
        <v>High</v>
      </c>
      <c r="D27" s="20">
        <f>IF('School Data'!$B27="High",IF('School Data'!C27="","",'School Data'!C27),"")</f>
        <v>1200</v>
      </c>
      <c r="E27" s="20">
        <f>IF('School Data'!$B27="High",IF('School Data'!D27="","",'School Data'!D27),"")</f>
        <v>1200</v>
      </c>
      <c r="F27" s="20">
        <f>IF('School Data'!$B27="High",IF('School Data'!E27="","",'School Data'!E27),"")</f>
        <v>1200</v>
      </c>
      <c r="G27" s="31">
        <f>IF('School Data'!$B27="High",IF('School Data'!F27="","",'School Data'!F27),"")</f>
        <v>0.28000000000000003</v>
      </c>
      <c r="H27" s="28" t="str">
        <f>IF(A27&lt;('Output by Grade Span'!$C$5+1),"X","")</f>
        <v/>
      </c>
      <c r="I27" s="29">
        <f>IF('School Data'!$B27="High",IF('School Data'!G27="","",'School Data'!G27),"")</f>
        <v>8280000</v>
      </c>
      <c r="J27" s="29">
        <f t="shared" si="1"/>
        <v>6900</v>
      </c>
      <c r="K27" s="29">
        <f>IF('School Data'!$B27="High",IF('School Data'!H27="","",'School Data'!H27),"")</f>
        <v>8220000</v>
      </c>
      <c r="L27" s="29">
        <f t="shared" si="2"/>
        <v>6850</v>
      </c>
      <c r="M27" s="29">
        <f t="shared" si="3"/>
        <v>-50</v>
      </c>
      <c r="N27" s="28" t="str">
        <f>IF(H27="X",IF(M27&gt;'Output, All Schools'!$C$8,"N","Y"),"")</f>
        <v/>
      </c>
      <c r="O27" s="30">
        <f>IF('School Data'!$B27="High",IF('School Data'!I27="","",'School Data'!I27),"")</f>
        <v>7980000</v>
      </c>
      <c r="P27" s="30">
        <f t="shared" si="4"/>
        <v>6650</v>
      </c>
      <c r="Q27" s="29">
        <f t="shared" si="5"/>
        <v>-200</v>
      </c>
      <c r="R27" s="31" t="str">
        <f>IF(H27="X",IF(Q27&gt;'Output, All Schools'!$C$9,"N","Y"),"")</f>
        <v/>
      </c>
      <c r="S27" s="32">
        <f>IF('School Data'!$B27="High",IF('School Data'!J27="","",'School Data'!J27),"")</f>
        <v>120</v>
      </c>
      <c r="T27" s="49">
        <f t="shared" si="6"/>
        <v>0.1</v>
      </c>
      <c r="U27" s="32">
        <f>IF('School Data'!$B27="High",IF('School Data'!K27="","",'School Data'!K27),"")</f>
        <v>109.09090909090909</v>
      </c>
      <c r="V27" s="49">
        <f t="shared" si="7"/>
        <v>0.09</v>
      </c>
      <c r="W27" s="54">
        <f t="shared" si="8"/>
        <v>-0.01</v>
      </c>
      <c r="X27" s="28" t="str">
        <f>IF(H27="X",IF(W27&lt;'Output, All Schools'!$C$14,"N","Y"),"")</f>
        <v/>
      </c>
      <c r="Y27" s="32">
        <f>IF('School Data'!$B27="High",IF('School Data'!L27="","",'School Data'!L27),"")</f>
        <v>100</v>
      </c>
      <c r="Z27" s="49">
        <f t="shared" si="9"/>
        <v>0.08</v>
      </c>
      <c r="AA27" s="55">
        <f t="shared" si="10"/>
        <v>-0.01</v>
      </c>
      <c r="AB27" s="31" t="str">
        <f>IF(H27="X",IF(AA27&lt;'Output, All Schools'!$C$15,"N","Y"),"")</f>
        <v/>
      </c>
    </row>
    <row r="28" spans="1:28" x14ac:dyDescent="0.25">
      <c r="A28" s="20">
        <f t="shared" si="0"/>
        <v>6</v>
      </c>
      <c r="B28" s="20" t="str">
        <f>IF('School Data'!$B28="High",IF('School Data'!A28="","",'School Data'!A28),"")</f>
        <v>School Z</v>
      </c>
      <c r="C28" s="20" t="str">
        <f>IF('School Data'!$B28="High",IF('School Data'!B28="","",'School Data'!B28),"")</f>
        <v>High</v>
      </c>
      <c r="D28" s="20">
        <f>IF('School Data'!$B28="High",IF('School Data'!C28="","",'School Data'!C28),"")</f>
        <v>1800</v>
      </c>
      <c r="E28" s="20">
        <f>IF('School Data'!$B28="High",IF('School Data'!D28="","",'School Data'!D28),"")</f>
        <v>1800</v>
      </c>
      <c r="F28" s="20">
        <f>IF('School Data'!$B28="High",IF('School Data'!E28="","",'School Data'!E28),"")</f>
        <v>1800</v>
      </c>
      <c r="G28" s="31">
        <f>IF('School Data'!$B28="High",IF('School Data'!F28="","",'School Data'!F28),"")</f>
        <v>0.25</v>
      </c>
      <c r="H28" s="28" t="str">
        <f>IF(A28&lt;('Output by Grade Span'!$C$5+1),"X","")</f>
        <v/>
      </c>
      <c r="I28" s="29">
        <f>IF('School Data'!$B28="High",IF('School Data'!G28="","",'School Data'!G28),"")</f>
        <v>11520000</v>
      </c>
      <c r="J28" s="29">
        <f t="shared" si="1"/>
        <v>6400</v>
      </c>
      <c r="K28" s="29">
        <f>IF('School Data'!$B28="High",IF('School Data'!H28="","",'School Data'!H28),"")</f>
        <v>11430000</v>
      </c>
      <c r="L28" s="29">
        <f t="shared" si="2"/>
        <v>6350</v>
      </c>
      <c r="M28" s="29">
        <f t="shared" si="3"/>
        <v>-50</v>
      </c>
      <c r="N28" s="28" t="str">
        <f>IF(H28="X",IF(M28&gt;'Output, All Schools'!$C$8,"N","Y"),"")</f>
        <v/>
      </c>
      <c r="O28" s="30">
        <f>IF('School Data'!$B28="High",IF('School Data'!I28="","",'School Data'!I28),"")</f>
        <v>11070000</v>
      </c>
      <c r="P28" s="30">
        <f t="shared" si="4"/>
        <v>6150</v>
      </c>
      <c r="Q28" s="29">
        <f t="shared" si="5"/>
        <v>-200</v>
      </c>
      <c r="R28" s="31" t="str">
        <f>IF(H28="X",IF(Q28&gt;'Output, All Schools'!$C$9,"N","Y"),"")</f>
        <v/>
      </c>
      <c r="S28" s="32">
        <f>IF('School Data'!$B28="High",IF('School Data'!J28="","",'School Data'!J28),"")</f>
        <v>180</v>
      </c>
      <c r="T28" s="49">
        <f t="shared" si="6"/>
        <v>0.1</v>
      </c>
      <c r="U28" s="32">
        <f>IF('School Data'!$B28="High",IF('School Data'!K28="","",'School Data'!K28),"")</f>
        <v>163.63636363636363</v>
      </c>
      <c r="V28" s="49">
        <f t="shared" si="7"/>
        <v>0.09</v>
      </c>
      <c r="W28" s="54">
        <f t="shared" si="8"/>
        <v>-0.01</v>
      </c>
      <c r="X28" s="28" t="str">
        <f>IF(H28="X",IF(W28&lt;'Output, All Schools'!$C$14,"N","Y"),"")</f>
        <v/>
      </c>
      <c r="Y28" s="32">
        <f>IF('School Data'!$B28="High",IF('School Data'!L28="","",'School Data'!L28),"")</f>
        <v>150</v>
      </c>
      <c r="Z28" s="49">
        <f t="shared" si="9"/>
        <v>0.08</v>
      </c>
      <c r="AA28" s="55">
        <f t="shared" si="10"/>
        <v>-0.01</v>
      </c>
      <c r="AB28" s="31" t="str">
        <f>IF(H28="X",IF(AA28&lt;'Output, All Schools'!$C$15,"N","Y"),"")</f>
        <v/>
      </c>
    </row>
    <row r="29" spans="1:28" x14ac:dyDescent="0.25">
      <c r="A29" s="20" t="str">
        <f t="shared" si="0"/>
        <v/>
      </c>
      <c r="B29" s="20" t="str">
        <f>IF('School Data'!$B29="High",IF('School Data'!A29="","",'School Data'!A29),"")</f>
        <v/>
      </c>
      <c r="C29" s="20" t="str">
        <f>IF('School Data'!$B29="High",IF('School Data'!B29="","",'School Data'!B29),"")</f>
        <v/>
      </c>
      <c r="D29" s="20" t="str">
        <f>IF('School Data'!$B29="High",IF('School Data'!C29="","",'School Data'!C29),"")</f>
        <v/>
      </c>
      <c r="E29" s="20" t="str">
        <f>IF('School Data'!$B29="High",IF('School Data'!D29="","",'School Data'!D29),"")</f>
        <v/>
      </c>
      <c r="F29" s="20" t="str">
        <f>IF('School Data'!$B29="High",IF('School Data'!E29="","",'School Data'!E29),"")</f>
        <v/>
      </c>
      <c r="G29" s="31" t="str">
        <f>IF('School Data'!$B29="High",IF('School Data'!F29="","",'School Data'!F29),"")</f>
        <v/>
      </c>
      <c r="H29" s="28" t="str">
        <f>IF(A29&lt;('Output by Grade Span'!$C$5+1),"X","")</f>
        <v/>
      </c>
      <c r="I29" s="29" t="str">
        <f>IF('School Data'!$B29="High",IF('School Data'!G29="","",'School Data'!G29),"")</f>
        <v/>
      </c>
      <c r="J29" s="29" t="str">
        <f t="shared" si="1"/>
        <v/>
      </c>
      <c r="K29" s="29" t="str">
        <f>IF('School Data'!$B29="High",IF('School Data'!H29="","",'School Data'!H29),"")</f>
        <v/>
      </c>
      <c r="L29" s="29" t="str">
        <f t="shared" si="2"/>
        <v/>
      </c>
      <c r="M29" s="29" t="str">
        <f t="shared" si="3"/>
        <v/>
      </c>
      <c r="N29" s="28" t="str">
        <f>IF(H29="X",IF(M29&gt;'Output, All Schools'!$C$8,"N","Y"),"")</f>
        <v/>
      </c>
      <c r="O29" s="30" t="str">
        <f>IF('School Data'!$B29="High",IF('School Data'!I29="","",'School Data'!I29),"")</f>
        <v/>
      </c>
      <c r="P29" s="30" t="str">
        <f t="shared" si="4"/>
        <v/>
      </c>
      <c r="Q29" s="29" t="str">
        <f t="shared" si="5"/>
        <v/>
      </c>
      <c r="R29" s="31" t="str">
        <f>IF(H29="X",IF(Q29&gt;'Output, All Schools'!$C$9,"N","Y"),"")</f>
        <v/>
      </c>
      <c r="S29" s="32" t="str">
        <f>IF('School Data'!$B29="High",IF('School Data'!J29="","",'School Data'!J29),"")</f>
        <v/>
      </c>
      <c r="T29" s="49" t="str">
        <f t="shared" si="6"/>
        <v/>
      </c>
      <c r="U29" s="32" t="str">
        <f>IF('School Data'!$B29="High",IF('School Data'!K29="","",'School Data'!K29),"")</f>
        <v/>
      </c>
      <c r="V29" s="49" t="str">
        <f t="shared" si="7"/>
        <v/>
      </c>
      <c r="W29" s="54" t="str">
        <f t="shared" si="8"/>
        <v/>
      </c>
      <c r="X29" s="28" t="str">
        <f>IF(H29="X",IF(W29&lt;'Output, All Schools'!$C$14,"N","Y"),"")</f>
        <v/>
      </c>
      <c r="Y29" s="32" t="str">
        <f>IF('School Data'!$B29="High",IF('School Data'!L29="","",'School Data'!L29),"")</f>
        <v/>
      </c>
      <c r="Z29" s="49" t="str">
        <f t="shared" si="9"/>
        <v/>
      </c>
      <c r="AA29" s="55" t="str">
        <f t="shared" si="10"/>
        <v/>
      </c>
      <c r="AB29" s="31" t="str">
        <f>IF(H29="X",IF(AA29&lt;'Output, All Schools'!$C$15,"N","Y"),"")</f>
        <v/>
      </c>
    </row>
    <row r="30" spans="1:28" x14ac:dyDescent="0.25">
      <c r="A30" s="20" t="str">
        <f t="shared" si="0"/>
        <v/>
      </c>
      <c r="B30" s="20" t="str">
        <f>IF('School Data'!$B30="High",IF('School Data'!A30="","",'School Data'!A30),"")</f>
        <v/>
      </c>
      <c r="C30" s="20" t="str">
        <f>IF('School Data'!$B30="High",IF('School Data'!B30="","",'School Data'!B30),"")</f>
        <v/>
      </c>
      <c r="D30" s="20" t="str">
        <f>IF('School Data'!$B30="High",IF('School Data'!C30="","",'School Data'!C30),"")</f>
        <v/>
      </c>
      <c r="E30" s="20" t="str">
        <f>IF('School Data'!$B30="High",IF('School Data'!D30="","",'School Data'!D30),"")</f>
        <v/>
      </c>
      <c r="F30" s="20" t="str">
        <f>IF('School Data'!$B30="High",IF('School Data'!E30="","",'School Data'!E30),"")</f>
        <v/>
      </c>
      <c r="G30" s="31" t="str">
        <f>IF('School Data'!$B30="High",IF('School Data'!F30="","",'School Data'!F30),"")</f>
        <v/>
      </c>
      <c r="H30" s="28" t="str">
        <f>IF(A30&lt;('Output by Grade Span'!$C$5+1),"X","")</f>
        <v/>
      </c>
      <c r="I30" s="29" t="str">
        <f>IF('School Data'!$B30="High",IF('School Data'!G30="","",'School Data'!G30),"")</f>
        <v/>
      </c>
      <c r="J30" s="29" t="str">
        <f t="shared" si="1"/>
        <v/>
      </c>
      <c r="K30" s="29" t="str">
        <f>IF('School Data'!$B30="High",IF('School Data'!H30="","",'School Data'!H30),"")</f>
        <v/>
      </c>
      <c r="L30" s="29" t="str">
        <f t="shared" si="2"/>
        <v/>
      </c>
      <c r="M30" s="29" t="str">
        <f t="shared" si="3"/>
        <v/>
      </c>
      <c r="N30" s="28" t="str">
        <f>IF(H30="X",IF(M30&gt;'Output, All Schools'!$C$8,"N","Y"),"")</f>
        <v/>
      </c>
      <c r="O30" s="30" t="str">
        <f>IF('School Data'!$B30="High",IF('School Data'!I30="","",'School Data'!I30),"")</f>
        <v/>
      </c>
      <c r="P30" s="30" t="str">
        <f t="shared" si="4"/>
        <v/>
      </c>
      <c r="Q30" s="29" t="str">
        <f t="shared" si="5"/>
        <v/>
      </c>
      <c r="R30" s="31" t="str">
        <f>IF(H30="X",IF(Q30&gt;'Output, All Schools'!$C$9,"N","Y"),"")</f>
        <v/>
      </c>
      <c r="S30" s="32" t="str">
        <f>IF('School Data'!$B30="High",IF('School Data'!J30="","",'School Data'!J30),"")</f>
        <v/>
      </c>
      <c r="T30" s="49" t="str">
        <f t="shared" si="6"/>
        <v/>
      </c>
      <c r="U30" s="32" t="str">
        <f>IF('School Data'!$B30="High",IF('School Data'!K30="","",'School Data'!K30),"")</f>
        <v/>
      </c>
      <c r="V30" s="49" t="str">
        <f t="shared" si="7"/>
        <v/>
      </c>
      <c r="W30" s="54" t="str">
        <f t="shared" si="8"/>
        <v/>
      </c>
      <c r="X30" s="28" t="str">
        <f>IF(H30="X",IF(W30&lt;'Output, All Schools'!$C$14,"N","Y"),"")</f>
        <v/>
      </c>
      <c r="Y30" s="32" t="str">
        <f>IF('School Data'!$B30="High",IF('School Data'!L30="","",'School Data'!L30),"")</f>
        <v/>
      </c>
      <c r="Z30" s="49" t="str">
        <f t="shared" si="9"/>
        <v/>
      </c>
      <c r="AA30" s="55" t="str">
        <f t="shared" si="10"/>
        <v/>
      </c>
      <c r="AB30" s="31" t="str">
        <f>IF(H30="X",IF(AA30&lt;'Output, All Schools'!$C$15,"N","Y"),"")</f>
        <v/>
      </c>
    </row>
    <row r="31" spans="1:28" x14ac:dyDescent="0.25">
      <c r="A31" s="20" t="str">
        <f t="shared" si="0"/>
        <v/>
      </c>
      <c r="B31" s="20" t="str">
        <f>IF('School Data'!$B31="High",IF('School Data'!A31="","",'School Data'!A31),"")</f>
        <v/>
      </c>
      <c r="C31" s="20" t="str">
        <f>IF('School Data'!$B31="High",IF('School Data'!B31="","",'School Data'!B31),"")</f>
        <v/>
      </c>
      <c r="D31" s="20" t="str">
        <f>IF('School Data'!$B31="High",IF('School Data'!C31="","",'School Data'!C31),"")</f>
        <v/>
      </c>
      <c r="E31" s="20" t="str">
        <f>IF('School Data'!$B31="High",IF('School Data'!D31="","",'School Data'!D31),"")</f>
        <v/>
      </c>
      <c r="F31" s="20" t="str">
        <f>IF('School Data'!$B31="High",IF('School Data'!E31="","",'School Data'!E31),"")</f>
        <v/>
      </c>
      <c r="G31" s="31" t="str">
        <f>IF('School Data'!$B31="High",IF('School Data'!F31="","",'School Data'!F31),"")</f>
        <v/>
      </c>
      <c r="H31" s="28" t="str">
        <f>IF(A31&lt;('Output by Grade Span'!$C$5+1),"X","")</f>
        <v/>
      </c>
      <c r="I31" s="29" t="str">
        <f>IF('School Data'!$B31="High",IF('School Data'!G31="","",'School Data'!G31),"")</f>
        <v/>
      </c>
      <c r="J31" s="29" t="str">
        <f t="shared" si="1"/>
        <v/>
      </c>
      <c r="K31" s="29" t="str">
        <f>IF('School Data'!$B31="High",IF('School Data'!H31="","",'School Data'!H31),"")</f>
        <v/>
      </c>
      <c r="L31" s="29" t="str">
        <f t="shared" si="2"/>
        <v/>
      </c>
      <c r="M31" s="29" t="str">
        <f t="shared" si="3"/>
        <v/>
      </c>
      <c r="N31" s="28" t="str">
        <f>IF(H31="X",IF(M31&gt;'Output, All Schools'!$C$8,"N","Y"),"")</f>
        <v/>
      </c>
      <c r="O31" s="30" t="str">
        <f>IF('School Data'!$B31="High",IF('School Data'!I31="","",'School Data'!I31),"")</f>
        <v/>
      </c>
      <c r="P31" s="30" t="str">
        <f t="shared" si="4"/>
        <v/>
      </c>
      <c r="Q31" s="29" t="str">
        <f t="shared" si="5"/>
        <v/>
      </c>
      <c r="R31" s="31" t="str">
        <f>IF(H31="X",IF(Q31&gt;'Output, All Schools'!$C$9,"N","Y"),"")</f>
        <v/>
      </c>
      <c r="S31" s="32" t="str">
        <f>IF('School Data'!$B31="High",IF('School Data'!J31="","",'School Data'!J31),"")</f>
        <v/>
      </c>
      <c r="T31" s="49" t="str">
        <f t="shared" si="6"/>
        <v/>
      </c>
      <c r="U31" s="32" t="str">
        <f>IF('School Data'!$B31="High",IF('School Data'!K31="","",'School Data'!K31),"")</f>
        <v/>
      </c>
      <c r="V31" s="49" t="str">
        <f t="shared" si="7"/>
        <v/>
      </c>
      <c r="W31" s="54" t="str">
        <f t="shared" si="8"/>
        <v/>
      </c>
      <c r="X31" s="28" t="str">
        <f>IF(H31="X",IF(W31&lt;'Output, All Schools'!$C$14,"N","Y"),"")</f>
        <v/>
      </c>
      <c r="Y31" s="32" t="str">
        <f>IF('School Data'!$B31="High",IF('School Data'!L31="","",'School Data'!L31),"")</f>
        <v/>
      </c>
      <c r="Z31" s="49" t="str">
        <f t="shared" si="9"/>
        <v/>
      </c>
      <c r="AA31" s="55" t="str">
        <f t="shared" si="10"/>
        <v/>
      </c>
      <c r="AB31" s="31" t="str">
        <f>IF(H31="X",IF(AA31&lt;'Output, All Schools'!$C$15,"N","Y"),"")</f>
        <v/>
      </c>
    </row>
    <row r="32" spans="1:28" x14ac:dyDescent="0.25">
      <c r="A32" s="20" t="str">
        <f t="shared" si="0"/>
        <v/>
      </c>
      <c r="B32" s="20" t="str">
        <f>IF('School Data'!$B32="High",IF('School Data'!A32="","",'School Data'!A32),"")</f>
        <v/>
      </c>
      <c r="C32" s="20" t="str">
        <f>IF('School Data'!$B32="High",IF('School Data'!B32="","",'School Data'!B32),"")</f>
        <v/>
      </c>
      <c r="D32" s="20" t="str">
        <f>IF('School Data'!$B32="High",IF('School Data'!C32="","",'School Data'!C32),"")</f>
        <v/>
      </c>
      <c r="E32" s="20" t="str">
        <f>IF('School Data'!$B32="High",IF('School Data'!D32="","",'School Data'!D32),"")</f>
        <v/>
      </c>
      <c r="F32" s="20" t="str">
        <f>IF('School Data'!$B32="High",IF('School Data'!E32="","",'School Data'!E32),"")</f>
        <v/>
      </c>
      <c r="G32" s="31" t="str">
        <f>IF('School Data'!$B32="High",IF('School Data'!F32="","",'School Data'!F32),"")</f>
        <v/>
      </c>
      <c r="H32" s="28" t="str">
        <f>IF(A32&lt;('Output by Grade Span'!$C$5+1),"X","")</f>
        <v/>
      </c>
      <c r="I32" s="29" t="str">
        <f>IF('School Data'!$B32="High",IF('School Data'!G32="","",'School Data'!G32),"")</f>
        <v/>
      </c>
      <c r="J32" s="29" t="str">
        <f t="shared" si="1"/>
        <v/>
      </c>
      <c r="K32" s="29" t="str">
        <f>IF('School Data'!$B32="High",IF('School Data'!H32="","",'School Data'!H32),"")</f>
        <v/>
      </c>
      <c r="L32" s="29" t="str">
        <f t="shared" si="2"/>
        <v/>
      </c>
      <c r="M32" s="29" t="str">
        <f t="shared" si="3"/>
        <v/>
      </c>
      <c r="N32" s="28" t="str">
        <f>IF(H32="X",IF(M32&gt;'Output, All Schools'!$C$8,"N","Y"),"")</f>
        <v/>
      </c>
      <c r="O32" s="30" t="str">
        <f>IF('School Data'!$B32="High",IF('School Data'!I32="","",'School Data'!I32),"")</f>
        <v/>
      </c>
      <c r="P32" s="30" t="str">
        <f t="shared" si="4"/>
        <v/>
      </c>
      <c r="Q32" s="29" t="str">
        <f t="shared" si="5"/>
        <v/>
      </c>
      <c r="R32" s="31" t="str">
        <f>IF(H32="X",IF(Q32&gt;'Output, All Schools'!$C$9,"N","Y"),"")</f>
        <v/>
      </c>
      <c r="S32" s="32" t="str">
        <f>IF('School Data'!$B32="High",IF('School Data'!J32="","",'School Data'!J32),"")</f>
        <v/>
      </c>
      <c r="T32" s="49" t="str">
        <f t="shared" si="6"/>
        <v/>
      </c>
      <c r="U32" s="32" t="str">
        <f>IF('School Data'!$B32="High",IF('School Data'!K32="","",'School Data'!K32),"")</f>
        <v/>
      </c>
      <c r="V32" s="49" t="str">
        <f t="shared" si="7"/>
        <v/>
      </c>
      <c r="W32" s="54" t="str">
        <f t="shared" si="8"/>
        <v/>
      </c>
      <c r="X32" s="28" t="str">
        <f>IF(H32="X",IF(W32&lt;'Output, All Schools'!$C$14,"N","Y"),"")</f>
        <v/>
      </c>
      <c r="Y32" s="32" t="str">
        <f>IF('School Data'!$B32="High",IF('School Data'!L32="","",'School Data'!L32),"")</f>
        <v/>
      </c>
      <c r="Z32" s="49" t="str">
        <f t="shared" si="9"/>
        <v/>
      </c>
      <c r="AA32" s="55" t="str">
        <f t="shared" si="10"/>
        <v/>
      </c>
      <c r="AB32" s="31" t="str">
        <f>IF(H32="X",IF(AA32&lt;'Output, All Schools'!$C$15,"N","Y"),"")</f>
        <v/>
      </c>
    </row>
    <row r="33" spans="1:28" x14ac:dyDescent="0.25">
      <c r="A33" s="20" t="str">
        <f t="shared" si="0"/>
        <v/>
      </c>
      <c r="B33" s="20" t="str">
        <f>IF('School Data'!$B33="High",IF('School Data'!A33="","",'School Data'!A33),"")</f>
        <v/>
      </c>
      <c r="C33" s="20" t="str">
        <f>IF('School Data'!$B33="High",IF('School Data'!B33="","",'School Data'!B33),"")</f>
        <v/>
      </c>
      <c r="D33" s="20" t="str">
        <f>IF('School Data'!$B33="High",IF('School Data'!C33="","",'School Data'!C33),"")</f>
        <v/>
      </c>
      <c r="E33" s="20" t="str">
        <f>IF('School Data'!$B33="High",IF('School Data'!D33="","",'School Data'!D33),"")</f>
        <v/>
      </c>
      <c r="F33" s="20" t="str">
        <f>IF('School Data'!$B33="High",IF('School Data'!E33="","",'School Data'!E33),"")</f>
        <v/>
      </c>
      <c r="G33" s="31" t="str">
        <f>IF('School Data'!$B33="High",IF('School Data'!F33="","",'School Data'!F33),"")</f>
        <v/>
      </c>
      <c r="H33" s="28" t="str">
        <f>IF(A33&lt;('Output by Grade Span'!$C$5+1),"X","")</f>
        <v/>
      </c>
      <c r="I33" s="29" t="str">
        <f>IF('School Data'!$B33="High",IF('School Data'!G33="","",'School Data'!G33),"")</f>
        <v/>
      </c>
      <c r="J33" s="29" t="str">
        <f t="shared" si="1"/>
        <v/>
      </c>
      <c r="K33" s="29" t="str">
        <f>IF('School Data'!$B33="High",IF('School Data'!H33="","",'School Data'!H33),"")</f>
        <v/>
      </c>
      <c r="L33" s="29" t="str">
        <f t="shared" si="2"/>
        <v/>
      </c>
      <c r="M33" s="29" t="str">
        <f t="shared" si="3"/>
        <v/>
      </c>
      <c r="N33" s="28" t="str">
        <f>IF(H33="X",IF(M33&gt;'Output, All Schools'!$C$8,"N","Y"),"")</f>
        <v/>
      </c>
      <c r="O33" s="30" t="str">
        <f>IF('School Data'!$B33="High",IF('School Data'!I33="","",'School Data'!I33),"")</f>
        <v/>
      </c>
      <c r="P33" s="30" t="str">
        <f t="shared" si="4"/>
        <v/>
      </c>
      <c r="Q33" s="29" t="str">
        <f t="shared" si="5"/>
        <v/>
      </c>
      <c r="R33" s="31" t="str">
        <f>IF(H33="X",IF(Q33&gt;'Output, All Schools'!$C$9,"N","Y"),"")</f>
        <v/>
      </c>
      <c r="S33" s="32" t="str">
        <f>IF('School Data'!$B33="High",IF('School Data'!J33="","",'School Data'!J33),"")</f>
        <v/>
      </c>
      <c r="T33" s="49" t="str">
        <f t="shared" si="6"/>
        <v/>
      </c>
      <c r="U33" s="32" t="str">
        <f>IF('School Data'!$B33="High",IF('School Data'!K33="","",'School Data'!K33),"")</f>
        <v/>
      </c>
      <c r="V33" s="49" t="str">
        <f t="shared" si="7"/>
        <v/>
      </c>
      <c r="W33" s="54" t="str">
        <f t="shared" si="8"/>
        <v/>
      </c>
      <c r="X33" s="28" t="str">
        <f>IF(H33="X",IF(W33&lt;'Output, All Schools'!$C$14,"N","Y"),"")</f>
        <v/>
      </c>
      <c r="Y33" s="32" t="str">
        <f>IF('School Data'!$B33="High",IF('School Data'!L33="","",'School Data'!L33),"")</f>
        <v/>
      </c>
      <c r="Z33" s="49" t="str">
        <f t="shared" si="9"/>
        <v/>
      </c>
      <c r="AA33" s="55" t="str">
        <f t="shared" si="10"/>
        <v/>
      </c>
      <c r="AB33" s="31" t="str">
        <f>IF(H33="X",IF(AA33&lt;'Output, All Schools'!$C$15,"N","Y"),"")</f>
        <v/>
      </c>
    </row>
    <row r="34" spans="1:28" x14ac:dyDescent="0.25">
      <c r="A34" s="20" t="str">
        <f t="shared" si="0"/>
        <v/>
      </c>
      <c r="B34" s="20" t="str">
        <f>IF('School Data'!$B34="High",IF('School Data'!A34="","",'School Data'!A34),"")</f>
        <v/>
      </c>
      <c r="C34" s="20" t="str">
        <f>IF('School Data'!$B34="High",IF('School Data'!B34="","",'School Data'!B34),"")</f>
        <v/>
      </c>
      <c r="D34" s="20" t="str">
        <f>IF('School Data'!$B34="High",IF('School Data'!C34="","",'School Data'!C34),"")</f>
        <v/>
      </c>
      <c r="E34" s="20" t="str">
        <f>IF('School Data'!$B34="High",IF('School Data'!D34="","",'School Data'!D34),"")</f>
        <v/>
      </c>
      <c r="F34" s="20" t="str">
        <f>IF('School Data'!$B34="High",IF('School Data'!E34="","",'School Data'!E34),"")</f>
        <v/>
      </c>
      <c r="G34" s="31" t="str">
        <f>IF('School Data'!$B34="High",IF('School Data'!F34="","",'School Data'!F34),"")</f>
        <v/>
      </c>
      <c r="H34" s="28" t="str">
        <f>IF(A34&lt;('Output by Grade Span'!$C$5+1),"X","")</f>
        <v/>
      </c>
      <c r="I34" s="29" t="str">
        <f>IF('School Data'!$B34="High",IF('School Data'!G34="","",'School Data'!G34),"")</f>
        <v/>
      </c>
      <c r="J34" s="29" t="str">
        <f t="shared" si="1"/>
        <v/>
      </c>
      <c r="K34" s="29" t="str">
        <f>IF('School Data'!$B34="High",IF('School Data'!H34="","",'School Data'!H34),"")</f>
        <v/>
      </c>
      <c r="L34" s="29" t="str">
        <f t="shared" si="2"/>
        <v/>
      </c>
      <c r="M34" s="29" t="str">
        <f t="shared" si="3"/>
        <v/>
      </c>
      <c r="N34" s="28" t="str">
        <f>IF(H34="X",IF(M34&gt;'Output, All Schools'!$C$8,"N","Y"),"")</f>
        <v/>
      </c>
      <c r="O34" s="30" t="str">
        <f>IF('School Data'!$B34="High",IF('School Data'!I34="","",'School Data'!I34),"")</f>
        <v/>
      </c>
      <c r="P34" s="30" t="str">
        <f t="shared" si="4"/>
        <v/>
      </c>
      <c r="Q34" s="29" t="str">
        <f t="shared" si="5"/>
        <v/>
      </c>
      <c r="R34" s="31" t="str">
        <f>IF(H34="X",IF(Q34&gt;'Output, All Schools'!$C$9,"N","Y"),"")</f>
        <v/>
      </c>
      <c r="S34" s="32" t="str">
        <f>IF('School Data'!$B34="High",IF('School Data'!J34="","",'School Data'!J34),"")</f>
        <v/>
      </c>
      <c r="T34" s="49" t="str">
        <f t="shared" si="6"/>
        <v/>
      </c>
      <c r="U34" s="32" t="str">
        <f>IF('School Data'!$B34="High",IF('School Data'!K34="","",'School Data'!K34),"")</f>
        <v/>
      </c>
      <c r="V34" s="49" t="str">
        <f t="shared" si="7"/>
        <v/>
      </c>
      <c r="W34" s="54" t="str">
        <f t="shared" si="8"/>
        <v/>
      </c>
      <c r="X34" s="28" t="str">
        <f>IF(H34="X",IF(W34&lt;'Output, All Schools'!$C$14,"N","Y"),"")</f>
        <v/>
      </c>
      <c r="Y34" s="32" t="str">
        <f>IF('School Data'!$B34="High",IF('School Data'!L34="","",'School Data'!L34),"")</f>
        <v/>
      </c>
      <c r="Z34" s="49" t="str">
        <f t="shared" si="9"/>
        <v/>
      </c>
      <c r="AA34" s="55" t="str">
        <f t="shared" si="10"/>
        <v/>
      </c>
      <c r="AB34" s="31" t="str">
        <f>IF(H34="X",IF(AA34&lt;'Output, All Schools'!$C$15,"N","Y"),"")</f>
        <v/>
      </c>
    </row>
    <row r="35" spans="1:28" x14ac:dyDescent="0.25">
      <c r="A35" s="20" t="str">
        <f t="shared" si="0"/>
        <v/>
      </c>
      <c r="B35" s="20" t="str">
        <f>IF('School Data'!$B35="High",IF('School Data'!A35="","",'School Data'!A35),"")</f>
        <v/>
      </c>
      <c r="C35" s="20" t="str">
        <f>IF('School Data'!$B35="High",IF('School Data'!B35="","",'School Data'!B35),"")</f>
        <v/>
      </c>
      <c r="D35" s="20" t="str">
        <f>IF('School Data'!$B35="High",IF('School Data'!C35="","",'School Data'!C35),"")</f>
        <v/>
      </c>
      <c r="E35" s="20" t="str">
        <f>IF('School Data'!$B35="High",IF('School Data'!D35="","",'School Data'!D35),"")</f>
        <v/>
      </c>
      <c r="F35" s="20" t="str">
        <f>IF('School Data'!$B35="High",IF('School Data'!E35="","",'School Data'!E35),"")</f>
        <v/>
      </c>
      <c r="G35" s="31" t="str">
        <f>IF('School Data'!$B35="High",IF('School Data'!F35="","",'School Data'!F35),"")</f>
        <v/>
      </c>
      <c r="H35" s="28" t="str">
        <f>IF(A35&lt;('Output by Grade Span'!$C$5+1),"X","")</f>
        <v/>
      </c>
      <c r="I35" s="29" t="str">
        <f>IF('School Data'!$B35="High",IF('School Data'!G35="","",'School Data'!G35),"")</f>
        <v/>
      </c>
      <c r="J35" s="29" t="str">
        <f t="shared" si="1"/>
        <v/>
      </c>
      <c r="K35" s="29" t="str">
        <f>IF('School Data'!$B35="High",IF('School Data'!H35="","",'School Data'!H35),"")</f>
        <v/>
      </c>
      <c r="L35" s="29" t="str">
        <f t="shared" si="2"/>
        <v/>
      </c>
      <c r="M35" s="29" t="str">
        <f t="shared" si="3"/>
        <v/>
      </c>
      <c r="N35" s="28" t="str">
        <f>IF(H35="X",IF(M35&gt;'Output, All Schools'!$C$8,"N","Y"),"")</f>
        <v/>
      </c>
      <c r="O35" s="30" t="str">
        <f>IF('School Data'!$B35="High",IF('School Data'!I35="","",'School Data'!I35),"")</f>
        <v/>
      </c>
      <c r="P35" s="30" t="str">
        <f t="shared" si="4"/>
        <v/>
      </c>
      <c r="Q35" s="29" t="str">
        <f t="shared" si="5"/>
        <v/>
      </c>
      <c r="R35" s="31" t="str">
        <f>IF(H35="X",IF(Q35&gt;'Output, All Schools'!$C$9,"N","Y"),"")</f>
        <v/>
      </c>
      <c r="S35" s="32" t="str">
        <f>IF('School Data'!$B35="High",IF('School Data'!J35="","",'School Data'!J35),"")</f>
        <v/>
      </c>
      <c r="T35" s="49" t="str">
        <f t="shared" si="6"/>
        <v/>
      </c>
      <c r="U35" s="32" t="str">
        <f>IF('School Data'!$B35="High",IF('School Data'!K35="","",'School Data'!K35),"")</f>
        <v/>
      </c>
      <c r="V35" s="49" t="str">
        <f t="shared" si="7"/>
        <v/>
      </c>
      <c r="W35" s="54" t="str">
        <f t="shared" si="8"/>
        <v/>
      </c>
      <c r="X35" s="28" t="str">
        <f>IF(H35="X",IF(W35&lt;'Output, All Schools'!$C$14,"N","Y"),"")</f>
        <v/>
      </c>
      <c r="Y35" s="32" t="str">
        <f>IF('School Data'!$B35="High",IF('School Data'!L35="","",'School Data'!L35),"")</f>
        <v/>
      </c>
      <c r="Z35" s="49" t="str">
        <f t="shared" si="9"/>
        <v/>
      </c>
      <c r="AA35" s="55" t="str">
        <f t="shared" si="10"/>
        <v/>
      </c>
      <c r="AB35" s="31" t="str">
        <f>IF(H35="X",IF(AA35&lt;'Output, All Schools'!$C$15,"N","Y"),"")</f>
        <v/>
      </c>
    </row>
    <row r="36" spans="1:28" x14ac:dyDescent="0.25">
      <c r="A36" s="20" t="str">
        <f t="shared" si="0"/>
        <v/>
      </c>
      <c r="B36" s="20" t="str">
        <f>IF('School Data'!$B36="High",IF('School Data'!A36="","",'School Data'!A36),"")</f>
        <v/>
      </c>
      <c r="C36" s="20" t="str">
        <f>IF('School Data'!$B36="High",IF('School Data'!B36="","",'School Data'!B36),"")</f>
        <v/>
      </c>
      <c r="D36" s="20" t="str">
        <f>IF('School Data'!$B36="High",IF('School Data'!C36="","",'School Data'!C36),"")</f>
        <v/>
      </c>
      <c r="E36" s="20" t="str">
        <f>IF('School Data'!$B36="High",IF('School Data'!D36="","",'School Data'!D36),"")</f>
        <v/>
      </c>
      <c r="F36" s="20" t="str">
        <f>IF('School Data'!$B36="High",IF('School Data'!E36="","",'School Data'!E36),"")</f>
        <v/>
      </c>
      <c r="G36" s="31" t="str">
        <f>IF('School Data'!$B36="High",IF('School Data'!F36="","",'School Data'!F36),"")</f>
        <v/>
      </c>
      <c r="H36" s="28" t="str">
        <f>IF(A36&lt;('Output by Grade Span'!$C$5+1),"X","")</f>
        <v/>
      </c>
      <c r="I36" s="29" t="str">
        <f>IF('School Data'!$B36="High",IF('School Data'!G36="","",'School Data'!G36),"")</f>
        <v/>
      </c>
      <c r="J36" s="29" t="str">
        <f t="shared" si="1"/>
        <v/>
      </c>
      <c r="K36" s="29" t="str">
        <f>IF('School Data'!$B36="High",IF('School Data'!H36="","",'School Data'!H36),"")</f>
        <v/>
      </c>
      <c r="L36" s="29" t="str">
        <f t="shared" si="2"/>
        <v/>
      </c>
      <c r="M36" s="29" t="str">
        <f t="shared" si="3"/>
        <v/>
      </c>
      <c r="N36" s="28" t="str">
        <f>IF(H36="X",IF(M36&gt;'Output, All Schools'!$C$8,"N","Y"),"")</f>
        <v/>
      </c>
      <c r="O36" s="30" t="str">
        <f>IF('School Data'!$B36="High",IF('School Data'!I36="","",'School Data'!I36),"")</f>
        <v/>
      </c>
      <c r="P36" s="30" t="str">
        <f t="shared" si="4"/>
        <v/>
      </c>
      <c r="Q36" s="29" t="str">
        <f t="shared" si="5"/>
        <v/>
      </c>
      <c r="R36" s="31" t="str">
        <f>IF(H36="X",IF(Q36&gt;'Output, All Schools'!$C$9,"N","Y"),"")</f>
        <v/>
      </c>
      <c r="S36" s="32" t="str">
        <f>IF('School Data'!$B36="High",IF('School Data'!J36="","",'School Data'!J36),"")</f>
        <v/>
      </c>
      <c r="T36" s="49" t="str">
        <f t="shared" si="6"/>
        <v/>
      </c>
      <c r="U36" s="32" t="str">
        <f>IF('School Data'!$B36="High",IF('School Data'!K36="","",'School Data'!K36),"")</f>
        <v/>
      </c>
      <c r="V36" s="49" t="str">
        <f t="shared" si="7"/>
        <v/>
      </c>
      <c r="W36" s="54" t="str">
        <f t="shared" si="8"/>
        <v/>
      </c>
      <c r="X36" s="28" t="str">
        <f>IF(H36="X",IF(W36&lt;'Output, All Schools'!$C$14,"N","Y"),"")</f>
        <v/>
      </c>
      <c r="Y36" s="32" t="str">
        <f>IF('School Data'!$B36="High",IF('School Data'!L36="","",'School Data'!L36),"")</f>
        <v/>
      </c>
      <c r="Z36" s="49" t="str">
        <f t="shared" si="9"/>
        <v/>
      </c>
      <c r="AA36" s="55" t="str">
        <f t="shared" si="10"/>
        <v/>
      </c>
      <c r="AB36" s="31" t="str">
        <f>IF(H36="X",IF(AA36&lt;'Output, All Schools'!$C$15,"N","Y"),"")</f>
        <v/>
      </c>
    </row>
    <row r="37" spans="1:28" x14ac:dyDescent="0.25">
      <c r="A37" s="20" t="str">
        <f t="shared" si="0"/>
        <v/>
      </c>
      <c r="B37" s="20" t="str">
        <f>IF('School Data'!$B37="High",IF('School Data'!A37="","",'School Data'!A37),"")</f>
        <v/>
      </c>
      <c r="C37" s="20" t="str">
        <f>IF('School Data'!$B37="High",IF('School Data'!B37="","",'School Data'!B37),"")</f>
        <v/>
      </c>
      <c r="D37" s="20" t="str">
        <f>IF('School Data'!$B37="High",IF('School Data'!C37="","",'School Data'!C37),"")</f>
        <v/>
      </c>
      <c r="E37" s="20" t="str">
        <f>IF('School Data'!$B37="High",IF('School Data'!D37="","",'School Data'!D37),"")</f>
        <v/>
      </c>
      <c r="F37" s="20" t="str">
        <f>IF('School Data'!$B37="High",IF('School Data'!E37="","",'School Data'!E37),"")</f>
        <v/>
      </c>
      <c r="G37" s="31" t="str">
        <f>IF('School Data'!$B37="High",IF('School Data'!F37="","",'School Data'!F37),"")</f>
        <v/>
      </c>
      <c r="H37" s="28" t="str">
        <f>IF(A37&lt;('Output by Grade Span'!$C$5+1),"X","")</f>
        <v/>
      </c>
      <c r="I37" s="29" t="str">
        <f>IF('School Data'!$B37="High",IF('School Data'!G37="","",'School Data'!G37),"")</f>
        <v/>
      </c>
      <c r="J37" s="29" t="str">
        <f t="shared" si="1"/>
        <v/>
      </c>
      <c r="K37" s="29" t="str">
        <f>IF('School Data'!$B37="High",IF('School Data'!H37="","",'School Data'!H37),"")</f>
        <v/>
      </c>
      <c r="L37" s="29" t="str">
        <f t="shared" si="2"/>
        <v/>
      </c>
      <c r="M37" s="29" t="str">
        <f t="shared" si="3"/>
        <v/>
      </c>
      <c r="N37" s="28" t="str">
        <f>IF(H37="X",IF(M37&gt;'Output, All Schools'!$C$8,"N","Y"),"")</f>
        <v/>
      </c>
      <c r="O37" s="30" t="str">
        <f>IF('School Data'!$B37="High",IF('School Data'!I37="","",'School Data'!I37),"")</f>
        <v/>
      </c>
      <c r="P37" s="30" t="str">
        <f t="shared" si="4"/>
        <v/>
      </c>
      <c r="Q37" s="29" t="str">
        <f t="shared" si="5"/>
        <v/>
      </c>
      <c r="R37" s="31" t="str">
        <f>IF(H37="X",IF(Q37&gt;'Output, All Schools'!$C$9,"N","Y"),"")</f>
        <v/>
      </c>
      <c r="S37" s="32" t="str">
        <f>IF('School Data'!$B37="High",IF('School Data'!J37="","",'School Data'!J37),"")</f>
        <v/>
      </c>
      <c r="T37" s="49" t="str">
        <f t="shared" si="6"/>
        <v/>
      </c>
      <c r="U37" s="32" t="str">
        <f>IF('School Data'!$B37="High",IF('School Data'!K37="","",'School Data'!K37),"")</f>
        <v/>
      </c>
      <c r="V37" s="49" t="str">
        <f t="shared" si="7"/>
        <v/>
      </c>
      <c r="W37" s="54" t="str">
        <f t="shared" si="8"/>
        <v/>
      </c>
      <c r="X37" s="28" t="str">
        <f>IF(H37="X",IF(W37&lt;'Output, All Schools'!$C$14,"N","Y"),"")</f>
        <v/>
      </c>
      <c r="Y37" s="32" t="str">
        <f>IF('School Data'!$B37="High",IF('School Data'!L37="","",'School Data'!L37),"")</f>
        <v/>
      </c>
      <c r="Z37" s="49" t="str">
        <f t="shared" si="9"/>
        <v/>
      </c>
      <c r="AA37" s="55" t="str">
        <f t="shared" si="10"/>
        <v/>
      </c>
      <c r="AB37" s="31" t="str">
        <f>IF(H37="X",IF(AA37&lt;'Output, All Schools'!$C$15,"N","Y"),"")</f>
        <v/>
      </c>
    </row>
    <row r="38" spans="1:28" x14ac:dyDescent="0.25">
      <c r="A38" s="20" t="str">
        <f t="shared" si="0"/>
        <v/>
      </c>
      <c r="B38" s="20" t="str">
        <f>IF('School Data'!$B38="High",IF('School Data'!A38="","",'School Data'!A38),"")</f>
        <v/>
      </c>
      <c r="C38" s="20" t="str">
        <f>IF('School Data'!$B38="High",IF('School Data'!B38="","",'School Data'!B38),"")</f>
        <v/>
      </c>
      <c r="D38" s="20" t="str">
        <f>IF('School Data'!$B38="High",IF('School Data'!C38="","",'School Data'!C38),"")</f>
        <v/>
      </c>
      <c r="E38" s="20" t="str">
        <f>IF('School Data'!$B38="High",IF('School Data'!D38="","",'School Data'!D38),"")</f>
        <v/>
      </c>
      <c r="F38" s="20" t="str">
        <f>IF('School Data'!$B38="High",IF('School Data'!E38="","",'School Data'!E38),"")</f>
        <v/>
      </c>
      <c r="G38" s="31" t="str">
        <f>IF('School Data'!$B38="High",IF('School Data'!F38="","",'School Data'!F38),"")</f>
        <v/>
      </c>
      <c r="H38" s="28" t="str">
        <f>IF(A38&lt;('Output by Grade Span'!$C$5+1),"X","")</f>
        <v/>
      </c>
      <c r="I38" s="29" t="str">
        <f>IF('School Data'!$B38="High",IF('School Data'!G38="","",'School Data'!G38),"")</f>
        <v/>
      </c>
      <c r="J38" s="29" t="str">
        <f t="shared" si="1"/>
        <v/>
      </c>
      <c r="K38" s="29" t="str">
        <f>IF('School Data'!$B38="High",IF('School Data'!H38="","",'School Data'!H38),"")</f>
        <v/>
      </c>
      <c r="L38" s="29" t="str">
        <f t="shared" si="2"/>
        <v/>
      </c>
      <c r="M38" s="29" t="str">
        <f t="shared" si="3"/>
        <v/>
      </c>
      <c r="N38" s="28" t="str">
        <f>IF(H38="X",IF(M38&gt;'Output, All Schools'!$C$8,"N","Y"),"")</f>
        <v/>
      </c>
      <c r="O38" s="30" t="str">
        <f>IF('School Data'!$B38="High",IF('School Data'!I38="","",'School Data'!I38),"")</f>
        <v/>
      </c>
      <c r="P38" s="30" t="str">
        <f t="shared" si="4"/>
        <v/>
      </c>
      <c r="Q38" s="29" t="str">
        <f t="shared" si="5"/>
        <v/>
      </c>
      <c r="R38" s="31" t="str">
        <f>IF(H38="X",IF(Q38&gt;'Output, All Schools'!$C$9,"N","Y"),"")</f>
        <v/>
      </c>
      <c r="S38" s="32" t="str">
        <f>IF('School Data'!$B38="High",IF('School Data'!J38="","",'School Data'!J38),"")</f>
        <v/>
      </c>
      <c r="T38" s="49" t="str">
        <f t="shared" si="6"/>
        <v/>
      </c>
      <c r="U38" s="32" t="str">
        <f>IF('School Data'!$B38="High",IF('School Data'!K38="","",'School Data'!K38),"")</f>
        <v/>
      </c>
      <c r="V38" s="49" t="str">
        <f t="shared" si="7"/>
        <v/>
      </c>
      <c r="W38" s="54" t="str">
        <f t="shared" si="8"/>
        <v/>
      </c>
      <c r="X38" s="28" t="str">
        <f>IF(H38="X",IF(W38&lt;'Output, All Schools'!$C$14,"N","Y"),"")</f>
        <v/>
      </c>
      <c r="Y38" s="32" t="str">
        <f>IF('School Data'!$B38="High",IF('School Data'!L38="","",'School Data'!L38),"")</f>
        <v/>
      </c>
      <c r="Z38" s="49" t="str">
        <f t="shared" si="9"/>
        <v/>
      </c>
      <c r="AA38" s="55" t="str">
        <f t="shared" si="10"/>
        <v/>
      </c>
      <c r="AB38" s="31" t="str">
        <f>IF(H38="X",IF(AA38&lt;'Output, All Schools'!$C$15,"N","Y"),"")</f>
        <v/>
      </c>
    </row>
    <row r="39" spans="1:28" x14ac:dyDescent="0.25">
      <c r="A39" s="20" t="str">
        <f t="shared" si="0"/>
        <v/>
      </c>
      <c r="B39" s="20" t="str">
        <f>IF('School Data'!$B39="High",IF('School Data'!A39="","",'School Data'!A39),"")</f>
        <v/>
      </c>
      <c r="C39" s="20" t="str">
        <f>IF('School Data'!$B39="High",IF('School Data'!B39="","",'School Data'!B39),"")</f>
        <v/>
      </c>
      <c r="D39" s="20" t="str">
        <f>IF('School Data'!$B39="High",IF('School Data'!C39="","",'School Data'!C39),"")</f>
        <v/>
      </c>
      <c r="E39" s="20" t="str">
        <f>IF('School Data'!$B39="High",IF('School Data'!D39="","",'School Data'!D39),"")</f>
        <v/>
      </c>
      <c r="F39" s="20" t="str">
        <f>IF('School Data'!$B39="High",IF('School Data'!E39="","",'School Data'!E39),"")</f>
        <v/>
      </c>
      <c r="G39" s="31" t="str">
        <f>IF('School Data'!$B39="High",IF('School Data'!F39="","",'School Data'!F39),"")</f>
        <v/>
      </c>
      <c r="H39" s="28" t="str">
        <f>IF(A39&lt;('Output by Grade Span'!$C$5+1),"X","")</f>
        <v/>
      </c>
      <c r="I39" s="29" t="str">
        <f>IF('School Data'!$B39="High",IF('School Data'!G39="","",'School Data'!G39),"")</f>
        <v/>
      </c>
      <c r="J39" s="29" t="str">
        <f t="shared" si="1"/>
        <v/>
      </c>
      <c r="K39" s="29" t="str">
        <f>IF('School Data'!$B39="High",IF('School Data'!H39="","",'School Data'!H39),"")</f>
        <v/>
      </c>
      <c r="L39" s="29" t="str">
        <f t="shared" si="2"/>
        <v/>
      </c>
      <c r="M39" s="29" t="str">
        <f t="shared" si="3"/>
        <v/>
      </c>
      <c r="N39" s="28" t="str">
        <f>IF(H39="X",IF(M39&gt;'Output, All Schools'!$C$8,"N","Y"),"")</f>
        <v/>
      </c>
      <c r="O39" s="30" t="str">
        <f>IF('School Data'!$B39="High",IF('School Data'!I39="","",'School Data'!I39),"")</f>
        <v/>
      </c>
      <c r="P39" s="30" t="str">
        <f t="shared" si="4"/>
        <v/>
      </c>
      <c r="Q39" s="29" t="str">
        <f t="shared" si="5"/>
        <v/>
      </c>
      <c r="R39" s="31" t="str">
        <f>IF(H39="X",IF(Q39&gt;'Output, All Schools'!$C$9,"N","Y"),"")</f>
        <v/>
      </c>
      <c r="S39" s="32" t="str">
        <f>IF('School Data'!$B39="High",IF('School Data'!J39="","",'School Data'!J39),"")</f>
        <v/>
      </c>
      <c r="T39" s="49" t="str">
        <f t="shared" si="6"/>
        <v/>
      </c>
      <c r="U39" s="32" t="str">
        <f>IF('School Data'!$B39="High",IF('School Data'!K39="","",'School Data'!K39),"")</f>
        <v/>
      </c>
      <c r="V39" s="49" t="str">
        <f t="shared" si="7"/>
        <v/>
      </c>
      <c r="W39" s="54" t="str">
        <f t="shared" si="8"/>
        <v/>
      </c>
      <c r="X39" s="28" t="str">
        <f>IF(H39="X",IF(W39&lt;'Output, All Schools'!$C$14,"N","Y"),"")</f>
        <v/>
      </c>
      <c r="Y39" s="32" t="str">
        <f>IF('School Data'!$B39="High",IF('School Data'!L39="","",'School Data'!L39),"")</f>
        <v/>
      </c>
      <c r="Z39" s="49" t="str">
        <f t="shared" si="9"/>
        <v/>
      </c>
      <c r="AA39" s="55" t="str">
        <f t="shared" si="10"/>
        <v/>
      </c>
      <c r="AB39" s="31" t="str">
        <f>IF(H39="X",IF(AA39&lt;'Output, All Schools'!$C$15,"N","Y"),"")</f>
        <v/>
      </c>
    </row>
    <row r="40" spans="1:28" x14ac:dyDescent="0.25">
      <c r="A40" s="20" t="str">
        <f t="shared" si="0"/>
        <v/>
      </c>
      <c r="B40" s="20" t="str">
        <f>IF('School Data'!$B40="High",IF('School Data'!A40="","",'School Data'!A40),"")</f>
        <v/>
      </c>
      <c r="C40" s="20" t="str">
        <f>IF('School Data'!$B40="High",IF('School Data'!B40="","",'School Data'!B40),"")</f>
        <v/>
      </c>
      <c r="D40" s="20" t="str">
        <f>IF('School Data'!$B40="High",IF('School Data'!C40="","",'School Data'!C40),"")</f>
        <v/>
      </c>
      <c r="E40" s="20" t="str">
        <f>IF('School Data'!$B40="High",IF('School Data'!D40="","",'School Data'!D40),"")</f>
        <v/>
      </c>
      <c r="F40" s="20" t="str">
        <f>IF('School Data'!$B40="High",IF('School Data'!E40="","",'School Data'!E40),"")</f>
        <v/>
      </c>
      <c r="G40" s="31" t="str">
        <f>IF('School Data'!$B40="High",IF('School Data'!F40="","",'School Data'!F40),"")</f>
        <v/>
      </c>
      <c r="H40" s="28" t="str">
        <f>IF(A40&lt;('Output by Grade Span'!$C$5+1),"X","")</f>
        <v/>
      </c>
      <c r="I40" s="29" t="str">
        <f>IF('School Data'!$B40="High",IF('School Data'!G40="","",'School Data'!G40),"")</f>
        <v/>
      </c>
      <c r="J40" s="29" t="str">
        <f t="shared" si="1"/>
        <v/>
      </c>
      <c r="K40" s="29" t="str">
        <f>IF('School Data'!$B40="High",IF('School Data'!H40="","",'School Data'!H40),"")</f>
        <v/>
      </c>
      <c r="L40" s="29" t="str">
        <f t="shared" si="2"/>
        <v/>
      </c>
      <c r="M40" s="29" t="str">
        <f t="shared" si="3"/>
        <v/>
      </c>
      <c r="N40" s="28" t="str">
        <f>IF(H40="X",IF(M40&gt;'Output, All Schools'!$C$8,"N","Y"),"")</f>
        <v/>
      </c>
      <c r="O40" s="30" t="str">
        <f>IF('School Data'!$B40="High",IF('School Data'!I40="","",'School Data'!I40),"")</f>
        <v/>
      </c>
      <c r="P40" s="30" t="str">
        <f t="shared" si="4"/>
        <v/>
      </c>
      <c r="Q40" s="29" t="str">
        <f t="shared" si="5"/>
        <v/>
      </c>
      <c r="R40" s="31" t="str">
        <f>IF(H40="X",IF(Q40&gt;'Output, All Schools'!$C$9,"N","Y"),"")</f>
        <v/>
      </c>
      <c r="S40" s="32" t="str">
        <f>IF('School Data'!$B40="High",IF('School Data'!J40="","",'School Data'!J40),"")</f>
        <v/>
      </c>
      <c r="T40" s="49" t="str">
        <f t="shared" si="6"/>
        <v/>
      </c>
      <c r="U40" s="32" t="str">
        <f>IF('School Data'!$B40="High",IF('School Data'!K40="","",'School Data'!K40),"")</f>
        <v/>
      </c>
      <c r="V40" s="49" t="str">
        <f t="shared" si="7"/>
        <v/>
      </c>
      <c r="W40" s="54" t="str">
        <f t="shared" si="8"/>
        <v/>
      </c>
      <c r="X40" s="28" t="str">
        <f>IF(H40="X",IF(W40&lt;'Output, All Schools'!$C$14,"N","Y"),"")</f>
        <v/>
      </c>
      <c r="Y40" s="32" t="str">
        <f>IF('School Data'!$B40="High",IF('School Data'!L40="","",'School Data'!L40),"")</f>
        <v/>
      </c>
      <c r="Z40" s="49" t="str">
        <f t="shared" si="9"/>
        <v/>
      </c>
      <c r="AA40" s="55" t="str">
        <f t="shared" si="10"/>
        <v/>
      </c>
      <c r="AB40" s="31" t="str">
        <f>IF(H40="X",IF(AA40&lt;'Output, All Schools'!$C$15,"N","Y"),"")</f>
        <v/>
      </c>
    </row>
    <row r="41" spans="1:28" x14ac:dyDescent="0.25">
      <c r="A41" s="20" t="str">
        <f t="shared" si="0"/>
        <v/>
      </c>
      <c r="B41" s="20" t="str">
        <f>IF('School Data'!$B41="High",IF('School Data'!A41="","",'School Data'!A41),"")</f>
        <v/>
      </c>
      <c r="C41" s="20" t="str">
        <f>IF('School Data'!$B41="High",IF('School Data'!B41="","",'School Data'!B41),"")</f>
        <v/>
      </c>
      <c r="D41" s="20" t="str">
        <f>IF('School Data'!$B41="High",IF('School Data'!C41="","",'School Data'!C41),"")</f>
        <v/>
      </c>
      <c r="E41" s="20" t="str">
        <f>IF('School Data'!$B41="High",IF('School Data'!D41="","",'School Data'!D41),"")</f>
        <v/>
      </c>
      <c r="F41" s="20" t="str">
        <f>IF('School Data'!$B41="High",IF('School Data'!E41="","",'School Data'!E41),"")</f>
        <v/>
      </c>
      <c r="G41" s="31" t="str">
        <f>IF('School Data'!$B41="High",IF('School Data'!F41="","",'School Data'!F41),"")</f>
        <v/>
      </c>
      <c r="H41" s="28" t="str">
        <f>IF(A41&lt;('Output by Grade Span'!$C$5+1),"X","")</f>
        <v/>
      </c>
      <c r="I41" s="29" t="str">
        <f>IF('School Data'!$B41="High",IF('School Data'!G41="","",'School Data'!G41),"")</f>
        <v/>
      </c>
      <c r="J41" s="29" t="str">
        <f t="shared" si="1"/>
        <v/>
      </c>
      <c r="K41" s="29" t="str">
        <f>IF('School Data'!$B41="High",IF('School Data'!H41="","",'School Data'!H41),"")</f>
        <v/>
      </c>
      <c r="L41" s="29" t="str">
        <f t="shared" si="2"/>
        <v/>
      </c>
      <c r="M41" s="29" t="str">
        <f t="shared" si="3"/>
        <v/>
      </c>
      <c r="N41" s="28" t="str">
        <f>IF(H41="X",IF(M41&gt;'Output, All Schools'!$C$8,"N","Y"),"")</f>
        <v/>
      </c>
      <c r="O41" s="30" t="str">
        <f>IF('School Data'!$B41="High",IF('School Data'!I41="","",'School Data'!I41),"")</f>
        <v/>
      </c>
      <c r="P41" s="30" t="str">
        <f t="shared" si="4"/>
        <v/>
      </c>
      <c r="Q41" s="29" t="str">
        <f t="shared" si="5"/>
        <v/>
      </c>
      <c r="R41" s="31" t="str">
        <f>IF(H41="X",IF(Q41&gt;'Output, All Schools'!$C$9,"N","Y"),"")</f>
        <v/>
      </c>
      <c r="S41" s="32" t="str">
        <f>IF('School Data'!$B41="High",IF('School Data'!J41="","",'School Data'!J41),"")</f>
        <v/>
      </c>
      <c r="T41" s="49" t="str">
        <f t="shared" si="6"/>
        <v/>
      </c>
      <c r="U41" s="32" t="str">
        <f>IF('School Data'!$B41="High",IF('School Data'!K41="","",'School Data'!K41),"")</f>
        <v/>
      </c>
      <c r="V41" s="49" t="str">
        <f t="shared" si="7"/>
        <v/>
      </c>
      <c r="W41" s="54" t="str">
        <f t="shared" si="8"/>
        <v/>
      </c>
      <c r="X41" s="28" t="str">
        <f>IF(H41="X",IF(W41&lt;'Output, All Schools'!$C$14,"N","Y"),"")</f>
        <v/>
      </c>
      <c r="Y41" s="32" t="str">
        <f>IF('School Data'!$B41="High",IF('School Data'!L41="","",'School Data'!L41),"")</f>
        <v/>
      </c>
      <c r="Z41" s="49" t="str">
        <f t="shared" si="9"/>
        <v/>
      </c>
      <c r="AA41" s="55" t="str">
        <f t="shared" si="10"/>
        <v/>
      </c>
      <c r="AB41" s="31" t="str">
        <f>IF(H41="X",IF(AA41&lt;'Output, All Schools'!$C$15,"N","Y"),"")</f>
        <v/>
      </c>
    </row>
    <row r="42" spans="1:28" x14ac:dyDescent="0.25">
      <c r="A42" s="20" t="str">
        <f t="shared" si="0"/>
        <v/>
      </c>
      <c r="B42" s="20" t="str">
        <f>IF('School Data'!$B42="High",IF('School Data'!A42="","",'School Data'!A42),"")</f>
        <v/>
      </c>
      <c r="C42" s="20" t="str">
        <f>IF('School Data'!$B42="High",IF('School Data'!B42="","",'School Data'!B42),"")</f>
        <v/>
      </c>
      <c r="D42" s="20" t="str">
        <f>IF('School Data'!$B42="High",IF('School Data'!C42="","",'School Data'!C42),"")</f>
        <v/>
      </c>
      <c r="E42" s="20" t="str">
        <f>IF('School Data'!$B42="High",IF('School Data'!D42="","",'School Data'!D42),"")</f>
        <v/>
      </c>
      <c r="F42" s="20" t="str">
        <f>IF('School Data'!$B42="High",IF('School Data'!E42="","",'School Data'!E42),"")</f>
        <v/>
      </c>
      <c r="G42" s="31" t="str">
        <f>IF('School Data'!$B42="High",IF('School Data'!F42="","",'School Data'!F42),"")</f>
        <v/>
      </c>
      <c r="H42" s="28" t="str">
        <f>IF(A42&lt;('Output by Grade Span'!$C$5+1),"X","")</f>
        <v/>
      </c>
      <c r="I42" s="29" t="str">
        <f>IF('School Data'!$B42="High",IF('School Data'!G42="","",'School Data'!G42),"")</f>
        <v/>
      </c>
      <c r="J42" s="29" t="str">
        <f t="shared" si="1"/>
        <v/>
      </c>
      <c r="K42" s="29" t="str">
        <f>IF('School Data'!$B42="High",IF('School Data'!H42="","",'School Data'!H42),"")</f>
        <v/>
      </c>
      <c r="L42" s="29" t="str">
        <f t="shared" si="2"/>
        <v/>
      </c>
      <c r="M42" s="29" t="str">
        <f t="shared" si="3"/>
        <v/>
      </c>
      <c r="N42" s="28" t="str">
        <f>IF(H42="X",IF(M42&gt;'Output, All Schools'!$C$8,"N","Y"),"")</f>
        <v/>
      </c>
      <c r="O42" s="30" t="str">
        <f>IF('School Data'!$B42="High",IF('School Data'!I42="","",'School Data'!I42),"")</f>
        <v/>
      </c>
      <c r="P42" s="30" t="str">
        <f t="shared" si="4"/>
        <v/>
      </c>
      <c r="Q42" s="29" t="str">
        <f t="shared" si="5"/>
        <v/>
      </c>
      <c r="R42" s="31" t="str">
        <f>IF(H42="X",IF(Q42&gt;'Output, All Schools'!$C$9,"N","Y"),"")</f>
        <v/>
      </c>
      <c r="S42" s="32" t="str">
        <f>IF('School Data'!$B42="High",IF('School Data'!J42="","",'School Data'!J42),"")</f>
        <v/>
      </c>
      <c r="T42" s="49" t="str">
        <f t="shared" si="6"/>
        <v/>
      </c>
      <c r="U42" s="32" t="str">
        <f>IF('School Data'!$B42="High",IF('School Data'!K42="","",'School Data'!K42),"")</f>
        <v/>
      </c>
      <c r="V42" s="49" t="str">
        <f t="shared" si="7"/>
        <v/>
      </c>
      <c r="W42" s="54" t="str">
        <f t="shared" si="8"/>
        <v/>
      </c>
      <c r="X42" s="28" t="str">
        <f>IF(H42="X",IF(W42&lt;'Output, All Schools'!$C$14,"N","Y"),"")</f>
        <v/>
      </c>
      <c r="Y42" s="32" t="str">
        <f>IF('School Data'!$B42="High",IF('School Data'!L42="","",'School Data'!L42),"")</f>
        <v/>
      </c>
      <c r="Z42" s="49" t="str">
        <f t="shared" si="9"/>
        <v/>
      </c>
      <c r="AA42" s="55" t="str">
        <f t="shared" si="10"/>
        <v/>
      </c>
      <c r="AB42" s="31" t="str">
        <f>IF(H42="X",IF(AA42&lt;'Output, All Schools'!$C$15,"N","Y"),"")</f>
        <v/>
      </c>
    </row>
    <row r="43" spans="1:28" x14ac:dyDescent="0.25">
      <c r="A43" s="20" t="str">
        <f t="shared" si="0"/>
        <v/>
      </c>
      <c r="B43" s="20" t="str">
        <f>IF('School Data'!$B43="High",IF('School Data'!A43="","",'School Data'!A43),"")</f>
        <v/>
      </c>
      <c r="C43" s="20" t="str">
        <f>IF('School Data'!$B43="High",IF('School Data'!B43="","",'School Data'!B43),"")</f>
        <v/>
      </c>
      <c r="D43" s="20" t="str">
        <f>IF('School Data'!$B43="High",IF('School Data'!C43="","",'School Data'!C43),"")</f>
        <v/>
      </c>
      <c r="E43" s="20" t="str">
        <f>IF('School Data'!$B43="High",IF('School Data'!D43="","",'School Data'!D43),"")</f>
        <v/>
      </c>
      <c r="F43" s="20" t="str">
        <f>IF('School Data'!$B43="High",IF('School Data'!E43="","",'School Data'!E43),"")</f>
        <v/>
      </c>
      <c r="G43" s="31" t="str">
        <f>IF('School Data'!$B43="High",IF('School Data'!F43="","",'School Data'!F43),"")</f>
        <v/>
      </c>
      <c r="H43" s="28" t="str">
        <f>IF(A43&lt;('Output by Grade Span'!$C$5+1),"X","")</f>
        <v/>
      </c>
      <c r="I43" s="29" t="str">
        <f>IF('School Data'!$B43="High",IF('School Data'!G43="","",'School Data'!G43),"")</f>
        <v/>
      </c>
      <c r="J43" s="29" t="str">
        <f t="shared" si="1"/>
        <v/>
      </c>
      <c r="K43" s="29" t="str">
        <f>IF('School Data'!$B43="High",IF('School Data'!H43="","",'School Data'!H43),"")</f>
        <v/>
      </c>
      <c r="L43" s="29" t="str">
        <f t="shared" si="2"/>
        <v/>
      </c>
      <c r="M43" s="29" t="str">
        <f t="shared" si="3"/>
        <v/>
      </c>
      <c r="N43" s="28" t="str">
        <f>IF(H43="X",IF(M43&gt;'Output, All Schools'!$C$8,"N","Y"),"")</f>
        <v/>
      </c>
      <c r="O43" s="30" t="str">
        <f>IF('School Data'!$B43="High",IF('School Data'!I43="","",'School Data'!I43),"")</f>
        <v/>
      </c>
      <c r="P43" s="30" t="str">
        <f t="shared" si="4"/>
        <v/>
      </c>
      <c r="Q43" s="29" t="str">
        <f t="shared" si="5"/>
        <v/>
      </c>
      <c r="R43" s="31" t="str">
        <f>IF(H43="X",IF(Q43&gt;'Output, All Schools'!$C$9,"N","Y"),"")</f>
        <v/>
      </c>
      <c r="S43" s="32" t="str">
        <f>IF('School Data'!$B43="High",IF('School Data'!J43="","",'School Data'!J43),"")</f>
        <v/>
      </c>
      <c r="T43" s="49" t="str">
        <f t="shared" si="6"/>
        <v/>
      </c>
      <c r="U43" s="32" t="str">
        <f>IF('School Data'!$B43="High",IF('School Data'!K43="","",'School Data'!K43),"")</f>
        <v/>
      </c>
      <c r="V43" s="49" t="str">
        <f t="shared" si="7"/>
        <v/>
      </c>
      <c r="W43" s="54" t="str">
        <f t="shared" si="8"/>
        <v/>
      </c>
      <c r="X43" s="28" t="str">
        <f>IF(H43="X",IF(W43&lt;'Output, All Schools'!$C$14,"N","Y"),"")</f>
        <v/>
      </c>
      <c r="Y43" s="32" t="str">
        <f>IF('School Data'!$B43="High",IF('School Data'!L43="","",'School Data'!L43),"")</f>
        <v/>
      </c>
      <c r="Z43" s="49" t="str">
        <f t="shared" si="9"/>
        <v/>
      </c>
      <c r="AA43" s="55" t="str">
        <f t="shared" si="10"/>
        <v/>
      </c>
      <c r="AB43" s="31" t="str">
        <f>IF(H43="X",IF(AA43&lt;'Output, All Schools'!$C$15,"N","Y"),"")</f>
        <v/>
      </c>
    </row>
    <row r="44" spans="1:28" x14ac:dyDescent="0.25">
      <c r="A44" s="20" t="str">
        <f t="shared" si="0"/>
        <v/>
      </c>
      <c r="B44" s="20" t="str">
        <f>IF('School Data'!$B44="High",IF('School Data'!A44="","",'School Data'!A44),"")</f>
        <v/>
      </c>
      <c r="C44" s="20" t="str">
        <f>IF('School Data'!$B44="High",IF('School Data'!B44="","",'School Data'!B44),"")</f>
        <v/>
      </c>
      <c r="D44" s="20" t="str">
        <f>IF('School Data'!$B44="High",IF('School Data'!C44="","",'School Data'!C44),"")</f>
        <v/>
      </c>
      <c r="E44" s="20" t="str">
        <f>IF('School Data'!$B44="High",IF('School Data'!D44="","",'School Data'!D44),"")</f>
        <v/>
      </c>
      <c r="F44" s="20" t="str">
        <f>IF('School Data'!$B44="High",IF('School Data'!E44="","",'School Data'!E44),"")</f>
        <v/>
      </c>
      <c r="G44" s="31" t="str">
        <f>IF('School Data'!$B44="High",IF('School Data'!F44="","",'School Data'!F44),"")</f>
        <v/>
      </c>
      <c r="H44" s="28" t="str">
        <f>IF(A44&lt;('Output by Grade Span'!$C$5+1),"X","")</f>
        <v/>
      </c>
      <c r="I44" s="29" t="str">
        <f>IF('School Data'!$B44="High",IF('School Data'!G44="","",'School Data'!G44),"")</f>
        <v/>
      </c>
      <c r="J44" s="29" t="str">
        <f t="shared" si="1"/>
        <v/>
      </c>
      <c r="K44" s="29" t="str">
        <f>IF('School Data'!$B44="High",IF('School Data'!H44="","",'School Data'!H44),"")</f>
        <v/>
      </c>
      <c r="L44" s="29" t="str">
        <f t="shared" si="2"/>
        <v/>
      </c>
      <c r="M44" s="29" t="str">
        <f t="shared" si="3"/>
        <v/>
      </c>
      <c r="N44" s="28" t="str">
        <f>IF(H44="X",IF(M44&gt;'Output, All Schools'!$C$8,"N","Y"),"")</f>
        <v/>
      </c>
      <c r="O44" s="30" t="str">
        <f>IF('School Data'!$B44="High",IF('School Data'!I44="","",'School Data'!I44),"")</f>
        <v/>
      </c>
      <c r="P44" s="30" t="str">
        <f t="shared" si="4"/>
        <v/>
      </c>
      <c r="Q44" s="29" t="str">
        <f t="shared" si="5"/>
        <v/>
      </c>
      <c r="R44" s="31" t="str">
        <f>IF(H44="X",IF(Q44&gt;'Output, All Schools'!$C$9,"N","Y"),"")</f>
        <v/>
      </c>
      <c r="S44" s="32" t="str">
        <f>IF('School Data'!$B44="High",IF('School Data'!J44="","",'School Data'!J44),"")</f>
        <v/>
      </c>
      <c r="T44" s="49" t="str">
        <f t="shared" si="6"/>
        <v/>
      </c>
      <c r="U44" s="32" t="str">
        <f>IF('School Data'!$B44="High",IF('School Data'!K44="","",'School Data'!K44),"")</f>
        <v/>
      </c>
      <c r="V44" s="49" t="str">
        <f t="shared" si="7"/>
        <v/>
      </c>
      <c r="W44" s="54" t="str">
        <f t="shared" si="8"/>
        <v/>
      </c>
      <c r="X44" s="28" t="str">
        <f>IF(H44="X",IF(W44&lt;'Output, All Schools'!$C$14,"N","Y"),"")</f>
        <v/>
      </c>
      <c r="Y44" s="32" t="str">
        <f>IF('School Data'!$B44="High",IF('School Data'!L44="","",'School Data'!L44),"")</f>
        <v/>
      </c>
      <c r="Z44" s="49" t="str">
        <f t="shared" si="9"/>
        <v/>
      </c>
      <c r="AA44" s="55" t="str">
        <f t="shared" si="10"/>
        <v/>
      </c>
      <c r="AB44" s="31" t="str">
        <f>IF(H44="X",IF(AA44&lt;'Output, All Schools'!$C$15,"N","Y"),"")</f>
        <v/>
      </c>
    </row>
    <row r="45" spans="1:28" x14ac:dyDescent="0.25">
      <c r="A45" s="20" t="str">
        <f t="shared" si="0"/>
        <v/>
      </c>
      <c r="B45" s="20" t="str">
        <f>IF('School Data'!$B45="High",IF('School Data'!A45="","",'School Data'!A45),"")</f>
        <v/>
      </c>
      <c r="C45" s="20" t="str">
        <f>IF('School Data'!$B45="High",IF('School Data'!B45="","",'School Data'!B45),"")</f>
        <v/>
      </c>
      <c r="D45" s="20" t="str">
        <f>IF('School Data'!$B45="High",IF('School Data'!C45="","",'School Data'!C45),"")</f>
        <v/>
      </c>
      <c r="E45" s="20" t="str">
        <f>IF('School Data'!$B45="High",IF('School Data'!D45="","",'School Data'!D45),"")</f>
        <v/>
      </c>
      <c r="F45" s="20" t="str">
        <f>IF('School Data'!$B45="High",IF('School Data'!E45="","",'School Data'!E45),"")</f>
        <v/>
      </c>
      <c r="G45" s="31" t="str">
        <f>IF('School Data'!$B45="High",IF('School Data'!F45="","",'School Data'!F45),"")</f>
        <v/>
      </c>
      <c r="H45" s="28" t="str">
        <f>IF(A45&lt;('Output by Grade Span'!$C$5+1),"X","")</f>
        <v/>
      </c>
      <c r="I45" s="29" t="str">
        <f>IF('School Data'!$B45="High",IF('School Data'!G45="","",'School Data'!G45),"")</f>
        <v/>
      </c>
      <c r="J45" s="29" t="str">
        <f t="shared" si="1"/>
        <v/>
      </c>
      <c r="K45" s="29" t="str">
        <f>IF('School Data'!$B45="High",IF('School Data'!H45="","",'School Data'!H45),"")</f>
        <v/>
      </c>
      <c r="L45" s="29" t="str">
        <f t="shared" si="2"/>
        <v/>
      </c>
      <c r="M45" s="29" t="str">
        <f t="shared" si="3"/>
        <v/>
      </c>
      <c r="N45" s="28" t="str">
        <f>IF(H45="X",IF(M45&gt;'Output, All Schools'!$C$8,"N","Y"),"")</f>
        <v/>
      </c>
      <c r="O45" s="30" t="str">
        <f>IF('School Data'!$B45="High",IF('School Data'!I45="","",'School Data'!I45),"")</f>
        <v/>
      </c>
      <c r="P45" s="30" t="str">
        <f t="shared" si="4"/>
        <v/>
      </c>
      <c r="Q45" s="29" t="str">
        <f t="shared" si="5"/>
        <v/>
      </c>
      <c r="R45" s="31" t="str">
        <f>IF(H45="X",IF(Q45&gt;'Output, All Schools'!$C$9,"N","Y"),"")</f>
        <v/>
      </c>
      <c r="S45" s="32" t="str">
        <f>IF('School Data'!$B45="High",IF('School Data'!J45="","",'School Data'!J45),"")</f>
        <v/>
      </c>
      <c r="T45" s="49" t="str">
        <f t="shared" si="6"/>
        <v/>
      </c>
      <c r="U45" s="32" t="str">
        <f>IF('School Data'!$B45="High",IF('School Data'!K45="","",'School Data'!K45),"")</f>
        <v/>
      </c>
      <c r="V45" s="49" t="str">
        <f t="shared" si="7"/>
        <v/>
      </c>
      <c r="W45" s="54" t="str">
        <f t="shared" si="8"/>
        <v/>
      </c>
      <c r="X45" s="28" t="str">
        <f>IF(H45="X",IF(W45&lt;'Output, All Schools'!$C$14,"N","Y"),"")</f>
        <v/>
      </c>
      <c r="Y45" s="32" t="str">
        <f>IF('School Data'!$B45="High",IF('School Data'!L45="","",'School Data'!L45),"")</f>
        <v/>
      </c>
      <c r="Z45" s="49" t="str">
        <f t="shared" si="9"/>
        <v/>
      </c>
      <c r="AA45" s="55" t="str">
        <f t="shared" si="10"/>
        <v/>
      </c>
      <c r="AB45" s="31" t="str">
        <f>IF(H45="X",IF(AA45&lt;'Output, All Schools'!$C$15,"N","Y"),"")</f>
        <v/>
      </c>
    </row>
    <row r="46" spans="1:28" x14ac:dyDescent="0.25">
      <c r="A46" s="20" t="str">
        <f t="shared" si="0"/>
        <v/>
      </c>
      <c r="B46" s="20" t="str">
        <f>IF('School Data'!$B46="High",IF('School Data'!A46="","",'School Data'!A46),"")</f>
        <v/>
      </c>
      <c r="C46" s="20" t="str">
        <f>IF('School Data'!$B46="High",IF('School Data'!B46="","",'School Data'!B46),"")</f>
        <v/>
      </c>
      <c r="D46" s="20" t="str">
        <f>IF('School Data'!$B46="High",IF('School Data'!C46="","",'School Data'!C46),"")</f>
        <v/>
      </c>
      <c r="E46" s="20" t="str">
        <f>IF('School Data'!$B46="High",IF('School Data'!D46="","",'School Data'!D46),"")</f>
        <v/>
      </c>
      <c r="F46" s="20" t="str">
        <f>IF('School Data'!$B46="High",IF('School Data'!E46="","",'School Data'!E46),"")</f>
        <v/>
      </c>
      <c r="G46" s="31" t="str">
        <f>IF('School Data'!$B46="High",IF('School Data'!F46="","",'School Data'!F46),"")</f>
        <v/>
      </c>
      <c r="H46" s="28" t="str">
        <f>IF(A46&lt;('Output by Grade Span'!$C$5+1),"X","")</f>
        <v/>
      </c>
      <c r="I46" s="29" t="str">
        <f>IF('School Data'!$B46="High",IF('School Data'!G46="","",'School Data'!G46),"")</f>
        <v/>
      </c>
      <c r="J46" s="29" t="str">
        <f t="shared" si="1"/>
        <v/>
      </c>
      <c r="K46" s="29" t="str">
        <f>IF('School Data'!$B46="High",IF('School Data'!H46="","",'School Data'!H46),"")</f>
        <v/>
      </c>
      <c r="L46" s="29" t="str">
        <f t="shared" si="2"/>
        <v/>
      </c>
      <c r="M46" s="29" t="str">
        <f t="shared" si="3"/>
        <v/>
      </c>
      <c r="N46" s="28" t="str">
        <f>IF(H46="X",IF(M46&gt;'Output, All Schools'!$C$8,"N","Y"),"")</f>
        <v/>
      </c>
      <c r="O46" s="30" t="str">
        <f>IF('School Data'!$B46="High",IF('School Data'!I46="","",'School Data'!I46),"")</f>
        <v/>
      </c>
      <c r="P46" s="30" t="str">
        <f t="shared" si="4"/>
        <v/>
      </c>
      <c r="Q46" s="29" t="str">
        <f t="shared" si="5"/>
        <v/>
      </c>
      <c r="R46" s="31" t="str">
        <f>IF(H46="X",IF(Q46&gt;'Output, All Schools'!$C$9,"N","Y"),"")</f>
        <v/>
      </c>
      <c r="S46" s="32" t="str">
        <f>IF('School Data'!$B46="High",IF('School Data'!J46="","",'School Data'!J46),"")</f>
        <v/>
      </c>
      <c r="T46" s="49" t="str">
        <f t="shared" si="6"/>
        <v/>
      </c>
      <c r="U46" s="32" t="str">
        <f>IF('School Data'!$B46="High",IF('School Data'!K46="","",'School Data'!K46),"")</f>
        <v/>
      </c>
      <c r="V46" s="49" t="str">
        <f t="shared" si="7"/>
        <v/>
      </c>
      <c r="W46" s="54" t="str">
        <f t="shared" si="8"/>
        <v/>
      </c>
      <c r="X46" s="28" t="str">
        <f>IF(H46="X",IF(W46&lt;'Output, All Schools'!$C$14,"N","Y"),"")</f>
        <v/>
      </c>
      <c r="Y46" s="32" t="str">
        <f>IF('School Data'!$B46="High",IF('School Data'!L46="","",'School Data'!L46),"")</f>
        <v/>
      </c>
      <c r="Z46" s="49" t="str">
        <f t="shared" si="9"/>
        <v/>
      </c>
      <c r="AA46" s="55" t="str">
        <f t="shared" si="10"/>
        <v/>
      </c>
      <c r="AB46" s="31" t="str">
        <f>IF(H46="X",IF(AA46&lt;'Output, All Schools'!$C$15,"N","Y"),"")</f>
        <v/>
      </c>
    </row>
    <row r="47" spans="1:28" x14ac:dyDescent="0.25">
      <c r="A47" s="20" t="str">
        <f t="shared" si="0"/>
        <v/>
      </c>
      <c r="B47" s="20" t="str">
        <f>IF('School Data'!$B47="High",IF('School Data'!A47="","",'School Data'!A47),"")</f>
        <v/>
      </c>
      <c r="C47" s="20" t="str">
        <f>IF('School Data'!$B47="High",IF('School Data'!B47="","",'School Data'!B47),"")</f>
        <v/>
      </c>
      <c r="D47" s="20" t="str">
        <f>IF('School Data'!$B47="High",IF('School Data'!C47="","",'School Data'!C47),"")</f>
        <v/>
      </c>
      <c r="E47" s="20" t="str">
        <f>IF('School Data'!$B47="High",IF('School Data'!D47="","",'School Data'!D47),"")</f>
        <v/>
      </c>
      <c r="F47" s="20" t="str">
        <f>IF('School Data'!$B47="High",IF('School Data'!E47="","",'School Data'!E47),"")</f>
        <v/>
      </c>
      <c r="G47" s="31" t="str">
        <f>IF('School Data'!$B47="High",IF('School Data'!F47="","",'School Data'!F47),"")</f>
        <v/>
      </c>
      <c r="H47" s="28" t="str">
        <f>IF(A47&lt;('Output by Grade Span'!$C$5+1),"X","")</f>
        <v/>
      </c>
      <c r="I47" s="29" t="str">
        <f>IF('School Data'!$B47="High",IF('School Data'!G47="","",'School Data'!G47),"")</f>
        <v/>
      </c>
      <c r="J47" s="29" t="str">
        <f t="shared" si="1"/>
        <v/>
      </c>
      <c r="K47" s="29" t="str">
        <f>IF('School Data'!$B47="High",IF('School Data'!H47="","",'School Data'!H47),"")</f>
        <v/>
      </c>
      <c r="L47" s="29" t="str">
        <f t="shared" si="2"/>
        <v/>
      </c>
      <c r="M47" s="29" t="str">
        <f t="shared" si="3"/>
        <v/>
      </c>
      <c r="N47" s="28" t="str">
        <f>IF(H47="X",IF(M47&gt;'Output, All Schools'!$C$8,"N","Y"),"")</f>
        <v/>
      </c>
      <c r="O47" s="30" t="str">
        <f>IF('School Data'!$B47="High",IF('School Data'!I47="","",'School Data'!I47),"")</f>
        <v/>
      </c>
      <c r="P47" s="30" t="str">
        <f t="shared" si="4"/>
        <v/>
      </c>
      <c r="Q47" s="29" t="str">
        <f t="shared" si="5"/>
        <v/>
      </c>
      <c r="R47" s="31" t="str">
        <f>IF(H47="X",IF(Q47&gt;'Output, All Schools'!$C$9,"N","Y"),"")</f>
        <v/>
      </c>
      <c r="S47" s="32" t="str">
        <f>IF('School Data'!$B47="High",IF('School Data'!J47="","",'School Data'!J47),"")</f>
        <v/>
      </c>
      <c r="T47" s="49" t="str">
        <f t="shared" si="6"/>
        <v/>
      </c>
      <c r="U47" s="32" t="str">
        <f>IF('School Data'!$B47="High",IF('School Data'!K47="","",'School Data'!K47),"")</f>
        <v/>
      </c>
      <c r="V47" s="49" t="str">
        <f t="shared" si="7"/>
        <v/>
      </c>
      <c r="W47" s="54" t="str">
        <f t="shared" si="8"/>
        <v/>
      </c>
      <c r="X47" s="28" t="str">
        <f>IF(H47="X",IF(W47&lt;'Output, All Schools'!$C$14,"N","Y"),"")</f>
        <v/>
      </c>
      <c r="Y47" s="32" t="str">
        <f>IF('School Data'!$B47="High",IF('School Data'!L47="","",'School Data'!L47),"")</f>
        <v/>
      </c>
      <c r="Z47" s="49" t="str">
        <f t="shared" si="9"/>
        <v/>
      </c>
      <c r="AA47" s="55" t="str">
        <f t="shared" si="10"/>
        <v/>
      </c>
      <c r="AB47" s="31" t="str">
        <f>IF(H47="X",IF(AA47&lt;'Output, All Schools'!$C$15,"N","Y"),"")</f>
        <v/>
      </c>
    </row>
    <row r="48" spans="1:28" x14ac:dyDescent="0.25">
      <c r="A48" s="20" t="str">
        <f t="shared" si="0"/>
        <v/>
      </c>
      <c r="B48" s="20" t="str">
        <f>IF('School Data'!$B48="High",IF('School Data'!A48="","",'School Data'!A48),"")</f>
        <v/>
      </c>
      <c r="C48" s="20" t="str">
        <f>IF('School Data'!$B48="High",IF('School Data'!B48="","",'School Data'!B48),"")</f>
        <v/>
      </c>
      <c r="D48" s="20" t="str">
        <f>IF('School Data'!$B48="High",IF('School Data'!C48="","",'School Data'!C48),"")</f>
        <v/>
      </c>
      <c r="E48" s="20" t="str">
        <f>IF('School Data'!$B48="High",IF('School Data'!D48="","",'School Data'!D48),"")</f>
        <v/>
      </c>
      <c r="F48" s="20" t="str">
        <f>IF('School Data'!$B48="High",IF('School Data'!E48="","",'School Data'!E48),"")</f>
        <v/>
      </c>
      <c r="G48" s="31" t="str">
        <f>IF('School Data'!$B48="High",IF('School Data'!F48="","",'School Data'!F48),"")</f>
        <v/>
      </c>
      <c r="H48" s="28" t="str">
        <f>IF(A48&lt;('Output by Grade Span'!$C$5+1),"X","")</f>
        <v/>
      </c>
      <c r="I48" s="29" t="str">
        <f>IF('School Data'!$B48="High",IF('School Data'!G48="","",'School Data'!G48),"")</f>
        <v/>
      </c>
      <c r="J48" s="29" t="str">
        <f t="shared" si="1"/>
        <v/>
      </c>
      <c r="K48" s="29" t="str">
        <f>IF('School Data'!$B48="High",IF('School Data'!H48="","",'School Data'!H48),"")</f>
        <v/>
      </c>
      <c r="L48" s="29" t="str">
        <f t="shared" si="2"/>
        <v/>
      </c>
      <c r="M48" s="29" t="str">
        <f t="shared" si="3"/>
        <v/>
      </c>
      <c r="N48" s="28" t="str">
        <f>IF(H48="X",IF(M48&gt;'Output, All Schools'!$C$8,"N","Y"),"")</f>
        <v/>
      </c>
      <c r="O48" s="30" t="str">
        <f>IF('School Data'!$B48="High",IF('School Data'!I48="","",'School Data'!I48),"")</f>
        <v/>
      </c>
      <c r="P48" s="30" t="str">
        <f t="shared" si="4"/>
        <v/>
      </c>
      <c r="Q48" s="29" t="str">
        <f t="shared" si="5"/>
        <v/>
      </c>
      <c r="R48" s="31" t="str">
        <f>IF(H48="X",IF(Q48&gt;'Output, All Schools'!$C$9,"N","Y"),"")</f>
        <v/>
      </c>
      <c r="S48" s="32" t="str">
        <f>IF('School Data'!$B48="High",IF('School Data'!J48="","",'School Data'!J48),"")</f>
        <v/>
      </c>
      <c r="T48" s="49" t="str">
        <f t="shared" si="6"/>
        <v/>
      </c>
      <c r="U48" s="32" t="str">
        <f>IF('School Data'!$B48="High",IF('School Data'!K48="","",'School Data'!K48),"")</f>
        <v/>
      </c>
      <c r="V48" s="49" t="str">
        <f t="shared" si="7"/>
        <v/>
      </c>
      <c r="W48" s="54" t="str">
        <f t="shared" si="8"/>
        <v/>
      </c>
      <c r="X48" s="28" t="str">
        <f>IF(H48="X",IF(W48&lt;'Output, All Schools'!$C$14,"N","Y"),"")</f>
        <v/>
      </c>
      <c r="Y48" s="32" t="str">
        <f>IF('School Data'!$B48="High",IF('School Data'!L48="","",'School Data'!L48),"")</f>
        <v/>
      </c>
      <c r="Z48" s="49" t="str">
        <f t="shared" si="9"/>
        <v/>
      </c>
      <c r="AA48" s="55" t="str">
        <f t="shared" si="10"/>
        <v/>
      </c>
      <c r="AB48" s="31" t="str">
        <f>IF(H48="X",IF(AA48&lt;'Output, All Schools'!$C$15,"N","Y"),"")</f>
        <v/>
      </c>
    </row>
    <row r="49" spans="1:28" x14ac:dyDescent="0.25">
      <c r="A49" s="20" t="str">
        <f t="shared" si="0"/>
        <v/>
      </c>
      <c r="B49" s="20" t="str">
        <f>IF('School Data'!$B49="High",IF('School Data'!A49="","",'School Data'!A49),"")</f>
        <v/>
      </c>
      <c r="C49" s="20" t="str">
        <f>IF('School Data'!$B49="High",IF('School Data'!B49="","",'School Data'!B49),"")</f>
        <v/>
      </c>
      <c r="D49" s="20" t="str">
        <f>IF('School Data'!$B49="High",IF('School Data'!C49="","",'School Data'!C49),"")</f>
        <v/>
      </c>
      <c r="E49" s="20" t="str">
        <f>IF('School Data'!$B49="High",IF('School Data'!D49="","",'School Data'!D49),"")</f>
        <v/>
      </c>
      <c r="F49" s="20" t="str">
        <f>IF('School Data'!$B49="High",IF('School Data'!E49="","",'School Data'!E49),"")</f>
        <v/>
      </c>
      <c r="G49" s="31" t="str">
        <f>IF('School Data'!$B49="High",IF('School Data'!F49="","",'School Data'!F49),"")</f>
        <v/>
      </c>
      <c r="H49" s="28" t="str">
        <f>IF(A49&lt;('Output by Grade Span'!$C$5+1),"X","")</f>
        <v/>
      </c>
      <c r="I49" s="29" t="str">
        <f>IF('School Data'!$B49="High",IF('School Data'!G49="","",'School Data'!G49),"")</f>
        <v/>
      </c>
      <c r="J49" s="29" t="str">
        <f t="shared" si="1"/>
        <v/>
      </c>
      <c r="K49" s="29" t="str">
        <f>IF('School Data'!$B49="High",IF('School Data'!H49="","",'School Data'!H49),"")</f>
        <v/>
      </c>
      <c r="L49" s="29" t="str">
        <f t="shared" si="2"/>
        <v/>
      </c>
      <c r="M49" s="29" t="str">
        <f t="shared" si="3"/>
        <v/>
      </c>
      <c r="N49" s="28" t="str">
        <f>IF(H49="X",IF(M49&gt;'Output, All Schools'!$C$8,"N","Y"),"")</f>
        <v/>
      </c>
      <c r="O49" s="30" t="str">
        <f>IF('School Data'!$B49="High",IF('School Data'!I49="","",'School Data'!I49),"")</f>
        <v/>
      </c>
      <c r="P49" s="30" t="str">
        <f t="shared" si="4"/>
        <v/>
      </c>
      <c r="Q49" s="29" t="str">
        <f t="shared" si="5"/>
        <v/>
      </c>
      <c r="R49" s="31" t="str">
        <f>IF(H49="X",IF(Q49&gt;'Output, All Schools'!$C$9,"N","Y"),"")</f>
        <v/>
      </c>
      <c r="S49" s="32" t="str">
        <f>IF('School Data'!$B49="High",IF('School Data'!J49="","",'School Data'!J49),"")</f>
        <v/>
      </c>
      <c r="T49" s="49" t="str">
        <f t="shared" si="6"/>
        <v/>
      </c>
      <c r="U49" s="32" t="str">
        <f>IF('School Data'!$B49="High",IF('School Data'!K49="","",'School Data'!K49),"")</f>
        <v/>
      </c>
      <c r="V49" s="49" t="str">
        <f t="shared" si="7"/>
        <v/>
      </c>
      <c r="W49" s="54" t="str">
        <f t="shared" si="8"/>
        <v/>
      </c>
      <c r="X49" s="28" t="str">
        <f>IF(H49="X",IF(W49&lt;'Output, All Schools'!$C$14,"N","Y"),"")</f>
        <v/>
      </c>
      <c r="Y49" s="32" t="str">
        <f>IF('School Data'!$B49="High",IF('School Data'!L49="","",'School Data'!L49),"")</f>
        <v/>
      </c>
      <c r="Z49" s="49" t="str">
        <f t="shared" si="9"/>
        <v/>
      </c>
      <c r="AA49" s="55" t="str">
        <f t="shared" si="10"/>
        <v/>
      </c>
      <c r="AB49" s="31" t="str">
        <f>IF(H49="X",IF(AA49&lt;'Output, All Schools'!$C$15,"N","Y"),"")</f>
        <v/>
      </c>
    </row>
    <row r="50" spans="1:28" x14ac:dyDescent="0.25">
      <c r="A50" s="20" t="str">
        <f t="shared" si="0"/>
        <v/>
      </c>
      <c r="B50" s="20" t="str">
        <f>IF('School Data'!$B50="High",IF('School Data'!A50="","",'School Data'!A50),"")</f>
        <v/>
      </c>
      <c r="C50" s="20" t="str">
        <f>IF('School Data'!$B50="High",IF('School Data'!B50="","",'School Data'!B50),"")</f>
        <v/>
      </c>
      <c r="D50" s="20" t="str">
        <f>IF('School Data'!$B50="High",IF('School Data'!C50="","",'School Data'!C50),"")</f>
        <v/>
      </c>
      <c r="E50" s="20" t="str">
        <f>IF('School Data'!$B50="High",IF('School Data'!D50="","",'School Data'!D50),"")</f>
        <v/>
      </c>
      <c r="F50" s="20" t="str">
        <f>IF('School Data'!$B50="High",IF('School Data'!E50="","",'School Data'!E50),"")</f>
        <v/>
      </c>
      <c r="G50" s="31" t="str">
        <f>IF('School Data'!$B50="High",IF('School Data'!F50="","",'School Data'!F50),"")</f>
        <v/>
      </c>
      <c r="H50" s="28" t="str">
        <f>IF(A50&lt;('Output by Grade Span'!$C$5+1),"X","")</f>
        <v/>
      </c>
      <c r="I50" s="29" t="str">
        <f>IF('School Data'!$B50="High",IF('School Data'!G50="","",'School Data'!G50),"")</f>
        <v/>
      </c>
      <c r="J50" s="29" t="str">
        <f t="shared" si="1"/>
        <v/>
      </c>
      <c r="K50" s="29" t="str">
        <f>IF('School Data'!$B50="High",IF('School Data'!H50="","",'School Data'!H50),"")</f>
        <v/>
      </c>
      <c r="L50" s="29" t="str">
        <f t="shared" si="2"/>
        <v/>
      </c>
      <c r="M50" s="29" t="str">
        <f t="shared" si="3"/>
        <v/>
      </c>
      <c r="N50" s="28" t="str">
        <f>IF(H50="X",IF(M50&gt;'Output, All Schools'!$C$8,"N","Y"),"")</f>
        <v/>
      </c>
      <c r="O50" s="30" t="str">
        <f>IF('School Data'!$B50="High",IF('School Data'!I50="","",'School Data'!I50),"")</f>
        <v/>
      </c>
      <c r="P50" s="30" t="str">
        <f t="shared" si="4"/>
        <v/>
      </c>
      <c r="Q50" s="29" t="str">
        <f t="shared" si="5"/>
        <v/>
      </c>
      <c r="R50" s="31" t="str">
        <f>IF(H50="X",IF(Q50&gt;'Output, All Schools'!$C$9,"N","Y"),"")</f>
        <v/>
      </c>
      <c r="S50" s="32" t="str">
        <f>IF('School Data'!$B50="High",IF('School Data'!J50="","",'School Data'!J50),"")</f>
        <v/>
      </c>
      <c r="T50" s="49" t="str">
        <f t="shared" si="6"/>
        <v/>
      </c>
      <c r="U50" s="32" t="str">
        <f>IF('School Data'!$B50="High",IF('School Data'!K50="","",'School Data'!K50),"")</f>
        <v/>
      </c>
      <c r="V50" s="49" t="str">
        <f t="shared" si="7"/>
        <v/>
      </c>
      <c r="W50" s="54" t="str">
        <f t="shared" si="8"/>
        <v/>
      </c>
      <c r="X50" s="28" t="str">
        <f>IF(H50="X",IF(W50&lt;'Output, All Schools'!$C$14,"N","Y"),"")</f>
        <v/>
      </c>
      <c r="Y50" s="32" t="str">
        <f>IF('School Data'!$B50="High",IF('School Data'!L50="","",'School Data'!L50),"")</f>
        <v/>
      </c>
      <c r="Z50" s="49" t="str">
        <f t="shared" si="9"/>
        <v/>
      </c>
      <c r="AA50" s="55" t="str">
        <f t="shared" si="10"/>
        <v/>
      </c>
      <c r="AB50" s="31" t="str">
        <f>IF(H50="X",IF(AA50&lt;'Output, All Schools'!$C$15,"N","Y"),"")</f>
        <v/>
      </c>
    </row>
    <row r="51" spans="1:28" x14ac:dyDescent="0.25">
      <c r="A51" s="20" t="str">
        <f t="shared" si="0"/>
        <v/>
      </c>
      <c r="B51" s="20" t="str">
        <f>IF('School Data'!$B51="High",IF('School Data'!A51="","",'School Data'!A51),"")</f>
        <v/>
      </c>
      <c r="C51" s="20" t="str">
        <f>IF('School Data'!$B51="High",IF('School Data'!B51="","",'School Data'!B51),"")</f>
        <v/>
      </c>
      <c r="D51" s="20" t="str">
        <f>IF('School Data'!$B51="High",IF('School Data'!C51="","",'School Data'!C51),"")</f>
        <v/>
      </c>
      <c r="E51" s="20" t="str">
        <f>IF('School Data'!$B51="High",IF('School Data'!D51="","",'School Data'!D51),"")</f>
        <v/>
      </c>
      <c r="F51" s="20" t="str">
        <f>IF('School Data'!$B51="High",IF('School Data'!E51="","",'School Data'!E51),"")</f>
        <v/>
      </c>
      <c r="G51" s="31" t="str">
        <f>IF('School Data'!$B51="High",IF('School Data'!F51="","",'School Data'!F51),"")</f>
        <v/>
      </c>
      <c r="H51" s="28" t="str">
        <f>IF(A51&lt;('Output by Grade Span'!$C$5+1),"X","")</f>
        <v/>
      </c>
      <c r="I51" s="29" t="str">
        <f>IF('School Data'!$B51="High",IF('School Data'!G51="","",'School Data'!G51),"")</f>
        <v/>
      </c>
      <c r="J51" s="29" t="str">
        <f t="shared" si="1"/>
        <v/>
      </c>
      <c r="K51" s="29" t="str">
        <f>IF('School Data'!$B51="High",IF('School Data'!H51="","",'School Data'!H51),"")</f>
        <v/>
      </c>
      <c r="L51" s="29" t="str">
        <f t="shared" si="2"/>
        <v/>
      </c>
      <c r="M51" s="29" t="str">
        <f t="shared" si="3"/>
        <v/>
      </c>
      <c r="N51" s="28" t="str">
        <f>IF(H51="X",IF(M51&gt;'Output, All Schools'!$C$8,"N","Y"),"")</f>
        <v/>
      </c>
      <c r="O51" s="30" t="str">
        <f>IF('School Data'!$B51="High",IF('School Data'!I51="","",'School Data'!I51),"")</f>
        <v/>
      </c>
      <c r="P51" s="30" t="str">
        <f t="shared" si="4"/>
        <v/>
      </c>
      <c r="Q51" s="29" t="str">
        <f t="shared" si="5"/>
        <v/>
      </c>
      <c r="R51" s="31" t="str">
        <f>IF(H51="X",IF(Q51&gt;'Output, All Schools'!$C$9,"N","Y"),"")</f>
        <v/>
      </c>
      <c r="S51" s="32" t="str">
        <f>IF('School Data'!$B51="High",IF('School Data'!J51="","",'School Data'!J51),"")</f>
        <v/>
      </c>
      <c r="T51" s="49" t="str">
        <f t="shared" si="6"/>
        <v/>
      </c>
      <c r="U51" s="32" t="str">
        <f>IF('School Data'!$B51="High",IF('School Data'!K51="","",'School Data'!K51),"")</f>
        <v/>
      </c>
      <c r="V51" s="49" t="str">
        <f t="shared" si="7"/>
        <v/>
      </c>
      <c r="W51" s="54" t="str">
        <f t="shared" si="8"/>
        <v/>
      </c>
      <c r="X51" s="28" t="str">
        <f>IF(H51="X",IF(W51&lt;'Output, All Schools'!$C$14,"N","Y"),"")</f>
        <v/>
      </c>
      <c r="Y51" s="32" t="str">
        <f>IF('School Data'!$B51="High",IF('School Data'!L51="","",'School Data'!L51),"")</f>
        <v/>
      </c>
      <c r="Z51" s="49" t="str">
        <f t="shared" si="9"/>
        <v/>
      </c>
      <c r="AA51" s="55" t="str">
        <f t="shared" si="10"/>
        <v/>
      </c>
      <c r="AB51" s="31" t="str">
        <f>IF(H51="X",IF(AA51&lt;'Output, All Schools'!$C$15,"N","Y"),"")</f>
        <v/>
      </c>
    </row>
    <row r="52" spans="1:28" x14ac:dyDescent="0.25">
      <c r="A52" s="20" t="str">
        <f t="shared" si="0"/>
        <v/>
      </c>
      <c r="B52" s="20" t="str">
        <f>IF('School Data'!$B52="High",IF('School Data'!A52="","",'School Data'!A52),"")</f>
        <v/>
      </c>
      <c r="C52" s="20" t="str">
        <f>IF('School Data'!$B52="High",IF('School Data'!B52="","",'School Data'!B52),"")</f>
        <v/>
      </c>
      <c r="D52" s="20" t="str">
        <f>IF('School Data'!$B52="High",IF('School Data'!C52="","",'School Data'!C52),"")</f>
        <v/>
      </c>
      <c r="E52" s="20" t="str">
        <f>IF('School Data'!$B52="High",IF('School Data'!D52="","",'School Data'!D52),"")</f>
        <v/>
      </c>
      <c r="F52" s="20" t="str">
        <f>IF('School Data'!$B52="High",IF('School Data'!E52="","",'School Data'!E52),"")</f>
        <v/>
      </c>
      <c r="G52" s="31" t="str">
        <f>IF('School Data'!$B52="High",IF('School Data'!F52="","",'School Data'!F52),"")</f>
        <v/>
      </c>
      <c r="H52" s="28" t="str">
        <f>IF(A52&lt;('Output by Grade Span'!$C$5+1),"X","")</f>
        <v/>
      </c>
      <c r="I52" s="29" t="str">
        <f>IF('School Data'!$B52="High",IF('School Data'!G52="","",'School Data'!G52),"")</f>
        <v/>
      </c>
      <c r="J52" s="29" t="str">
        <f t="shared" si="1"/>
        <v/>
      </c>
      <c r="K52" s="29" t="str">
        <f>IF('School Data'!$B52="High",IF('School Data'!H52="","",'School Data'!H52),"")</f>
        <v/>
      </c>
      <c r="L52" s="29" t="str">
        <f t="shared" si="2"/>
        <v/>
      </c>
      <c r="M52" s="29" t="str">
        <f t="shared" si="3"/>
        <v/>
      </c>
      <c r="N52" s="28" t="str">
        <f>IF(H52="X",IF(M52&gt;'Output, All Schools'!$C$8,"N","Y"),"")</f>
        <v/>
      </c>
      <c r="O52" s="30" t="str">
        <f>IF('School Data'!$B52="High",IF('School Data'!I52="","",'School Data'!I52),"")</f>
        <v/>
      </c>
      <c r="P52" s="30" t="str">
        <f t="shared" si="4"/>
        <v/>
      </c>
      <c r="Q52" s="29" t="str">
        <f t="shared" si="5"/>
        <v/>
      </c>
      <c r="R52" s="31" t="str">
        <f>IF(H52="X",IF(Q52&gt;'Output, All Schools'!$C$9,"N","Y"),"")</f>
        <v/>
      </c>
      <c r="S52" s="32" t="str">
        <f>IF('School Data'!$B52="High",IF('School Data'!J52="","",'School Data'!J52),"")</f>
        <v/>
      </c>
      <c r="T52" s="49" t="str">
        <f t="shared" si="6"/>
        <v/>
      </c>
      <c r="U52" s="32" t="str">
        <f>IF('School Data'!$B52="High",IF('School Data'!K52="","",'School Data'!K52),"")</f>
        <v/>
      </c>
      <c r="V52" s="49" t="str">
        <f t="shared" si="7"/>
        <v/>
      </c>
      <c r="W52" s="54" t="str">
        <f t="shared" si="8"/>
        <v/>
      </c>
      <c r="X52" s="28" t="str">
        <f>IF(H52="X",IF(W52&lt;'Output, All Schools'!$C$14,"N","Y"),"")</f>
        <v/>
      </c>
      <c r="Y52" s="32" t="str">
        <f>IF('School Data'!$B52="High",IF('School Data'!L52="","",'School Data'!L52),"")</f>
        <v/>
      </c>
      <c r="Z52" s="49" t="str">
        <f t="shared" si="9"/>
        <v/>
      </c>
      <c r="AA52" s="55" t="str">
        <f t="shared" si="10"/>
        <v/>
      </c>
      <c r="AB52" s="31" t="str">
        <f>IF(H52="X",IF(AA52&lt;'Output, All Schools'!$C$15,"N","Y"),"")</f>
        <v/>
      </c>
    </row>
    <row r="53" spans="1:28" x14ac:dyDescent="0.25">
      <c r="A53" s="20" t="str">
        <f t="shared" si="0"/>
        <v/>
      </c>
      <c r="B53" s="20" t="str">
        <f>IF('School Data'!$B53="High",IF('School Data'!A53="","",'School Data'!A53),"")</f>
        <v/>
      </c>
      <c r="C53" s="20" t="str">
        <f>IF('School Data'!$B53="High",IF('School Data'!B53="","",'School Data'!B53),"")</f>
        <v/>
      </c>
      <c r="D53" s="20" t="str">
        <f>IF('School Data'!$B53="High",IF('School Data'!C53="","",'School Data'!C53),"")</f>
        <v/>
      </c>
      <c r="E53" s="20" t="str">
        <f>IF('School Data'!$B53="High",IF('School Data'!D53="","",'School Data'!D53),"")</f>
        <v/>
      </c>
      <c r="F53" s="20" t="str">
        <f>IF('School Data'!$B53="High",IF('School Data'!E53="","",'School Data'!E53),"")</f>
        <v/>
      </c>
      <c r="G53" s="31" t="str">
        <f>IF('School Data'!$B53="High",IF('School Data'!F53="","",'School Data'!F53),"")</f>
        <v/>
      </c>
      <c r="H53" s="28" t="str">
        <f>IF(A53&lt;('Output by Grade Span'!$C$5+1),"X","")</f>
        <v/>
      </c>
      <c r="I53" s="29" t="str">
        <f>IF('School Data'!$B53="High",IF('School Data'!G53="","",'School Data'!G53),"")</f>
        <v/>
      </c>
      <c r="J53" s="29" t="str">
        <f t="shared" si="1"/>
        <v/>
      </c>
      <c r="K53" s="29" t="str">
        <f>IF('School Data'!$B53="High",IF('School Data'!H53="","",'School Data'!H53),"")</f>
        <v/>
      </c>
      <c r="L53" s="29" t="str">
        <f t="shared" si="2"/>
        <v/>
      </c>
      <c r="M53" s="29" t="str">
        <f t="shared" si="3"/>
        <v/>
      </c>
      <c r="N53" s="28" t="str">
        <f>IF(H53="X",IF(M53&gt;'Output, All Schools'!$C$8,"N","Y"),"")</f>
        <v/>
      </c>
      <c r="O53" s="30" t="str">
        <f>IF('School Data'!$B53="High",IF('School Data'!I53="","",'School Data'!I53),"")</f>
        <v/>
      </c>
      <c r="P53" s="30" t="str">
        <f t="shared" si="4"/>
        <v/>
      </c>
      <c r="Q53" s="29" t="str">
        <f t="shared" si="5"/>
        <v/>
      </c>
      <c r="R53" s="31" t="str">
        <f>IF(H53="X",IF(Q53&gt;'Output, All Schools'!$C$9,"N","Y"),"")</f>
        <v/>
      </c>
      <c r="S53" s="32" t="str">
        <f>IF('School Data'!$B53="High",IF('School Data'!J53="","",'School Data'!J53),"")</f>
        <v/>
      </c>
      <c r="T53" s="49" t="str">
        <f t="shared" si="6"/>
        <v/>
      </c>
      <c r="U53" s="32" t="str">
        <f>IF('School Data'!$B53="High",IF('School Data'!K53="","",'School Data'!K53),"")</f>
        <v/>
      </c>
      <c r="V53" s="49" t="str">
        <f t="shared" si="7"/>
        <v/>
      </c>
      <c r="W53" s="54" t="str">
        <f t="shared" si="8"/>
        <v/>
      </c>
      <c r="X53" s="28" t="str">
        <f>IF(H53="X",IF(W53&lt;'Output, All Schools'!$C$14,"N","Y"),"")</f>
        <v/>
      </c>
      <c r="Y53" s="32" t="str">
        <f>IF('School Data'!$B53="High",IF('School Data'!L53="","",'School Data'!L53),"")</f>
        <v/>
      </c>
      <c r="Z53" s="49" t="str">
        <f t="shared" si="9"/>
        <v/>
      </c>
      <c r="AA53" s="55" t="str">
        <f t="shared" si="10"/>
        <v/>
      </c>
      <c r="AB53" s="31" t="str">
        <f>IF(H53="X",IF(AA53&lt;'Output, All Schools'!$C$15,"N","Y"),"")</f>
        <v/>
      </c>
    </row>
    <row r="54" spans="1:28" x14ac:dyDescent="0.25">
      <c r="A54" s="20" t="str">
        <f t="shared" si="0"/>
        <v/>
      </c>
      <c r="B54" s="20" t="str">
        <f>IF('School Data'!$B54="High",IF('School Data'!A54="","",'School Data'!A54),"")</f>
        <v/>
      </c>
      <c r="C54" s="20" t="str">
        <f>IF('School Data'!$B54="High",IF('School Data'!B54="","",'School Data'!B54),"")</f>
        <v/>
      </c>
      <c r="D54" s="20" t="str">
        <f>IF('School Data'!$B54="High",IF('School Data'!C54="","",'School Data'!C54),"")</f>
        <v/>
      </c>
      <c r="E54" s="20" t="str">
        <f>IF('School Data'!$B54="High",IF('School Data'!D54="","",'School Data'!D54),"")</f>
        <v/>
      </c>
      <c r="F54" s="20" t="str">
        <f>IF('School Data'!$B54="High",IF('School Data'!E54="","",'School Data'!E54),"")</f>
        <v/>
      </c>
      <c r="G54" s="31" t="str">
        <f>IF('School Data'!$B54="High",IF('School Data'!F54="","",'School Data'!F54),"")</f>
        <v/>
      </c>
      <c r="H54" s="28" t="str">
        <f>IF(A54&lt;('Output by Grade Span'!$C$5+1),"X","")</f>
        <v/>
      </c>
      <c r="I54" s="29" t="str">
        <f>IF('School Data'!$B54="High",IF('School Data'!G54="","",'School Data'!G54),"")</f>
        <v/>
      </c>
      <c r="J54" s="29" t="str">
        <f t="shared" si="1"/>
        <v/>
      </c>
      <c r="K54" s="29" t="str">
        <f>IF('School Data'!$B54="High",IF('School Data'!H54="","",'School Data'!H54),"")</f>
        <v/>
      </c>
      <c r="L54" s="29" t="str">
        <f t="shared" si="2"/>
        <v/>
      </c>
      <c r="M54" s="29" t="str">
        <f t="shared" si="3"/>
        <v/>
      </c>
      <c r="N54" s="28" t="str">
        <f>IF(H54="X",IF(M54&gt;'Output, All Schools'!$C$8,"N","Y"),"")</f>
        <v/>
      </c>
      <c r="O54" s="30" t="str">
        <f>IF('School Data'!$B54="High",IF('School Data'!I54="","",'School Data'!I54),"")</f>
        <v/>
      </c>
      <c r="P54" s="30" t="str">
        <f t="shared" si="4"/>
        <v/>
      </c>
      <c r="Q54" s="29" t="str">
        <f t="shared" si="5"/>
        <v/>
      </c>
      <c r="R54" s="31" t="str">
        <f>IF(H54="X",IF(Q54&gt;'Output, All Schools'!$C$9,"N","Y"),"")</f>
        <v/>
      </c>
      <c r="S54" s="32" t="str">
        <f>IF('School Data'!$B54="High",IF('School Data'!J54="","",'School Data'!J54),"")</f>
        <v/>
      </c>
      <c r="T54" s="49" t="str">
        <f t="shared" si="6"/>
        <v/>
      </c>
      <c r="U54" s="32" t="str">
        <f>IF('School Data'!$B54="High",IF('School Data'!K54="","",'School Data'!K54),"")</f>
        <v/>
      </c>
      <c r="V54" s="49" t="str">
        <f t="shared" si="7"/>
        <v/>
      </c>
      <c r="W54" s="54" t="str">
        <f t="shared" si="8"/>
        <v/>
      </c>
      <c r="X54" s="28" t="str">
        <f>IF(H54="X",IF(W54&lt;'Output, All Schools'!$C$14,"N","Y"),"")</f>
        <v/>
      </c>
      <c r="Y54" s="32" t="str">
        <f>IF('School Data'!$B54="High",IF('School Data'!L54="","",'School Data'!L54),"")</f>
        <v/>
      </c>
      <c r="Z54" s="49" t="str">
        <f t="shared" si="9"/>
        <v/>
      </c>
      <c r="AA54" s="55" t="str">
        <f t="shared" si="10"/>
        <v/>
      </c>
      <c r="AB54" s="31" t="str">
        <f>IF(H54="X",IF(AA54&lt;'Output, All Schools'!$C$15,"N","Y"),"")</f>
        <v/>
      </c>
    </row>
    <row r="55" spans="1:28" x14ac:dyDescent="0.25">
      <c r="A55" s="20" t="str">
        <f t="shared" si="0"/>
        <v/>
      </c>
      <c r="B55" s="20" t="str">
        <f>IF('School Data'!$B55="High",IF('School Data'!A55="","",'School Data'!A55),"")</f>
        <v/>
      </c>
      <c r="C55" s="20" t="str">
        <f>IF('School Data'!$B55="High",IF('School Data'!B55="","",'School Data'!B55),"")</f>
        <v/>
      </c>
      <c r="D55" s="20" t="str">
        <f>IF('School Data'!$B55="High",IF('School Data'!C55="","",'School Data'!C55),"")</f>
        <v/>
      </c>
      <c r="E55" s="20" t="str">
        <f>IF('School Data'!$B55="High",IF('School Data'!D55="","",'School Data'!D55),"")</f>
        <v/>
      </c>
      <c r="F55" s="20" t="str">
        <f>IF('School Data'!$B55="High",IF('School Data'!E55="","",'School Data'!E55),"")</f>
        <v/>
      </c>
      <c r="G55" s="31" t="str">
        <f>IF('School Data'!$B55="High",IF('School Data'!F55="","",'School Data'!F55),"")</f>
        <v/>
      </c>
      <c r="H55" s="28" t="str">
        <f>IF(A55&lt;('Output by Grade Span'!$C$5+1),"X","")</f>
        <v/>
      </c>
      <c r="I55" s="29" t="str">
        <f>IF('School Data'!$B55="High",IF('School Data'!G55="","",'School Data'!G55),"")</f>
        <v/>
      </c>
      <c r="J55" s="29" t="str">
        <f t="shared" si="1"/>
        <v/>
      </c>
      <c r="K55" s="29" t="str">
        <f>IF('School Data'!$B55="High",IF('School Data'!H55="","",'School Data'!H55),"")</f>
        <v/>
      </c>
      <c r="L55" s="29" t="str">
        <f t="shared" si="2"/>
        <v/>
      </c>
      <c r="M55" s="29" t="str">
        <f t="shared" si="3"/>
        <v/>
      </c>
      <c r="N55" s="28" t="str">
        <f>IF(H55="X",IF(M55&gt;'Output, All Schools'!$C$8,"N","Y"),"")</f>
        <v/>
      </c>
      <c r="O55" s="30" t="str">
        <f>IF('School Data'!$B55="High",IF('School Data'!I55="","",'School Data'!I55),"")</f>
        <v/>
      </c>
      <c r="P55" s="30" t="str">
        <f t="shared" si="4"/>
        <v/>
      </c>
      <c r="Q55" s="29" t="str">
        <f t="shared" si="5"/>
        <v/>
      </c>
      <c r="R55" s="31" t="str">
        <f>IF(H55="X",IF(Q55&gt;'Output, All Schools'!$C$9,"N","Y"),"")</f>
        <v/>
      </c>
      <c r="S55" s="32" t="str">
        <f>IF('School Data'!$B55="High",IF('School Data'!J55="","",'School Data'!J55),"")</f>
        <v/>
      </c>
      <c r="T55" s="49" t="str">
        <f t="shared" si="6"/>
        <v/>
      </c>
      <c r="U55" s="32" t="str">
        <f>IF('School Data'!$B55="High",IF('School Data'!K55="","",'School Data'!K55),"")</f>
        <v/>
      </c>
      <c r="V55" s="49" t="str">
        <f t="shared" si="7"/>
        <v/>
      </c>
      <c r="W55" s="54" t="str">
        <f t="shared" si="8"/>
        <v/>
      </c>
      <c r="X55" s="28" t="str">
        <f>IF(H55="X",IF(W55&lt;'Output, All Schools'!$C$14,"N","Y"),"")</f>
        <v/>
      </c>
      <c r="Y55" s="32" t="str">
        <f>IF('School Data'!$B55="High",IF('School Data'!L55="","",'School Data'!L55),"")</f>
        <v/>
      </c>
      <c r="Z55" s="49" t="str">
        <f t="shared" si="9"/>
        <v/>
      </c>
      <c r="AA55" s="55" t="str">
        <f t="shared" si="10"/>
        <v/>
      </c>
      <c r="AB55" s="31" t="str">
        <f>IF(H55="X",IF(AA55&lt;'Output, All Schools'!$C$15,"N","Y"),"")</f>
        <v/>
      </c>
    </row>
    <row r="56" spans="1:28" x14ac:dyDescent="0.25">
      <c r="A56" s="20" t="str">
        <f t="shared" si="0"/>
        <v/>
      </c>
      <c r="B56" s="20" t="str">
        <f>IF('School Data'!$B56="High",IF('School Data'!A56="","",'School Data'!A56),"")</f>
        <v/>
      </c>
      <c r="C56" s="20" t="str">
        <f>IF('School Data'!$B56="High",IF('School Data'!B56="","",'School Data'!B56),"")</f>
        <v/>
      </c>
      <c r="D56" s="20" t="str">
        <f>IF('School Data'!$B56="High",IF('School Data'!C56="","",'School Data'!C56),"")</f>
        <v/>
      </c>
      <c r="E56" s="20" t="str">
        <f>IF('School Data'!$B56="High",IF('School Data'!D56="","",'School Data'!D56),"")</f>
        <v/>
      </c>
      <c r="F56" s="20" t="str">
        <f>IF('School Data'!$B56="High",IF('School Data'!E56="","",'School Data'!E56),"")</f>
        <v/>
      </c>
      <c r="G56" s="31" t="str">
        <f>IF('School Data'!$B56="High",IF('School Data'!F56="","",'School Data'!F56),"")</f>
        <v/>
      </c>
      <c r="H56" s="28" t="str">
        <f>IF(A56&lt;('Output by Grade Span'!$C$5+1),"X","")</f>
        <v/>
      </c>
      <c r="I56" s="29" t="str">
        <f>IF('School Data'!$B56="High",IF('School Data'!G56="","",'School Data'!G56),"")</f>
        <v/>
      </c>
      <c r="J56" s="29" t="str">
        <f t="shared" si="1"/>
        <v/>
      </c>
      <c r="K56" s="29" t="str">
        <f>IF('School Data'!$B56="High",IF('School Data'!H56="","",'School Data'!H56),"")</f>
        <v/>
      </c>
      <c r="L56" s="29" t="str">
        <f t="shared" si="2"/>
        <v/>
      </c>
      <c r="M56" s="29" t="str">
        <f t="shared" si="3"/>
        <v/>
      </c>
      <c r="N56" s="28" t="str">
        <f>IF(H56="X",IF(M56&gt;'Output, All Schools'!$C$8,"N","Y"),"")</f>
        <v/>
      </c>
      <c r="O56" s="30" t="str">
        <f>IF('School Data'!$B56="High",IF('School Data'!I56="","",'School Data'!I56),"")</f>
        <v/>
      </c>
      <c r="P56" s="30" t="str">
        <f t="shared" si="4"/>
        <v/>
      </c>
      <c r="Q56" s="29" t="str">
        <f t="shared" si="5"/>
        <v/>
      </c>
      <c r="R56" s="31" t="str">
        <f>IF(H56="X",IF(Q56&gt;'Output, All Schools'!$C$9,"N","Y"),"")</f>
        <v/>
      </c>
      <c r="S56" s="32" t="str">
        <f>IF('School Data'!$B56="High",IF('School Data'!J56="","",'School Data'!J56),"")</f>
        <v/>
      </c>
      <c r="T56" s="49" t="str">
        <f t="shared" si="6"/>
        <v/>
      </c>
      <c r="U56" s="32" t="str">
        <f>IF('School Data'!$B56="High",IF('School Data'!K56="","",'School Data'!K56),"")</f>
        <v/>
      </c>
      <c r="V56" s="49" t="str">
        <f t="shared" si="7"/>
        <v/>
      </c>
      <c r="W56" s="54" t="str">
        <f t="shared" si="8"/>
        <v/>
      </c>
      <c r="X56" s="28" t="str">
        <f>IF(H56="X",IF(W56&lt;'Output, All Schools'!$C$14,"N","Y"),"")</f>
        <v/>
      </c>
      <c r="Y56" s="32" t="str">
        <f>IF('School Data'!$B56="High",IF('School Data'!L56="","",'School Data'!L56),"")</f>
        <v/>
      </c>
      <c r="Z56" s="49" t="str">
        <f t="shared" si="9"/>
        <v/>
      </c>
      <c r="AA56" s="55" t="str">
        <f t="shared" si="10"/>
        <v/>
      </c>
      <c r="AB56" s="31" t="str">
        <f>IF(H56="X",IF(AA56&lt;'Output, All Schools'!$C$15,"N","Y"),"")</f>
        <v/>
      </c>
    </row>
    <row r="57" spans="1:28" x14ac:dyDescent="0.25">
      <c r="A57" s="20" t="str">
        <f t="shared" si="0"/>
        <v/>
      </c>
      <c r="B57" s="20" t="str">
        <f>IF('School Data'!$B57="High",IF('School Data'!A57="","",'School Data'!A57),"")</f>
        <v/>
      </c>
      <c r="C57" s="20" t="str">
        <f>IF('School Data'!$B57="High",IF('School Data'!B57="","",'School Data'!B57),"")</f>
        <v/>
      </c>
      <c r="D57" s="20" t="str">
        <f>IF('School Data'!$B57="High",IF('School Data'!C57="","",'School Data'!C57),"")</f>
        <v/>
      </c>
      <c r="E57" s="20" t="str">
        <f>IF('School Data'!$B57="High",IF('School Data'!D57="","",'School Data'!D57),"")</f>
        <v/>
      </c>
      <c r="F57" s="20" t="str">
        <f>IF('School Data'!$B57="High",IF('School Data'!E57="","",'School Data'!E57),"")</f>
        <v/>
      </c>
      <c r="G57" s="31" t="str">
        <f>IF('School Data'!$B57="High",IF('School Data'!F57="","",'School Data'!F57),"")</f>
        <v/>
      </c>
      <c r="H57" s="28" t="str">
        <f>IF(A57&lt;('Output by Grade Span'!$C$5+1),"X","")</f>
        <v/>
      </c>
      <c r="I57" s="29" t="str">
        <f>IF('School Data'!$B57="High",IF('School Data'!G57="","",'School Data'!G57),"")</f>
        <v/>
      </c>
      <c r="J57" s="29" t="str">
        <f t="shared" si="1"/>
        <v/>
      </c>
      <c r="K57" s="29" t="str">
        <f>IF('School Data'!$B57="High",IF('School Data'!H57="","",'School Data'!H57),"")</f>
        <v/>
      </c>
      <c r="L57" s="29" t="str">
        <f t="shared" si="2"/>
        <v/>
      </c>
      <c r="M57" s="29" t="str">
        <f t="shared" si="3"/>
        <v/>
      </c>
      <c r="N57" s="28" t="str">
        <f>IF(H57="X",IF(M57&gt;'Output, All Schools'!$C$8,"N","Y"),"")</f>
        <v/>
      </c>
      <c r="O57" s="30" t="str">
        <f>IF('School Data'!$B57="High",IF('School Data'!I57="","",'School Data'!I57),"")</f>
        <v/>
      </c>
      <c r="P57" s="30" t="str">
        <f t="shared" si="4"/>
        <v/>
      </c>
      <c r="Q57" s="29" t="str">
        <f t="shared" si="5"/>
        <v/>
      </c>
      <c r="R57" s="31" t="str">
        <f>IF(H57="X",IF(Q57&gt;'Output, All Schools'!$C$9,"N","Y"),"")</f>
        <v/>
      </c>
      <c r="S57" s="32" t="str">
        <f>IF('School Data'!$B57="High",IF('School Data'!J57="","",'School Data'!J57),"")</f>
        <v/>
      </c>
      <c r="T57" s="49" t="str">
        <f t="shared" si="6"/>
        <v/>
      </c>
      <c r="U57" s="32" t="str">
        <f>IF('School Data'!$B57="High",IF('School Data'!K57="","",'School Data'!K57),"")</f>
        <v/>
      </c>
      <c r="V57" s="49" t="str">
        <f t="shared" si="7"/>
        <v/>
      </c>
      <c r="W57" s="54" t="str">
        <f t="shared" si="8"/>
        <v/>
      </c>
      <c r="X57" s="28" t="str">
        <f>IF(H57="X",IF(W57&lt;'Output, All Schools'!$C$14,"N","Y"),"")</f>
        <v/>
      </c>
      <c r="Y57" s="32" t="str">
        <f>IF('School Data'!$B57="High",IF('School Data'!L57="","",'School Data'!L57),"")</f>
        <v/>
      </c>
      <c r="Z57" s="49" t="str">
        <f t="shared" si="9"/>
        <v/>
      </c>
      <c r="AA57" s="55" t="str">
        <f t="shared" si="10"/>
        <v/>
      </c>
      <c r="AB57" s="31" t="str">
        <f>IF(H57="X",IF(AA57&lt;'Output, All Schools'!$C$15,"N","Y"),"")</f>
        <v/>
      </c>
    </row>
    <row r="58" spans="1:28" x14ac:dyDescent="0.25">
      <c r="A58" s="20" t="str">
        <f t="shared" si="0"/>
        <v/>
      </c>
      <c r="B58" s="20" t="str">
        <f>IF('School Data'!$B58="High",IF('School Data'!A58="","",'School Data'!A58),"")</f>
        <v/>
      </c>
      <c r="C58" s="20" t="str">
        <f>IF('School Data'!$B58="High",IF('School Data'!B58="","",'School Data'!B58),"")</f>
        <v/>
      </c>
      <c r="D58" s="20" t="str">
        <f>IF('School Data'!$B58="High",IF('School Data'!C58="","",'School Data'!C58),"")</f>
        <v/>
      </c>
      <c r="E58" s="20" t="str">
        <f>IF('School Data'!$B58="High",IF('School Data'!D58="","",'School Data'!D58),"")</f>
        <v/>
      </c>
      <c r="F58" s="20" t="str">
        <f>IF('School Data'!$B58="High",IF('School Data'!E58="","",'School Data'!E58),"")</f>
        <v/>
      </c>
      <c r="G58" s="31" t="str">
        <f>IF('School Data'!$B58="High",IF('School Data'!F58="","",'School Data'!F58),"")</f>
        <v/>
      </c>
      <c r="H58" s="28" t="str">
        <f>IF(A58&lt;('Output by Grade Span'!$C$5+1),"X","")</f>
        <v/>
      </c>
      <c r="I58" s="29" t="str">
        <f>IF('School Data'!$B58="High",IF('School Data'!G58="","",'School Data'!G58),"")</f>
        <v/>
      </c>
      <c r="J58" s="29" t="str">
        <f t="shared" si="1"/>
        <v/>
      </c>
      <c r="K58" s="29" t="str">
        <f>IF('School Data'!$B58="High",IF('School Data'!H58="","",'School Data'!H58),"")</f>
        <v/>
      </c>
      <c r="L58" s="29" t="str">
        <f t="shared" si="2"/>
        <v/>
      </c>
      <c r="M58" s="29" t="str">
        <f t="shared" si="3"/>
        <v/>
      </c>
      <c r="N58" s="28" t="str">
        <f>IF(H58="X",IF(M58&gt;'Output, All Schools'!$C$8,"N","Y"),"")</f>
        <v/>
      </c>
      <c r="O58" s="30" t="str">
        <f>IF('School Data'!$B58="High",IF('School Data'!I58="","",'School Data'!I58),"")</f>
        <v/>
      </c>
      <c r="P58" s="30" t="str">
        <f t="shared" si="4"/>
        <v/>
      </c>
      <c r="Q58" s="29" t="str">
        <f t="shared" si="5"/>
        <v/>
      </c>
      <c r="R58" s="31" t="str">
        <f>IF(H58="X",IF(Q58&gt;'Output, All Schools'!$C$9,"N","Y"),"")</f>
        <v/>
      </c>
      <c r="S58" s="32" t="str">
        <f>IF('School Data'!$B58="High",IF('School Data'!J58="","",'School Data'!J58),"")</f>
        <v/>
      </c>
      <c r="T58" s="49" t="str">
        <f t="shared" si="6"/>
        <v/>
      </c>
      <c r="U58" s="32" t="str">
        <f>IF('School Data'!$B58="High",IF('School Data'!K58="","",'School Data'!K58),"")</f>
        <v/>
      </c>
      <c r="V58" s="49" t="str">
        <f t="shared" si="7"/>
        <v/>
      </c>
      <c r="W58" s="54" t="str">
        <f t="shared" si="8"/>
        <v/>
      </c>
      <c r="X58" s="28" t="str">
        <f>IF(H58="X",IF(W58&lt;'Output, All Schools'!$C$14,"N","Y"),"")</f>
        <v/>
      </c>
      <c r="Y58" s="32" t="str">
        <f>IF('School Data'!$B58="High",IF('School Data'!L58="","",'School Data'!L58),"")</f>
        <v/>
      </c>
      <c r="Z58" s="49" t="str">
        <f t="shared" si="9"/>
        <v/>
      </c>
      <c r="AA58" s="55" t="str">
        <f t="shared" si="10"/>
        <v/>
      </c>
      <c r="AB58" s="31" t="str">
        <f>IF(H58="X",IF(AA58&lt;'Output, All Schools'!$C$15,"N","Y"),"")</f>
        <v/>
      </c>
    </row>
    <row r="59" spans="1:28" x14ac:dyDescent="0.25">
      <c r="A59" s="20" t="str">
        <f t="shared" si="0"/>
        <v/>
      </c>
      <c r="B59" s="20" t="str">
        <f>IF('School Data'!$B59="High",IF('School Data'!A59="","",'School Data'!A59),"")</f>
        <v/>
      </c>
      <c r="C59" s="20" t="str">
        <f>IF('School Data'!$B59="High",IF('School Data'!B59="","",'School Data'!B59),"")</f>
        <v/>
      </c>
      <c r="D59" s="20" t="str">
        <f>IF('School Data'!$B59="High",IF('School Data'!C59="","",'School Data'!C59),"")</f>
        <v/>
      </c>
      <c r="E59" s="20" t="str">
        <f>IF('School Data'!$B59="High",IF('School Data'!D59="","",'School Data'!D59),"")</f>
        <v/>
      </c>
      <c r="F59" s="20" t="str">
        <f>IF('School Data'!$B59="High",IF('School Data'!E59="","",'School Data'!E59),"")</f>
        <v/>
      </c>
      <c r="G59" s="31" t="str">
        <f>IF('School Data'!$B59="High",IF('School Data'!F59="","",'School Data'!F59),"")</f>
        <v/>
      </c>
      <c r="H59" s="28" t="str">
        <f>IF(A59&lt;('Output by Grade Span'!$C$5+1),"X","")</f>
        <v/>
      </c>
      <c r="I59" s="29" t="str">
        <f>IF('School Data'!$B59="High",IF('School Data'!G59="","",'School Data'!G59),"")</f>
        <v/>
      </c>
      <c r="J59" s="29" t="str">
        <f t="shared" si="1"/>
        <v/>
      </c>
      <c r="K59" s="29" t="str">
        <f>IF('School Data'!$B59="High",IF('School Data'!H59="","",'School Data'!H59),"")</f>
        <v/>
      </c>
      <c r="L59" s="29" t="str">
        <f t="shared" si="2"/>
        <v/>
      </c>
      <c r="M59" s="29" t="str">
        <f t="shared" si="3"/>
        <v/>
      </c>
      <c r="N59" s="28" t="str">
        <f>IF(H59="X",IF(M59&gt;'Output, All Schools'!$C$8,"N","Y"),"")</f>
        <v/>
      </c>
      <c r="O59" s="30" t="str">
        <f>IF('School Data'!$B59="High",IF('School Data'!I59="","",'School Data'!I59),"")</f>
        <v/>
      </c>
      <c r="P59" s="30" t="str">
        <f t="shared" si="4"/>
        <v/>
      </c>
      <c r="Q59" s="29" t="str">
        <f t="shared" si="5"/>
        <v/>
      </c>
      <c r="R59" s="31" t="str">
        <f>IF(H59="X",IF(Q59&gt;'Output, All Schools'!$C$9,"N","Y"),"")</f>
        <v/>
      </c>
      <c r="S59" s="32" t="str">
        <f>IF('School Data'!$B59="High",IF('School Data'!J59="","",'School Data'!J59),"")</f>
        <v/>
      </c>
      <c r="T59" s="49" t="str">
        <f t="shared" si="6"/>
        <v/>
      </c>
      <c r="U59" s="32" t="str">
        <f>IF('School Data'!$B59="High",IF('School Data'!K59="","",'School Data'!K59),"")</f>
        <v/>
      </c>
      <c r="V59" s="49" t="str">
        <f t="shared" si="7"/>
        <v/>
      </c>
      <c r="W59" s="54" t="str">
        <f t="shared" si="8"/>
        <v/>
      </c>
      <c r="X59" s="28" t="str">
        <f>IF(H59="X",IF(W59&lt;'Output, All Schools'!$C$14,"N","Y"),"")</f>
        <v/>
      </c>
      <c r="Y59" s="32" t="str">
        <f>IF('School Data'!$B59="High",IF('School Data'!L59="","",'School Data'!L59),"")</f>
        <v/>
      </c>
      <c r="Z59" s="49" t="str">
        <f t="shared" si="9"/>
        <v/>
      </c>
      <c r="AA59" s="55" t="str">
        <f t="shared" si="10"/>
        <v/>
      </c>
      <c r="AB59" s="31" t="str">
        <f>IF(H59="X",IF(AA59&lt;'Output, All Schools'!$C$15,"N","Y"),"")</f>
        <v/>
      </c>
    </row>
    <row r="60" spans="1:28" x14ac:dyDescent="0.25">
      <c r="A60" s="20" t="str">
        <f t="shared" si="0"/>
        <v/>
      </c>
      <c r="B60" s="20" t="str">
        <f>IF('School Data'!$B60="High",IF('School Data'!A60="","",'School Data'!A60),"")</f>
        <v/>
      </c>
      <c r="C60" s="20" t="str">
        <f>IF('School Data'!$B60="High",IF('School Data'!B60="","",'School Data'!B60),"")</f>
        <v/>
      </c>
      <c r="D60" s="20" t="str">
        <f>IF('School Data'!$B60="High",IF('School Data'!C60="","",'School Data'!C60),"")</f>
        <v/>
      </c>
      <c r="E60" s="20" t="str">
        <f>IF('School Data'!$B60="High",IF('School Data'!D60="","",'School Data'!D60),"")</f>
        <v/>
      </c>
      <c r="F60" s="20" t="str">
        <f>IF('School Data'!$B60="High",IF('School Data'!E60="","",'School Data'!E60),"")</f>
        <v/>
      </c>
      <c r="G60" s="31" t="str">
        <f>IF('School Data'!$B60="High",IF('School Data'!F60="","",'School Data'!F60),"")</f>
        <v/>
      </c>
      <c r="H60" s="28" t="str">
        <f>IF(A60&lt;('Output by Grade Span'!$C$5+1),"X","")</f>
        <v/>
      </c>
      <c r="I60" s="29" t="str">
        <f>IF('School Data'!$B60="High",IF('School Data'!G60="","",'School Data'!G60),"")</f>
        <v/>
      </c>
      <c r="J60" s="29" t="str">
        <f t="shared" si="1"/>
        <v/>
      </c>
      <c r="K60" s="29" t="str">
        <f>IF('School Data'!$B60="High",IF('School Data'!H60="","",'School Data'!H60),"")</f>
        <v/>
      </c>
      <c r="L60" s="29" t="str">
        <f t="shared" si="2"/>
        <v/>
      </c>
      <c r="M60" s="29" t="str">
        <f t="shared" si="3"/>
        <v/>
      </c>
      <c r="N60" s="28" t="str">
        <f>IF(H60="X",IF(M60&gt;'Output, All Schools'!$C$8,"N","Y"),"")</f>
        <v/>
      </c>
      <c r="O60" s="30" t="str">
        <f>IF('School Data'!$B60="High",IF('School Data'!I60="","",'School Data'!I60),"")</f>
        <v/>
      </c>
      <c r="P60" s="30" t="str">
        <f t="shared" si="4"/>
        <v/>
      </c>
      <c r="Q60" s="29" t="str">
        <f t="shared" si="5"/>
        <v/>
      </c>
      <c r="R60" s="31" t="str">
        <f>IF(H60="X",IF(Q60&gt;'Output, All Schools'!$C$9,"N","Y"),"")</f>
        <v/>
      </c>
      <c r="S60" s="32" t="str">
        <f>IF('School Data'!$B60="High",IF('School Data'!J60="","",'School Data'!J60),"")</f>
        <v/>
      </c>
      <c r="T60" s="49" t="str">
        <f t="shared" si="6"/>
        <v/>
      </c>
      <c r="U60" s="32" t="str">
        <f>IF('School Data'!$B60="High",IF('School Data'!K60="","",'School Data'!K60),"")</f>
        <v/>
      </c>
      <c r="V60" s="49" t="str">
        <f t="shared" si="7"/>
        <v/>
      </c>
      <c r="W60" s="54" t="str">
        <f t="shared" si="8"/>
        <v/>
      </c>
      <c r="X60" s="28" t="str">
        <f>IF(H60="X",IF(W60&lt;'Output, All Schools'!$C$14,"N","Y"),"")</f>
        <v/>
      </c>
      <c r="Y60" s="32" t="str">
        <f>IF('School Data'!$B60="High",IF('School Data'!L60="","",'School Data'!L60),"")</f>
        <v/>
      </c>
      <c r="Z60" s="49" t="str">
        <f t="shared" si="9"/>
        <v/>
      </c>
      <c r="AA60" s="55" t="str">
        <f t="shared" si="10"/>
        <v/>
      </c>
      <c r="AB60" s="31" t="str">
        <f>IF(H60="X",IF(AA60&lt;'Output, All Schools'!$C$15,"N","Y"),"")</f>
        <v/>
      </c>
    </row>
    <row r="61" spans="1:28" x14ac:dyDescent="0.25">
      <c r="A61" s="20" t="str">
        <f t="shared" si="0"/>
        <v/>
      </c>
      <c r="B61" s="20" t="str">
        <f>IF('School Data'!$B61="High",IF('School Data'!A61="","",'School Data'!A61),"")</f>
        <v/>
      </c>
      <c r="C61" s="20" t="str">
        <f>IF('School Data'!$B61="High",IF('School Data'!B61="","",'School Data'!B61),"")</f>
        <v/>
      </c>
      <c r="D61" s="20" t="str">
        <f>IF('School Data'!$B61="High",IF('School Data'!C61="","",'School Data'!C61),"")</f>
        <v/>
      </c>
      <c r="E61" s="20" t="str">
        <f>IF('School Data'!$B61="High",IF('School Data'!D61="","",'School Data'!D61),"")</f>
        <v/>
      </c>
      <c r="F61" s="20" t="str">
        <f>IF('School Data'!$B61="High",IF('School Data'!E61="","",'School Data'!E61),"")</f>
        <v/>
      </c>
      <c r="G61" s="31" t="str">
        <f>IF('School Data'!$B61="High",IF('School Data'!F61="","",'School Data'!F61),"")</f>
        <v/>
      </c>
      <c r="H61" s="28" t="str">
        <f>IF(A61&lt;('Output by Grade Span'!$C$5+1),"X","")</f>
        <v/>
      </c>
      <c r="I61" s="29" t="str">
        <f>IF('School Data'!$B61="High",IF('School Data'!G61="","",'School Data'!G61),"")</f>
        <v/>
      </c>
      <c r="J61" s="29" t="str">
        <f t="shared" si="1"/>
        <v/>
      </c>
      <c r="K61" s="29" t="str">
        <f>IF('School Data'!$B61="High",IF('School Data'!H61="","",'School Data'!H61),"")</f>
        <v/>
      </c>
      <c r="L61" s="29" t="str">
        <f t="shared" si="2"/>
        <v/>
      </c>
      <c r="M61" s="29" t="str">
        <f t="shared" si="3"/>
        <v/>
      </c>
      <c r="N61" s="28" t="str">
        <f>IF(H61="X",IF(M61&gt;'Output, All Schools'!$C$8,"N","Y"),"")</f>
        <v/>
      </c>
      <c r="O61" s="30" t="str">
        <f>IF('School Data'!$B61="High",IF('School Data'!I61="","",'School Data'!I61),"")</f>
        <v/>
      </c>
      <c r="P61" s="30" t="str">
        <f t="shared" si="4"/>
        <v/>
      </c>
      <c r="Q61" s="29" t="str">
        <f t="shared" si="5"/>
        <v/>
      </c>
      <c r="R61" s="31" t="str">
        <f>IF(H61="X",IF(Q61&gt;'Output, All Schools'!$C$9,"N","Y"),"")</f>
        <v/>
      </c>
      <c r="S61" s="32" t="str">
        <f>IF('School Data'!$B61="High",IF('School Data'!J61="","",'School Data'!J61),"")</f>
        <v/>
      </c>
      <c r="T61" s="49" t="str">
        <f t="shared" si="6"/>
        <v/>
      </c>
      <c r="U61" s="32" t="str">
        <f>IF('School Data'!$B61="High",IF('School Data'!K61="","",'School Data'!K61),"")</f>
        <v/>
      </c>
      <c r="V61" s="49" t="str">
        <f t="shared" si="7"/>
        <v/>
      </c>
      <c r="W61" s="54" t="str">
        <f t="shared" si="8"/>
        <v/>
      </c>
      <c r="X61" s="28" t="str">
        <f>IF(H61="X",IF(W61&lt;'Output, All Schools'!$C$14,"N","Y"),"")</f>
        <v/>
      </c>
      <c r="Y61" s="32" t="str">
        <f>IF('School Data'!$B61="High",IF('School Data'!L61="","",'School Data'!L61),"")</f>
        <v/>
      </c>
      <c r="Z61" s="49" t="str">
        <f t="shared" si="9"/>
        <v/>
      </c>
      <c r="AA61" s="55" t="str">
        <f t="shared" si="10"/>
        <v/>
      </c>
      <c r="AB61" s="31" t="str">
        <f>IF(H61="X",IF(AA61&lt;'Output, All Schools'!$C$15,"N","Y"),"")</f>
        <v/>
      </c>
    </row>
    <row r="62" spans="1:28" x14ac:dyDescent="0.25">
      <c r="A62" s="20" t="str">
        <f t="shared" si="0"/>
        <v/>
      </c>
      <c r="B62" s="20" t="str">
        <f>IF('School Data'!$B62="High",IF('School Data'!A62="","",'School Data'!A62),"")</f>
        <v/>
      </c>
      <c r="C62" s="20" t="str">
        <f>IF('School Data'!$B62="High",IF('School Data'!B62="","",'School Data'!B62),"")</f>
        <v/>
      </c>
      <c r="D62" s="20" t="str">
        <f>IF('School Data'!$B62="High",IF('School Data'!C62="","",'School Data'!C62),"")</f>
        <v/>
      </c>
      <c r="E62" s="20" t="str">
        <f>IF('School Data'!$B62="High",IF('School Data'!D62="","",'School Data'!D62),"")</f>
        <v/>
      </c>
      <c r="F62" s="20" t="str">
        <f>IF('School Data'!$B62="High",IF('School Data'!E62="","",'School Data'!E62),"")</f>
        <v/>
      </c>
      <c r="G62" s="31" t="str">
        <f>IF('School Data'!$B62="High",IF('School Data'!F62="","",'School Data'!F62),"")</f>
        <v/>
      </c>
      <c r="H62" s="28" t="str">
        <f>IF(A62&lt;('Output by Grade Span'!$C$5+1),"X","")</f>
        <v/>
      </c>
      <c r="I62" s="29" t="str">
        <f>IF('School Data'!$B62="High",IF('School Data'!G62="","",'School Data'!G62),"")</f>
        <v/>
      </c>
      <c r="J62" s="29" t="str">
        <f t="shared" si="1"/>
        <v/>
      </c>
      <c r="K62" s="29" t="str">
        <f>IF('School Data'!$B62="High",IF('School Data'!H62="","",'School Data'!H62),"")</f>
        <v/>
      </c>
      <c r="L62" s="29" t="str">
        <f t="shared" si="2"/>
        <v/>
      </c>
      <c r="M62" s="29" t="str">
        <f t="shared" si="3"/>
        <v/>
      </c>
      <c r="N62" s="28" t="str">
        <f>IF(H62="X",IF(M62&gt;'Output, All Schools'!$C$8,"N","Y"),"")</f>
        <v/>
      </c>
      <c r="O62" s="30" t="str">
        <f>IF('School Data'!$B62="High",IF('School Data'!I62="","",'School Data'!I62),"")</f>
        <v/>
      </c>
      <c r="P62" s="30" t="str">
        <f t="shared" si="4"/>
        <v/>
      </c>
      <c r="Q62" s="29" t="str">
        <f t="shared" si="5"/>
        <v/>
      </c>
      <c r="R62" s="31" t="str">
        <f>IF(H62="X",IF(Q62&gt;'Output, All Schools'!$C$9,"N","Y"),"")</f>
        <v/>
      </c>
      <c r="S62" s="32" t="str">
        <f>IF('School Data'!$B62="High",IF('School Data'!J62="","",'School Data'!J62),"")</f>
        <v/>
      </c>
      <c r="T62" s="49" t="str">
        <f t="shared" si="6"/>
        <v/>
      </c>
      <c r="U62" s="32" t="str">
        <f>IF('School Data'!$B62="High",IF('School Data'!K62="","",'School Data'!K62),"")</f>
        <v/>
      </c>
      <c r="V62" s="49" t="str">
        <f t="shared" si="7"/>
        <v/>
      </c>
      <c r="W62" s="54" t="str">
        <f t="shared" si="8"/>
        <v/>
      </c>
      <c r="X62" s="28" t="str">
        <f>IF(H62="X",IF(W62&lt;'Output, All Schools'!$C$14,"N","Y"),"")</f>
        <v/>
      </c>
      <c r="Y62" s="32" t="str">
        <f>IF('School Data'!$B62="High",IF('School Data'!L62="","",'School Data'!L62),"")</f>
        <v/>
      </c>
      <c r="Z62" s="49" t="str">
        <f t="shared" si="9"/>
        <v/>
      </c>
      <c r="AA62" s="55" t="str">
        <f t="shared" si="10"/>
        <v/>
      </c>
      <c r="AB62" s="31" t="str">
        <f>IF(H62="X",IF(AA62&lt;'Output, All Schools'!$C$15,"N","Y"),"")</f>
        <v/>
      </c>
    </row>
    <row r="63" spans="1:28" x14ac:dyDescent="0.25">
      <c r="A63" s="20" t="str">
        <f t="shared" si="0"/>
        <v/>
      </c>
      <c r="B63" s="20" t="str">
        <f>IF('School Data'!$B63="High",IF('School Data'!A63="","",'School Data'!A63),"")</f>
        <v/>
      </c>
      <c r="C63" s="20" t="str">
        <f>IF('School Data'!$B63="High",IF('School Data'!B63="","",'School Data'!B63),"")</f>
        <v/>
      </c>
      <c r="D63" s="20" t="str">
        <f>IF('School Data'!$B63="High",IF('School Data'!C63="","",'School Data'!C63),"")</f>
        <v/>
      </c>
      <c r="E63" s="20" t="str">
        <f>IF('School Data'!$B63="High",IF('School Data'!D63="","",'School Data'!D63),"")</f>
        <v/>
      </c>
      <c r="F63" s="20" t="str">
        <f>IF('School Data'!$B63="High",IF('School Data'!E63="","",'School Data'!E63),"")</f>
        <v/>
      </c>
      <c r="G63" s="31" t="str">
        <f>IF('School Data'!$B63="High",IF('School Data'!F63="","",'School Data'!F63),"")</f>
        <v/>
      </c>
      <c r="H63" s="28" t="str">
        <f>IF(A63&lt;('Output by Grade Span'!$C$5+1),"X","")</f>
        <v/>
      </c>
      <c r="I63" s="29" t="str">
        <f>IF('School Data'!$B63="High",IF('School Data'!G63="","",'School Data'!G63),"")</f>
        <v/>
      </c>
      <c r="J63" s="29" t="str">
        <f t="shared" si="1"/>
        <v/>
      </c>
      <c r="K63" s="29" t="str">
        <f>IF('School Data'!$B63="High",IF('School Data'!H63="","",'School Data'!H63),"")</f>
        <v/>
      </c>
      <c r="L63" s="29" t="str">
        <f t="shared" si="2"/>
        <v/>
      </c>
      <c r="M63" s="29" t="str">
        <f t="shared" si="3"/>
        <v/>
      </c>
      <c r="N63" s="28" t="str">
        <f>IF(H63="X",IF(M63&gt;'Output, All Schools'!$C$8,"N","Y"),"")</f>
        <v/>
      </c>
      <c r="O63" s="30" t="str">
        <f>IF('School Data'!$B63="High",IF('School Data'!I63="","",'School Data'!I63),"")</f>
        <v/>
      </c>
      <c r="P63" s="30" t="str">
        <f t="shared" si="4"/>
        <v/>
      </c>
      <c r="Q63" s="29" t="str">
        <f t="shared" si="5"/>
        <v/>
      </c>
      <c r="R63" s="31" t="str">
        <f>IF(H63="X",IF(Q63&gt;'Output, All Schools'!$C$9,"N","Y"),"")</f>
        <v/>
      </c>
      <c r="S63" s="32" t="str">
        <f>IF('School Data'!$B63="High",IF('School Data'!J63="","",'School Data'!J63),"")</f>
        <v/>
      </c>
      <c r="T63" s="49" t="str">
        <f t="shared" si="6"/>
        <v/>
      </c>
      <c r="U63" s="32" t="str">
        <f>IF('School Data'!$B63="High",IF('School Data'!K63="","",'School Data'!K63),"")</f>
        <v/>
      </c>
      <c r="V63" s="49" t="str">
        <f t="shared" si="7"/>
        <v/>
      </c>
      <c r="W63" s="54" t="str">
        <f t="shared" si="8"/>
        <v/>
      </c>
      <c r="X63" s="28" t="str">
        <f>IF(H63="X",IF(W63&lt;'Output, All Schools'!$C$14,"N","Y"),"")</f>
        <v/>
      </c>
      <c r="Y63" s="32" t="str">
        <f>IF('School Data'!$B63="High",IF('School Data'!L63="","",'School Data'!L63),"")</f>
        <v/>
      </c>
      <c r="Z63" s="49" t="str">
        <f t="shared" si="9"/>
        <v/>
      </c>
      <c r="AA63" s="55" t="str">
        <f t="shared" si="10"/>
        <v/>
      </c>
      <c r="AB63" s="31" t="str">
        <f>IF(H63="X",IF(AA63&lt;'Output, All Schools'!$C$15,"N","Y"),"")</f>
        <v/>
      </c>
    </row>
    <row r="64" spans="1:28" x14ac:dyDescent="0.25">
      <c r="A64" s="20" t="str">
        <f t="shared" si="0"/>
        <v/>
      </c>
      <c r="B64" s="20" t="str">
        <f>IF('School Data'!$B64="High",IF('School Data'!A64="","",'School Data'!A64),"")</f>
        <v/>
      </c>
      <c r="C64" s="20" t="str">
        <f>IF('School Data'!$B64="High",IF('School Data'!B64="","",'School Data'!B64),"")</f>
        <v/>
      </c>
      <c r="D64" s="20" t="str">
        <f>IF('School Data'!$B64="High",IF('School Data'!C64="","",'School Data'!C64),"")</f>
        <v/>
      </c>
      <c r="E64" s="20" t="str">
        <f>IF('School Data'!$B64="High",IF('School Data'!D64="","",'School Data'!D64),"")</f>
        <v/>
      </c>
      <c r="F64" s="20" t="str">
        <f>IF('School Data'!$B64="High",IF('School Data'!E64="","",'School Data'!E64),"")</f>
        <v/>
      </c>
      <c r="G64" s="31" t="str">
        <f>IF('School Data'!$B64="High",IF('School Data'!F64="","",'School Data'!F64),"")</f>
        <v/>
      </c>
      <c r="H64" s="28" t="str">
        <f>IF(A64&lt;('Output by Grade Span'!$C$5+1),"X","")</f>
        <v/>
      </c>
      <c r="I64" s="29" t="str">
        <f>IF('School Data'!$B64="High",IF('School Data'!G64="","",'School Data'!G64),"")</f>
        <v/>
      </c>
      <c r="J64" s="29" t="str">
        <f t="shared" si="1"/>
        <v/>
      </c>
      <c r="K64" s="29" t="str">
        <f>IF('School Data'!$B64="High",IF('School Data'!H64="","",'School Data'!H64),"")</f>
        <v/>
      </c>
      <c r="L64" s="29" t="str">
        <f t="shared" si="2"/>
        <v/>
      </c>
      <c r="M64" s="29" t="str">
        <f t="shared" si="3"/>
        <v/>
      </c>
      <c r="N64" s="28" t="str">
        <f>IF(H64="X",IF(M64&gt;'Output, All Schools'!$C$8,"N","Y"),"")</f>
        <v/>
      </c>
      <c r="O64" s="30" t="str">
        <f>IF('School Data'!$B64="High",IF('School Data'!I64="","",'School Data'!I64),"")</f>
        <v/>
      </c>
      <c r="P64" s="30" t="str">
        <f t="shared" si="4"/>
        <v/>
      </c>
      <c r="Q64" s="29" t="str">
        <f t="shared" si="5"/>
        <v/>
      </c>
      <c r="R64" s="31" t="str">
        <f>IF(H64="X",IF(Q64&gt;'Output, All Schools'!$C$9,"N","Y"),"")</f>
        <v/>
      </c>
      <c r="S64" s="32" t="str">
        <f>IF('School Data'!$B64="High",IF('School Data'!J64="","",'School Data'!J64),"")</f>
        <v/>
      </c>
      <c r="T64" s="49" t="str">
        <f t="shared" si="6"/>
        <v/>
      </c>
      <c r="U64" s="32" t="str">
        <f>IF('School Data'!$B64="High",IF('School Data'!K64="","",'School Data'!K64),"")</f>
        <v/>
      </c>
      <c r="V64" s="49" t="str">
        <f t="shared" si="7"/>
        <v/>
      </c>
      <c r="W64" s="54" t="str">
        <f t="shared" si="8"/>
        <v/>
      </c>
      <c r="X64" s="28" t="str">
        <f>IF(H64="X",IF(W64&lt;'Output, All Schools'!$C$14,"N","Y"),"")</f>
        <v/>
      </c>
      <c r="Y64" s="32" t="str">
        <f>IF('School Data'!$B64="High",IF('School Data'!L64="","",'School Data'!L64),"")</f>
        <v/>
      </c>
      <c r="Z64" s="49" t="str">
        <f t="shared" si="9"/>
        <v/>
      </c>
      <c r="AA64" s="55" t="str">
        <f t="shared" si="10"/>
        <v/>
      </c>
      <c r="AB64" s="31" t="str">
        <f>IF(H64="X",IF(AA64&lt;'Output, All Schools'!$C$15,"N","Y"),"")</f>
        <v/>
      </c>
    </row>
    <row r="65" spans="1:28" x14ac:dyDescent="0.25">
      <c r="A65" s="20" t="str">
        <f t="shared" si="0"/>
        <v/>
      </c>
      <c r="B65" s="20" t="str">
        <f>IF('School Data'!$B65="High",IF('School Data'!A65="","",'School Data'!A65),"")</f>
        <v/>
      </c>
      <c r="C65" s="20" t="str">
        <f>IF('School Data'!$B65="High",IF('School Data'!B65="","",'School Data'!B65),"")</f>
        <v/>
      </c>
      <c r="D65" s="20" t="str">
        <f>IF('School Data'!$B65="High",IF('School Data'!C65="","",'School Data'!C65),"")</f>
        <v/>
      </c>
      <c r="E65" s="20" t="str">
        <f>IF('School Data'!$B65="High",IF('School Data'!D65="","",'School Data'!D65),"")</f>
        <v/>
      </c>
      <c r="F65" s="20" t="str">
        <f>IF('School Data'!$B65="High",IF('School Data'!E65="","",'School Data'!E65),"")</f>
        <v/>
      </c>
      <c r="G65" s="31" t="str">
        <f>IF('School Data'!$B65="High",IF('School Data'!F65="","",'School Data'!F65),"")</f>
        <v/>
      </c>
      <c r="H65" s="28" t="str">
        <f>IF(A65&lt;('Output by Grade Span'!$C$5+1),"X","")</f>
        <v/>
      </c>
      <c r="I65" s="29" t="str">
        <f>IF('School Data'!$B65="High",IF('School Data'!G65="","",'School Data'!G65),"")</f>
        <v/>
      </c>
      <c r="J65" s="29" t="str">
        <f t="shared" si="1"/>
        <v/>
      </c>
      <c r="K65" s="29" t="str">
        <f>IF('School Data'!$B65="High",IF('School Data'!H65="","",'School Data'!H65),"")</f>
        <v/>
      </c>
      <c r="L65" s="29" t="str">
        <f t="shared" si="2"/>
        <v/>
      </c>
      <c r="M65" s="29" t="str">
        <f t="shared" si="3"/>
        <v/>
      </c>
      <c r="N65" s="28" t="str">
        <f>IF(H65="X",IF(M65&gt;'Output, All Schools'!$C$8,"N","Y"),"")</f>
        <v/>
      </c>
      <c r="O65" s="30" t="str">
        <f>IF('School Data'!$B65="High",IF('School Data'!I65="","",'School Data'!I65),"")</f>
        <v/>
      </c>
      <c r="P65" s="30" t="str">
        <f t="shared" si="4"/>
        <v/>
      </c>
      <c r="Q65" s="29" t="str">
        <f t="shared" si="5"/>
        <v/>
      </c>
      <c r="R65" s="31" t="str">
        <f>IF(H65="X",IF(Q65&gt;'Output, All Schools'!$C$9,"N","Y"),"")</f>
        <v/>
      </c>
      <c r="S65" s="32" t="str">
        <f>IF('School Data'!$B65="High",IF('School Data'!J65="","",'School Data'!J65),"")</f>
        <v/>
      </c>
      <c r="T65" s="49" t="str">
        <f t="shared" si="6"/>
        <v/>
      </c>
      <c r="U65" s="32" t="str">
        <f>IF('School Data'!$B65="High",IF('School Data'!K65="","",'School Data'!K65),"")</f>
        <v/>
      </c>
      <c r="V65" s="49" t="str">
        <f t="shared" si="7"/>
        <v/>
      </c>
      <c r="W65" s="54" t="str">
        <f t="shared" si="8"/>
        <v/>
      </c>
      <c r="X65" s="28" t="str">
        <f>IF(H65="X",IF(W65&lt;'Output, All Schools'!$C$14,"N","Y"),"")</f>
        <v/>
      </c>
      <c r="Y65" s="32" t="str">
        <f>IF('School Data'!$B65="High",IF('School Data'!L65="","",'School Data'!L65),"")</f>
        <v/>
      </c>
      <c r="Z65" s="49" t="str">
        <f t="shared" si="9"/>
        <v/>
      </c>
      <c r="AA65" s="55" t="str">
        <f t="shared" si="10"/>
        <v/>
      </c>
      <c r="AB65" s="31" t="str">
        <f>IF(H65="X",IF(AA65&lt;'Output, All Schools'!$C$15,"N","Y"),"")</f>
        <v/>
      </c>
    </row>
    <row r="66" spans="1:28" x14ac:dyDescent="0.25">
      <c r="A66" s="20" t="str">
        <f t="shared" si="0"/>
        <v/>
      </c>
      <c r="B66" s="20" t="str">
        <f>IF('School Data'!$B66="High",IF('School Data'!A66="","",'School Data'!A66),"")</f>
        <v/>
      </c>
      <c r="C66" s="20" t="str">
        <f>IF('School Data'!$B66="High",IF('School Data'!B66="","",'School Data'!B66),"")</f>
        <v/>
      </c>
      <c r="D66" s="20" t="str">
        <f>IF('School Data'!$B66="High",IF('School Data'!C66="","",'School Data'!C66),"")</f>
        <v/>
      </c>
      <c r="E66" s="20" t="str">
        <f>IF('School Data'!$B66="High",IF('School Data'!D66="","",'School Data'!D66),"")</f>
        <v/>
      </c>
      <c r="F66" s="20" t="str">
        <f>IF('School Data'!$B66="High",IF('School Data'!E66="","",'School Data'!E66),"")</f>
        <v/>
      </c>
      <c r="G66" s="31" t="str">
        <f>IF('School Data'!$B66="High",IF('School Data'!F66="","",'School Data'!F66),"")</f>
        <v/>
      </c>
      <c r="H66" s="28" t="str">
        <f>IF(A66&lt;('Output by Grade Span'!$C$5+1),"X","")</f>
        <v/>
      </c>
      <c r="I66" s="29" t="str">
        <f>IF('School Data'!$B66="High",IF('School Data'!G66="","",'School Data'!G66),"")</f>
        <v/>
      </c>
      <c r="J66" s="29" t="str">
        <f t="shared" si="1"/>
        <v/>
      </c>
      <c r="K66" s="29" t="str">
        <f>IF('School Data'!$B66="High",IF('School Data'!H66="","",'School Data'!H66),"")</f>
        <v/>
      </c>
      <c r="L66" s="29" t="str">
        <f t="shared" si="2"/>
        <v/>
      </c>
      <c r="M66" s="29" t="str">
        <f t="shared" si="3"/>
        <v/>
      </c>
      <c r="N66" s="28" t="str">
        <f>IF(H66="X",IF(M66&gt;'Output, All Schools'!$C$8,"N","Y"),"")</f>
        <v/>
      </c>
      <c r="O66" s="30" t="str">
        <f>IF('School Data'!$B66="High",IF('School Data'!I66="","",'School Data'!I66),"")</f>
        <v/>
      </c>
      <c r="P66" s="30" t="str">
        <f t="shared" si="4"/>
        <v/>
      </c>
      <c r="Q66" s="29" t="str">
        <f t="shared" si="5"/>
        <v/>
      </c>
      <c r="R66" s="31" t="str">
        <f>IF(H66="X",IF(Q66&gt;'Output, All Schools'!$C$9,"N","Y"),"")</f>
        <v/>
      </c>
      <c r="S66" s="32" t="str">
        <f>IF('School Data'!$B66="High",IF('School Data'!J66="","",'School Data'!J66),"")</f>
        <v/>
      </c>
      <c r="T66" s="49" t="str">
        <f t="shared" si="6"/>
        <v/>
      </c>
      <c r="U66" s="32" t="str">
        <f>IF('School Data'!$B66="High",IF('School Data'!K66="","",'School Data'!K66),"")</f>
        <v/>
      </c>
      <c r="V66" s="49" t="str">
        <f t="shared" si="7"/>
        <v/>
      </c>
      <c r="W66" s="54" t="str">
        <f t="shared" si="8"/>
        <v/>
      </c>
      <c r="X66" s="28" t="str">
        <f>IF(H66="X",IF(W66&lt;'Output, All Schools'!$C$14,"N","Y"),"")</f>
        <v/>
      </c>
      <c r="Y66" s="32" t="str">
        <f>IF('School Data'!$B66="High",IF('School Data'!L66="","",'School Data'!L66),"")</f>
        <v/>
      </c>
      <c r="Z66" s="49" t="str">
        <f t="shared" si="9"/>
        <v/>
      </c>
      <c r="AA66" s="55" t="str">
        <f t="shared" si="10"/>
        <v/>
      </c>
      <c r="AB66" s="31" t="str">
        <f>IF(H66="X",IF(AA66&lt;'Output, All Schools'!$C$15,"N","Y"),"")</f>
        <v/>
      </c>
    </row>
    <row r="67" spans="1:28" x14ac:dyDescent="0.25">
      <c r="A67" s="20" t="str">
        <f t="shared" si="0"/>
        <v/>
      </c>
      <c r="B67" s="20" t="str">
        <f>IF('School Data'!$B67="High",IF('School Data'!A67="","",'School Data'!A67),"")</f>
        <v/>
      </c>
      <c r="C67" s="20" t="str">
        <f>IF('School Data'!$B67="High",IF('School Data'!B67="","",'School Data'!B67),"")</f>
        <v/>
      </c>
      <c r="D67" s="20" t="str">
        <f>IF('School Data'!$B67="High",IF('School Data'!C67="","",'School Data'!C67),"")</f>
        <v/>
      </c>
      <c r="E67" s="20" t="str">
        <f>IF('School Data'!$B67="High",IF('School Data'!D67="","",'School Data'!D67),"")</f>
        <v/>
      </c>
      <c r="F67" s="20" t="str">
        <f>IF('School Data'!$B67="High",IF('School Data'!E67="","",'School Data'!E67),"")</f>
        <v/>
      </c>
      <c r="G67" s="31" t="str">
        <f>IF('School Data'!$B67="High",IF('School Data'!F67="","",'School Data'!F67),"")</f>
        <v/>
      </c>
      <c r="H67" s="28" t="str">
        <f>IF(A67&lt;('Output by Grade Span'!$C$5+1),"X","")</f>
        <v/>
      </c>
      <c r="I67" s="29" t="str">
        <f>IF('School Data'!$B67="High",IF('School Data'!G67="","",'School Data'!G67),"")</f>
        <v/>
      </c>
      <c r="J67" s="29" t="str">
        <f t="shared" si="1"/>
        <v/>
      </c>
      <c r="K67" s="29" t="str">
        <f>IF('School Data'!$B67="High",IF('School Data'!H67="","",'School Data'!H67),"")</f>
        <v/>
      </c>
      <c r="L67" s="29" t="str">
        <f t="shared" si="2"/>
        <v/>
      </c>
      <c r="M67" s="29" t="str">
        <f t="shared" si="3"/>
        <v/>
      </c>
      <c r="N67" s="28" t="str">
        <f>IF(H67="X",IF(M67&gt;'Output, All Schools'!$C$8,"N","Y"),"")</f>
        <v/>
      </c>
      <c r="O67" s="30" t="str">
        <f>IF('School Data'!$B67="High",IF('School Data'!I67="","",'School Data'!I67),"")</f>
        <v/>
      </c>
      <c r="P67" s="30" t="str">
        <f t="shared" si="4"/>
        <v/>
      </c>
      <c r="Q67" s="29" t="str">
        <f t="shared" si="5"/>
        <v/>
      </c>
      <c r="R67" s="31" t="str">
        <f>IF(H67="X",IF(Q67&gt;'Output, All Schools'!$C$9,"N","Y"),"")</f>
        <v/>
      </c>
      <c r="S67" s="32" t="str">
        <f>IF('School Data'!$B67="High",IF('School Data'!J67="","",'School Data'!J67),"")</f>
        <v/>
      </c>
      <c r="T67" s="49" t="str">
        <f t="shared" si="6"/>
        <v/>
      </c>
      <c r="U67" s="32" t="str">
        <f>IF('School Data'!$B67="High",IF('School Data'!K67="","",'School Data'!K67),"")</f>
        <v/>
      </c>
      <c r="V67" s="49" t="str">
        <f t="shared" si="7"/>
        <v/>
      </c>
      <c r="W67" s="54" t="str">
        <f t="shared" si="8"/>
        <v/>
      </c>
      <c r="X67" s="28" t="str">
        <f>IF(H67="X",IF(W67&lt;'Output, All Schools'!$C$14,"N","Y"),"")</f>
        <v/>
      </c>
      <c r="Y67" s="32" t="str">
        <f>IF('School Data'!$B67="High",IF('School Data'!L67="","",'School Data'!L67),"")</f>
        <v/>
      </c>
      <c r="Z67" s="49" t="str">
        <f t="shared" si="9"/>
        <v/>
      </c>
      <c r="AA67" s="55" t="str">
        <f t="shared" si="10"/>
        <v/>
      </c>
      <c r="AB67" s="31" t="str">
        <f>IF(H67="X",IF(AA67&lt;'Output, All Schools'!$C$15,"N","Y"),"")</f>
        <v/>
      </c>
    </row>
    <row r="68" spans="1:28" x14ac:dyDescent="0.25">
      <c r="A68" s="20" t="str">
        <f t="shared" ref="A68:A131" si="11">IFERROR(RANK(G68,G:G,0),"")</f>
        <v/>
      </c>
      <c r="B68" s="20" t="str">
        <f>IF('School Data'!$B68="High",IF('School Data'!A68="","",'School Data'!A68),"")</f>
        <v/>
      </c>
      <c r="C68" s="20" t="str">
        <f>IF('School Data'!$B68="High",IF('School Data'!B68="","",'School Data'!B68),"")</f>
        <v/>
      </c>
      <c r="D68" s="20" t="str">
        <f>IF('School Data'!$B68="High",IF('School Data'!C68="","",'School Data'!C68),"")</f>
        <v/>
      </c>
      <c r="E68" s="20" t="str">
        <f>IF('School Data'!$B68="High",IF('School Data'!D68="","",'School Data'!D68),"")</f>
        <v/>
      </c>
      <c r="F68" s="20" t="str">
        <f>IF('School Data'!$B68="High",IF('School Data'!E68="","",'School Data'!E68),"")</f>
        <v/>
      </c>
      <c r="G68" s="31" t="str">
        <f>IF('School Data'!$B68="High",IF('School Data'!F68="","",'School Data'!F68),"")</f>
        <v/>
      </c>
      <c r="H68" s="28" t="str">
        <f>IF(A68&lt;('Output by Grade Span'!$C$5+1),"X","")</f>
        <v/>
      </c>
      <c r="I68" s="29" t="str">
        <f>IF('School Data'!$B68="High",IF('School Data'!G68="","",'School Data'!G68),"")</f>
        <v/>
      </c>
      <c r="J68" s="29" t="str">
        <f t="shared" ref="J68:J131" si="12">IFERROR((ROUND(I68/D68,0)),"")</f>
        <v/>
      </c>
      <c r="K68" s="29" t="str">
        <f>IF('School Data'!$B68="High",IF('School Data'!H68="","",'School Data'!H68),"")</f>
        <v/>
      </c>
      <c r="L68" s="29" t="str">
        <f t="shared" ref="L68:L131" si="13">IFERROR((ROUND(K68/E68,0)),"")</f>
        <v/>
      </c>
      <c r="M68" s="29" t="str">
        <f t="shared" ref="M68:M131" si="14">IFERROR((ROUND(L68-J68,0)),"")</f>
        <v/>
      </c>
      <c r="N68" s="28" t="str">
        <f>IF(H68="X",IF(M68&gt;'Output, All Schools'!$C$8,"N","Y"),"")</f>
        <v/>
      </c>
      <c r="O68" s="30" t="str">
        <f>IF('School Data'!$B68="High",IF('School Data'!I68="","",'School Data'!I68),"")</f>
        <v/>
      </c>
      <c r="P68" s="30" t="str">
        <f t="shared" ref="P68:P131" si="15">IFERROR((ROUND(O68/F68,0)),"")</f>
        <v/>
      </c>
      <c r="Q68" s="29" t="str">
        <f t="shared" ref="Q68:Q131" si="16">IFERROR((ROUND(P68-L68,0)),"")</f>
        <v/>
      </c>
      <c r="R68" s="31" t="str">
        <f>IF(H68="X",IF(Q68&gt;'Output, All Schools'!$C$9,"N","Y"),"")</f>
        <v/>
      </c>
      <c r="S68" s="32" t="str">
        <f>IF('School Data'!$B68="High",IF('School Data'!J68="","",'School Data'!J68),"")</f>
        <v/>
      </c>
      <c r="T68" s="49" t="str">
        <f t="shared" ref="T68:T131" si="17">IFERROR((ROUND(S68/D68,2)),"")</f>
        <v/>
      </c>
      <c r="U68" s="32" t="str">
        <f>IF('School Data'!$B68="High",IF('School Data'!K68="","",'School Data'!K68),"")</f>
        <v/>
      </c>
      <c r="V68" s="49" t="str">
        <f t="shared" ref="V68:V131" si="18">IFERROR((ROUND(U68/E68,2)),"")</f>
        <v/>
      </c>
      <c r="W68" s="54" t="str">
        <f t="shared" ref="W68:W131" si="19">IFERROR((ROUND(V68-T68,2)),"")</f>
        <v/>
      </c>
      <c r="X68" s="28" t="str">
        <f>IF(H68="X",IF(W68&lt;'Output, All Schools'!$C$14,"N","Y"),"")</f>
        <v/>
      </c>
      <c r="Y68" s="32" t="str">
        <f>IF('School Data'!$B68="High",IF('School Data'!L68="","",'School Data'!L68),"")</f>
        <v/>
      </c>
      <c r="Z68" s="49" t="str">
        <f t="shared" ref="Z68:Z131" si="20">IFERROR((ROUND(Y68/F68,2)),"")</f>
        <v/>
      </c>
      <c r="AA68" s="55" t="str">
        <f t="shared" ref="AA68:AA131" si="21">IFERROR((ROUND(Z68-V68,2)),"")</f>
        <v/>
      </c>
      <c r="AB68" s="31" t="str">
        <f>IF(H68="X",IF(AA68&lt;'Output, All Schools'!$C$15,"N","Y"),"")</f>
        <v/>
      </c>
    </row>
    <row r="69" spans="1:28" x14ac:dyDescent="0.25">
      <c r="A69" s="20" t="str">
        <f t="shared" si="11"/>
        <v/>
      </c>
      <c r="B69" s="20" t="str">
        <f>IF('School Data'!$B69="High",IF('School Data'!A69="","",'School Data'!A69),"")</f>
        <v/>
      </c>
      <c r="C69" s="20" t="str">
        <f>IF('School Data'!$B69="High",IF('School Data'!B69="","",'School Data'!B69),"")</f>
        <v/>
      </c>
      <c r="D69" s="20" t="str">
        <f>IF('School Data'!$B69="High",IF('School Data'!C69="","",'School Data'!C69),"")</f>
        <v/>
      </c>
      <c r="E69" s="20" t="str">
        <f>IF('School Data'!$B69="High",IF('School Data'!D69="","",'School Data'!D69),"")</f>
        <v/>
      </c>
      <c r="F69" s="20" t="str">
        <f>IF('School Data'!$B69="High",IF('School Data'!E69="","",'School Data'!E69),"")</f>
        <v/>
      </c>
      <c r="G69" s="31" t="str">
        <f>IF('School Data'!$B69="High",IF('School Data'!F69="","",'School Data'!F69),"")</f>
        <v/>
      </c>
      <c r="H69" s="28" t="str">
        <f>IF(A69&lt;('Output by Grade Span'!$C$5+1),"X","")</f>
        <v/>
      </c>
      <c r="I69" s="29" t="str">
        <f>IF('School Data'!$B69="High",IF('School Data'!G69="","",'School Data'!G69),"")</f>
        <v/>
      </c>
      <c r="J69" s="29" t="str">
        <f t="shared" si="12"/>
        <v/>
      </c>
      <c r="K69" s="29" t="str">
        <f>IF('School Data'!$B69="High",IF('School Data'!H69="","",'School Data'!H69),"")</f>
        <v/>
      </c>
      <c r="L69" s="29" t="str">
        <f t="shared" si="13"/>
        <v/>
      </c>
      <c r="M69" s="29" t="str">
        <f t="shared" si="14"/>
        <v/>
      </c>
      <c r="N69" s="28" t="str">
        <f>IF(H69="X",IF(M69&gt;'Output, All Schools'!$C$8,"N","Y"),"")</f>
        <v/>
      </c>
      <c r="O69" s="30" t="str">
        <f>IF('School Data'!$B69="High",IF('School Data'!I69="","",'School Data'!I69),"")</f>
        <v/>
      </c>
      <c r="P69" s="30" t="str">
        <f t="shared" si="15"/>
        <v/>
      </c>
      <c r="Q69" s="29" t="str">
        <f t="shared" si="16"/>
        <v/>
      </c>
      <c r="R69" s="31" t="str">
        <f>IF(H69="X",IF(Q69&gt;'Output, All Schools'!$C$9,"N","Y"),"")</f>
        <v/>
      </c>
      <c r="S69" s="32" t="str">
        <f>IF('School Data'!$B69="High",IF('School Data'!J69="","",'School Data'!J69),"")</f>
        <v/>
      </c>
      <c r="T69" s="49" t="str">
        <f t="shared" si="17"/>
        <v/>
      </c>
      <c r="U69" s="32" t="str">
        <f>IF('School Data'!$B69="High",IF('School Data'!K69="","",'School Data'!K69),"")</f>
        <v/>
      </c>
      <c r="V69" s="49" t="str">
        <f t="shared" si="18"/>
        <v/>
      </c>
      <c r="W69" s="54" t="str">
        <f t="shared" si="19"/>
        <v/>
      </c>
      <c r="X69" s="28" t="str">
        <f>IF(H69="X",IF(W69&lt;'Output, All Schools'!$C$14,"N","Y"),"")</f>
        <v/>
      </c>
      <c r="Y69" s="32" t="str">
        <f>IF('School Data'!$B69="High",IF('School Data'!L69="","",'School Data'!L69),"")</f>
        <v/>
      </c>
      <c r="Z69" s="49" t="str">
        <f t="shared" si="20"/>
        <v/>
      </c>
      <c r="AA69" s="55" t="str">
        <f t="shared" si="21"/>
        <v/>
      </c>
      <c r="AB69" s="31" t="str">
        <f>IF(H69="X",IF(AA69&lt;'Output, All Schools'!$C$15,"N","Y"),"")</f>
        <v/>
      </c>
    </row>
    <row r="70" spans="1:28" x14ac:dyDescent="0.25">
      <c r="A70" s="20" t="str">
        <f t="shared" si="11"/>
        <v/>
      </c>
      <c r="B70" s="20" t="str">
        <f>IF('School Data'!$B70="High",IF('School Data'!A70="","",'School Data'!A70),"")</f>
        <v/>
      </c>
      <c r="C70" s="20" t="str">
        <f>IF('School Data'!$B70="High",IF('School Data'!B70="","",'School Data'!B70),"")</f>
        <v/>
      </c>
      <c r="D70" s="20" t="str">
        <f>IF('School Data'!$B70="High",IF('School Data'!C70="","",'School Data'!C70),"")</f>
        <v/>
      </c>
      <c r="E70" s="20" t="str">
        <f>IF('School Data'!$B70="High",IF('School Data'!D70="","",'School Data'!D70),"")</f>
        <v/>
      </c>
      <c r="F70" s="20" t="str">
        <f>IF('School Data'!$B70="High",IF('School Data'!E70="","",'School Data'!E70),"")</f>
        <v/>
      </c>
      <c r="G70" s="31" t="str">
        <f>IF('School Data'!$B70="High",IF('School Data'!F70="","",'School Data'!F70),"")</f>
        <v/>
      </c>
      <c r="H70" s="28" t="str">
        <f>IF(A70&lt;('Output by Grade Span'!$C$5+1),"X","")</f>
        <v/>
      </c>
      <c r="I70" s="29" t="str">
        <f>IF('School Data'!$B70="High",IF('School Data'!G70="","",'School Data'!G70),"")</f>
        <v/>
      </c>
      <c r="J70" s="29" t="str">
        <f t="shared" si="12"/>
        <v/>
      </c>
      <c r="K70" s="29" t="str">
        <f>IF('School Data'!$B70="High",IF('School Data'!H70="","",'School Data'!H70),"")</f>
        <v/>
      </c>
      <c r="L70" s="29" t="str">
        <f t="shared" si="13"/>
        <v/>
      </c>
      <c r="M70" s="29" t="str">
        <f t="shared" si="14"/>
        <v/>
      </c>
      <c r="N70" s="28" t="str">
        <f>IF(H70="X",IF(M70&gt;'Output, All Schools'!$C$8,"N","Y"),"")</f>
        <v/>
      </c>
      <c r="O70" s="30" t="str">
        <f>IF('School Data'!$B70="High",IF('School Data'!I70="","",'School Data'!I70),"")</f>
        <v/>
      </c>
      <c r="P70" s="30" t="str">
        <f t="shared" si="15"/>
        <v/>
      </c>
      <c r="Q70" s="29" t="str">
        <f t="shared" si="16"/>
        <v/>
      </c>
      <c r="R70" s="31" t="str">
        <f>IF(H70="X",IF(Q70&gt;'Output, All Schools'!$C$9,"N","Y"),"")</f>
        <v/>
      </c>
      <c r="S70" s="32" t="str">
        <f>IF('School Data'!$B70="High",IF('School Data'!J70="","",'School Data'!J70),"")</f>
        <v/>
      </c>
      <c r="T70" s="49" t="str">
        <f t="shared" si="17"/>
        <v/>
      </c>
      <c r="U70" s="32" t="str">
        <f>IF('School Data'!$B70="High",IF('School Data'!K70="","",'School Data'!K70),"")</f>
        <v/>
      </c>
      <c r="V70" s="49" t="str">
        <f t="shared" si="18"/>
        <v/>
      </c>
      <c r="W70" s="54" t="str">
        <f t="shared" si="19"/>
        <v/>
      </c>
      <c r="X70" s="28" t="str">
        <f>IF(H70="X",IF(W70&lt;'Output, All Schools'!$C$14,"N","Y"),"")</f>
        <v/>
      </c>
      <c r="Y70" s="32" t="str">
        <f>IF('School Data'!$B70="High",IF('School Data'!L70="","",'School Data'!L70),"")</f>
        <v/>
      </c>
      <c r="Z70" s="49" t="str">
        <f t="shared" si="20"/>
        <v/>
      </c>
      <c r="AA70" s="55" t="str">
        <f t="shared" si="21"/>
        <v/>
      </c>
      <c r="AB70" s="31" t="str">
        <f>IF(H70="X",IF(AA70&lt;'Output, All Schools'!$C$15,"N","Y"),"")</f>
        <v/>
      </c>
    </row>
    <row r="71" spans="1:28" x14ac:dyDescent="0.25">
      <c r="A71" s="20" t="str">
        <f t="shared" si="11"/>
        <v/>
      </c>
      <c r="B71" s="20" t="str">
        <f>IF('School Data'!$B71="High",IF('School Data'!A71="","",'School Data'!A71),"")</f>
        <v/>
      </c>
      <c r="C71" s="20" t="str">
        <f>IF('School Data'!$B71="High",IF('School Data'!B71="","",'School Data'!B71),"")</f>
        <v/>
      </c>
      <c r="D71" s="20" t="str">
        <f>IF('School Data'!$B71="High",IF('School Data'!C71="","",'School Data'!C71),"")</f>
        <v/>
      </c>
      <c r="E71" s="20" t="str">
        <f>IF('School Data'!$B71="High",IF('School Data'!D71="","",'School Data'!D71),"")</f>
        <v/>
      </c>
      <c r="F71" s="20" t="str">
        <f>IF('School Data'!$B71="High",IF('School Data'!E71="","",'School Data'!E71),"")</f>
        <v/>
      </c>
      <c r="G71" s="31" t="str">
        <f>IF('School Data'!$B71="High",IF('School Data'!F71="","",'School Data'!F71),"")</f>
        <v/>
      </c>
      <c r="H71" s="28" t="str">
        <f>IF(A71&lt;('Output by Grade Span'!$C$5+1),"X","")</f>
        <v/>
      </c>
      <c r="I71" s="29" t="str">
        <f>IF('School Data'!$B71="High",IF('School Data'!G71="","",'School Data'!G71),"")</f>
        <v/>
      </c>
      <c r="J71" s="29" t="str">
        <f t="shared" si="12"/>
        <v/>
      </c>
      <c r="K71" s="29" t="str">
        <f>IF('School Data'!$B71="High",IF('School Data'!H71="","",'School Data'!H71),"")</f>
        <v/>
      </c>
      <c r="L71" s="29" t="str">
        <f t="shared" si="13"/>
        <v/>
      </c>
      <c r="M71" s="29" t="str">
        <f t="shared" si="14"/>
        <v/>
      </c>
      <c r="N71" s="28" t="str">
        <f>IF(H71="X",IF(M71&gt;'Output, All Schools'!$C$8,"N","Y"),"")</f>
        <v/>
      </c>
      <c r="O71" s="30" t="str">
        <f>IF('School Data'!$B71="High",IF('School Data'!I71="","",'School Data'!I71),"")</f>
        <v/>
      </c>
      <c r="P71" s="30" t="str">
        <f t="shared" si="15"/>
        <v/>
      </c>
      <c r="Q71" s="29" t="str">
        <f t="shared" si="16"/>
        <v/>
      </c>
      <c r="R71" s="31" t="str">
        <f>IF(H71="X",IF(Q71&gt;'Output, All Schools'!$C$9,"N","Y"),"")</f>
        <v/>
      </c>
      <c r="S71" s="32" t="str">
        <f>IF('School Data'!$B71="High",IF('School Data'!J71="","",'School Data'!J71),"")</f>
        <v/>
      </c>
      <c r="T71" s="49" t="str">
        <f t="shared" si="17"/>
        <v/>
      </c>
      <c r="U71" s="32" t="str">
        <f>IF('School Data'!$B71="High",IF('School Data'!K71="","",'School Data'!K71),"")</f>
        <v/>
      </c>
      <c r="V71" s="49" t="str">
        <f t="shared" si="18"/>
        <v/>
      </c>
      <c r="W71" s="54" t="str">
        <f t="shared" si="19"/>
        <v/>
      </c>
      <c r="X71" s="28" t="str">
        <f>IF(H71="X",IF(W71&lt;'Output, All Schools'!$C$14,"N","Y"),"")</f>
        <v/>
      </c>
      <c r="Y71" s="32" t="str">
        <f>IF('School Data'!$B71="High",IF('School Data'!L71="","",'School Data'!L71),"")</f>
        <v/>
      </c>
      <c r="Z71" s="49" t="str">
        <f t="shared" si="20"/>
        <v/>
      </c>
      <c r="AA71" s="55" t="str">
        <f t="shared" si="21"/>
        <v/>
      </c>
      <c r="AB71" s="31" t="str">
        <f>IF(H71="X",IF(AA71&lt;'Output, All Schools'!$C$15,"N","Y"),"")</f>
        <v/>
      </c>
    </row>
    <row r="72" spans="1:28" x14ac:dyDescent="0.25">
      <c r="A72" s="20" t="str">
        <f t="shared" si="11"/>
        <v/>
      </c>
      <c r="B72" s="20" t="str">
        <f>IF('School Data'!$B72="High",IF('School Data'!A72="","",'School Data'!A72),"")</f>
        <v/>
      </c>
      <c r="C72" s="20" t="str">
        <f>IF('School Data'!$B72="High",IF('School Data'!B72="","",'School Data'!B72),"")</f>
        <v/>
      </c>
      <c r="D72" s="20" t="str">
        <f>IF('School Data'!$B72="High",IF('School Data'!C72="","",'School Data'!C72),"")</f>
        <v/>
      </c>
      <c r="E72" s="20" t="str">
        <f>IF('School Data'!$B72="High",IF('School Data'!D72="","",'School Data'!D72),"")</f>
        <v/>
      </c>
      <c r="F72" s="20" t="str">
        <f>IF('School Data'!$B72="High",IF('School Data'!E72="","",'School Data'!E72),"")</f>
        <v/>
      </c>
      <c r="G72" s="31" t="str">
        <f>IF('School Data'!$B72="High",IF('School Data'!F72="","",'School Data'!F72),"")</f>
        <v/>
      </c>
      <c r="H72" s="28" t="str">
        <f>IF(A72&lt;('Output by Grade Span'!$C$5+1),"X","")</f>
        <v/>
      </c>
      <c r="I72" s="29" t="str">
        <f>IF('School Data'!$B72="High",IF('School Data'!G72="","",'School Data'!G72),"")</f>
        <v/>
      </c>
      <c r="J72" s="29" t="str">
        <f t="shared" si="12"/>
        <v/>
      </c>
      <c r="K72" s="29" t="str">
        <f>IF('School Data'!$B72="High",IF('School Data'!H72="","",'School Data'!H72),"")</f>
        <v/>
      </c>
      <c r="L72" s="29" t="str">
        <f t="shared" si="13"/>
        <v/>
      </c>
      <c r="M72" s="29" t="str">
        <f t="shared" si="14"/>
        <v/>
      </c>
      <c r="N72" s="28" t="str">
        <f>IF(H72="X",IF(M72&gt;'Output, All Schools'!$C$8,"N","Y"),"")</f>
        <v/>
      </c>
      <c r="O72" s="30" t="str">
        <f>IF('School Data'!$B72="High",IF('School Data'!I72="","",'School Data'!I72),"")</f>
        <v/>
      </c>
      <c r="P72" s="30" t="str">
        <f t="shared" si="15"/>
        <v/>
      </c>
      <c r="Q72" s="29" t="str">
        <f t="shared" si="16"/>
        <v/>
      </c>
      <c r="R72" s="31" t="str">
        <f>IF(H72="X",IF(Q72&gt;'Output, All Schools'!$C$9,"N","Y"),"")</f>
        <v/>
      </c>
      <c r="S72" s="32" t="str">
        <f>IF('School Data'!$B72="High",IF('School Data'!J72="","",'School Data'!J72),"")</f>
        <v/>
      </c>
      <c r="T72" s="49" t="str">
        <f t="shared" si="17"/>
        <v/>
      </c>
      <c r="U72" s="32" t="str">
        <f>IF('School Data'!$B72="High",IF('School Data'!K72="","",'School Data'!K72),"")</f>
        <v/>
      </c>
      <c r="V72" s="49" t="str">
        <f t="shared" si="18"/>
        <v/>
      </c>
      <c r="W72" s="54" t="str">
        <f t="shared" si="19"/>
        <v/>
      </c>
      <c r="X72" s="28" t="str">
        <f>IF(H72="X",IF(W72&lt;'Output, All Schools'!$C$14,"N","Y"),"")</f>
        <v/>
      </c>
      <c r="Y72" s="32" t="str">
        <f>IF('School Data'!$B72="High",IF('School Data'!L72="","",'School Data'!L72),"")</f>
        <v/>
      </c>
      <c r="Z72" s="49" t="str">
        <f t="shared" si="20"/>
        <v/>
      </c>
      <c r="AA72" s="55" t="str">
        <f t="shared" si="21"/>
        <v/>
      </c>
      <c r="AB72" s="31" t="str">
        <f>IF(H72="X",IF(AA72&lt;'Output, All Schools'!$C$15,"N","Y"),"")</f>
        <v/>
      </c>
    </row>
    <row r="73" spans="1:28" x14ac:dyDescent="0.25">
      <c r="A73" s="20" t="str">
        <f t="shared" si="11"/>
        <v/>
      </c>
      <c r="B73" s="20" t="str">
        <f>IF('School Data'!$B73="High",IF('School Data'!A73="","",'School Data'!A73),"")</f>
        <v/>
      </c>
      <c r="C73" s="20" t="str">
        <f>IF('School Data'!$B73="High",IF('School Data'!B73="","",'School Data'!B73),"")</f>
        <v/>
      </c>
      <c r="D73" s="20" t="str">
        <f>IF('School Data'!$B73="High",IF('School Data'!C73="","",'School Data'!C73),"")</f>
        <v/>
      </c>
      <c r="E73" s="20" t="str">
        <f>IF('School Data'!$B73="High",IF('School Data'!D73="","",'School Data'!D73),"")</f>
        <v/>
      </c>
      <c r="F73" s="20" t="str">
        <f>IF('School Data'!$B73="High",IF('School Data'!E73="","",'School Data'!E73),"")</f>
        <v/>
      </c>
      <c r="G73" s="31" t="str">
        <f>IF('School Data'!$B73="High",IF('School Data'!F73="","",'School Data'!F73),"")</f>
        <v/>
      </c>
      <c r="H73" s="28" t="str">
        <f>IF(A73&lt;('Output by Grade Span'!$C$5+1),"X","")</f>
        <v/>
      </c>
      <c r="I73" s="29" t="str">
        <f>IF('School Data'!$B73="High",IF('School Data'!G73="","",'School Data'!G73),"")</f>
        <v/>
      </c>
      <c r="J73" s="29" t="str">
        <f t="shared" si="12"/>
        <v/>
      </c>
      <c r="K73" s="29" t="str">
        <f>IF('School Data'!$B73="High",IF('School Data'!H73="","",'School Data'!H73),"")</f>
        <v/>
      </c>
      <c r="L73" s="29" t="str">
        <f t="shared" si="13"/>
        <v/>
      </c>
      <c r="M73" s="29" t="str">
        <f t="shared" si="14"/>
        <v/>
      </c>
      <c r="N73" s="28" t="str">
        <f>IF(H73="X",IF(M73&gt;'Output, All Schools'!$C$8,"N","Y"),"")</f>
        <v/>
      </c>
      <c r="O73" s="30" t="str">
        <f>IF('School Data'!$B73="High",IF('School Data'!I73="","",'School Data'!I73),"")</f>
        <v/>
      </c>
      <c r="P73" s="30" t="str">
        <f t="shared" si="15"/>
        <v/>
      </c>
      <c r="Q73" s="29" t="str">
        <f t="shared" si="16"/>
        <v/>
      </c>
      <c r="R73" s="31" t="str">
        <f>IF(H73="X",IF(Q73&gt;'Output, All Schools'!$C$9,"N","Y"),"")</f>
        <v/>
      </c>
      <c r="S73" s="32" t="str">
        <f>IF('School Data'!$B73="High",IF('School Data'!J73="","",'School Data'!J73),"")</f>
        <v/>
      </c>
      <c r="T73" s="49" t="str">
        <f t="shared" si="17"/>
        <v/>
      </c>
      <c r="U73" s="32" t="str">
        <f>IF('School Data'!$B73="High",IF('School Data'!K73="","",'School Data'!K73),"")</f>
        <v/>
      </c>
      <c r="V73" s="49" t="str">
        <f t="shared" si="18"/>
        <v/>
      </c>
      <c r="W73" s="54" t="str">
        <f t="shared" si="19"/>
        <v/>
      </c>
      <c r="X73" s="28" t="str">
        <f>IF(H73="X",IF(W73&lt;'Output, All Schools'!$C$14,"N","Y"),"")</f>
        <v/>
      </c>
      <c r="Y73" s="32" t="str">
        <f>IF('School Data'!$B73="High",IF('School Data'!L73="","",'School Data'!L73),"")</f>
        <v/>
      </c>
      <c r="Z73" s="49" t="str">
        <f t="shared" si="20"/>
        <v/>
      </c>
      <c r="AA73" s="55" t="str">
        <f t="shared" si="21"/>
        <v/>
      </c>
      <c r="AB73" s="31" t="str">
        <f>IF(H73="X",IF(AA73&lt;'Output, All Schools'!$C$15,"N","Y"),"")</f>
        <v/>
      </c>
    </row>
    <row r="74" spans="1:28" x14ac:dyDescent="0.25">
      <c r="A74" s="20" t="str">
        <f t="shared" si="11"/>
        <v/>
      </c>
      <c r="B74" s="20" t="str">
        <f>IF('School Data'!$B74="High",IF('School Data'!A74="","",'School Data'!A74),"")</f>
        <v/>
      </c>
      <c r="C74" s="20" t="str">
        <f>IF('School Data'!$B74="High",IF('School Data'!B74="","",'School Data'!B74),"")</f>
        <v/>
      </c>
      <c r="D74" s="20" t="str">
        <f>IF('School Data'!$B74="High",IF('School Data'!C74="","",'School Data'!C74),"")</f>
        <v/>
      </c>
      <c r="E74" s="20" t="str">
        <f>IF('School Data'!$B74="High",IF('School Data'!D74="","",'School Data'!D74),"")</f>
        <v/>
      </c>
      <c r="F74" s="20" t="str">
        <f>IF('School Data'!$B74="High",IF('School Data'!E74="","",'School Data'!E74),"")</f>
        <v/>
      </c>
      <c r="G74" s="31" t="str">
        <f>IF('School Data'!$B74="High",IF('School Data'!F74="","",'School Data'!F74),"")</f>
        <v/>
      </c>
      <c r="H74" s="28" t="str">
        <f>IF(A74&lt;('Output by Grade Span'!$C$5+1),"X","")</f>
        <v/>
      </c>
      <c r="I74" s="29" t="str">
        <f>IF('School Data'!$B74="High",IF('School Data'!G74="","",'School Data'!G74),"")</f>
        <v/>
      </c>
      <c r="J74" s="29" t="str">
        <f t="shared" si="12"/>
        <v/>
      </c>
      <c r="K74" s="29" t="str">
        <f>IF('School Data'!$B74="High",IF('School Data'!H74="","",'School Data'!H74),"")</f>
        <v/>
      </c>
      <c r="L74" s="29" t="str">
        <f t="shared" si="13"/>
        <v/>
      </c>
      <c r="M74" s="29" t="str">
        <f t="shared" si="14"/>
        <v/>
      </c>
      <c r="N74" s="28" t="str">
        <f>IF(H74="X",IF(M74&gt;'Output, All Schools'!$C$8,"N","Y"),"")</f>
        <v/>
      </c>
      <c r="O74" s="30" t="str">
        <f>IF('School Data'!$B74="High",IF('School Data'!I74="","",'School Data'!I74),"")</f>
        <v/>
      </c>
      <c r="P74" s="30" t="str">
        <f t="shared" si="15"/>
        <v/>
      </c>
      <c r="Q74" s="29" t="str">
        <f t="shared" si="16"/>
        <v/>
      </c>
      <c r="R74" s="31" t="str">
        <f>IF(H74="X",IF(Q74&gt;'Output, All Schools'!$C$9,"N","Y"),"")</f>
        <v/>
      </c>
      <c r="S74" s="32" t="str">
        <f>IF('School Data'!$B74="High",IF('School Data'!J74="","",'School Data'!J74),"")</f>
        <v/>
      </c>
      <c r="T74" s="49" t="str">
        <f t="shared" si="17"/>
        <v/>
      </c>
      <c r="U74" s="32" t="str">
        <f>IF('School Data'!$B74="High",IF('School Data'!K74="","",'School Data'!K74),"")</f>
        <v/>
      </c>
      <c r="V74" s="49" t="str">
        <f t="shared" si="18"/>
        <v/>
      </c>
      <c r="W74" s="54" t="str">
        <f t="shared" si="19"/>
        <v/>
      </c>
      <c r="X74" s="28" t="str">
        <f>IF(H74="X",IF(W74&lt;'Output, All Schools'!$C$14,"N","Y"),"")</f>
        <v/>
      </c>
      <c r="Y74" s="32" t="str">
        <f>IF('School Data'!$B74="High",IF('School Data'!L74="","",'School Data'!L74),"")</f>
        <v/>
      </c>
      <c r="Z74" s="49" t="str">
        <f t="shared" si="20"/>
        <v/>
      </c>
      <c r="AA74" s="55" t="str">
        <f t="shared" si="21"/>
        <v/>
      </c>
      <c r="AB74" s="31" t="str">
        <f>IF(H74="X",IF(AA74&lt;'Output, All Schools'!$C$15,"N","Y"),"")</f>
        <v/>
      </c>
    </row>
    <row r="75" spans="1:28" x14ac:dyDescent="0.25">
      <c r="A75" s="20" t="str">
        <f t="shared" si="11"/>
        <v/>
      </c>
      <c r="B75" s="20" t="str">
        <f>IF('School Data'!$B75="High",IF('School Data'!A75="","",'School Data'!A75),"")</f>
        <v/>
      </c>
      <c r="C75" s="20" t="str">
        <f>IF('School Data'!$B75="High",IF('School Data'!B75="","",'School Data'!B75),"")</f>
        <v/>
      </c>
      <c r="D75" s="20" t="str">
        <f>IF('School Data'!$B75="High",IF('School Data'!C75="","",'School Data'!C75),"")</f>
        <v/>
      </c>
      <c r="E75" s="20" t="str">
        <f>IF('School Data'!$B75="High",IF('School Data'!D75="","",'School Data'!D75),"")</f>
        <v/>
      </c>
      <c r="F75" s="20" t="str">
        <f>IF('School Data'!$B75="High",IF('School Data'!E75="","",'School Data'!E75),"")</f>
        <v/>
      </c>
      <c r="G75" s="31" t="str">
        <f>IF('School Data'!$B75="High",IF('School Data'!F75="","",'School Data'!F75),"")</f>
        <v/>
      </c>
      <c r="H75" s="28" t="str">
        <f>IF(A75&lt;('Output by Grade Span'!$C$5+1),"X","")</f>
        <v/>
      </c>
      <c r="I75" s="29" t="str">
        <f>IF('School Data'!$B75="High",IF('School Data'!G75="","",'School Data'!G75),"")</f>
        <v/>
      </c>
      <c r="J75" s="29" t="str">
        <f t="shared" si="12"/>
        <v/>
      </c>
      <c r="K75" s="29" t="str">
        <f>IF('School Data'!$B75="High",IF('School Data'!H75="","",'School Data'!H75),"")</f>
        <v/>
      </c>
      <c r="L75" s="29" t="str">
        <f t="shared" si="13"/>
        <v/>
      </c>
      <c r="M75" s="29" t="str">
        <f t="shared" si="14"/>
        <v/>
      </c>
      <c r="N75" s="28" t="str">
        <f>IF(H75="X",IF(M75&gt;'Output, All Schools'!$C$8,"N","Y"),"")</f>
        <v/>
      </c>
      <c r="O75" s="30" t="str">
        <f>IF('School Data'!$B75="High",IF('School Data'!I75="","",'School Data'!I75),"")</f>
        <v/>
      </c>
      <c r="P75" s="30" t="str">
        <f t="shared" si="15"/>
        <v/>
      </c>
      <c r="Q75" s="29" t="str">
        <f t="shared" si="16"/>
        <v/>
      </c>
      <c r="R75" s="31" t="str">
        <f>IF(H75="X",IF(Q75&gt;'Output, All Schools'!$C$9,"N","Y"),"")</f>
        <v/>
      </c>
      <c r="S75" s="32" t="str">
        <f>IF('School Data'!$B75="High",IF('School Data'!J75="","",'School Data'!J75),"")</f>
        <v/>
      </c>
      <c r="T75" s="49" t="str">
        <f t="shared" si="17"/>
        <v/>
      </c>
      <c r="U75" s="32" t="str">
        <f>IF('School Data'!$B75="High",IF('School Data'!K75="","",'School Data'!K75),"")</f>
        <v/>
      </c>
      <c r="V75" s="49" t="str">
        <f t="shared" si="18"/>
        <v/>
      </c>
      <c r="W75" s="54" t="str">
        <f t="shared" si="19"/>
        <v/>
      </c>
      <c r="X75" s="28" t="str">
        <f>IF(H75="X",IF(W75&lt;'Output, All Schools'!$C$14,"N","Y"),"")</f>
        <v/>
      </c>
      <c r="Y75" s="32" t="str">
        <f>IF('School Data'!$B75="High",IF('School Data'!L75="","",'School Data'!L75),"")</f>
        <v/>
      </c>
      <c r="Z75" s="49" t="str">
        <f t="shared" si="20"/>
        <v/>
      </c>
      <c r="AA75" s="55" t="str">
        <f t="shared" si="21"/>
        <v/>
      </c>
      <c r="AB75" s="31" t="str">
        <f>IF(H75="X",IF(AA75&lt;'Output, All Schools'!$C$15,"N","Y"),"")</f>
        <v/>
      </c>
    </row>
    <row r="76" spans="1:28" x14ac:dyDescent="0.25">
      <c r="A76" s="20" t="str">
        <f t="shared" si="11"/>
        <v/>
      </c>
      <c r="B76" s="20" t="str">
        <f>IF('School Data'!$B76="High",IF('School Data'!A76="","",'School Data'!A76),"")</f>
        <v/>
      </c>
      <c r="C76" s="20" t="str">
        <f>IF('School Data'!$B76="High",IF('School Data'!B76="","",'School Data'!B76),"")</f>
        <v/>
      </c>
      <c r="D76" s="20" t="str">
        <f>IF('School Data'!$B76="High",IF('School Data'!C76="","",'School Data'!C76),"")</f>
        <v/>
      </c>
      <c r="E76" s="20" t="str">
        <f>IF('School Data'!$B76="High",IF('School Data'!D76="","",'School Data'!D76),"")</f>
        <v/>
      </c>
      <c r="F76" s="20" t="str">
        <f>IF('School Data'!$B76="High",IF('School Data'!E76="","",'School Data'!E76),"")</f>
        <v/>
      </c>
      <c r="G76" s="31" t="str">
        <f>IF('School Data'!$B76="High",IF('School Data'!F76="","",'School Data'!F76),"")</f>
        <v/>
      </c>
      <c r="H76" s="28" t="str">
        <f>IF(A76&lt;('Output by Grade Span'!$C$5+1),"X","")</f>
        <v/>
      </c>
      <c r="I76" s="29" t="str">
        <f>IF('School Data'!$B76="High",IF('School Data'!G76="","",'School Data'!G76),"")</f>
        <v/>
      </c>
      <c r="J76" s="29" t="str">
        <f t="shared" si="12"/>
        <v/>
      </c>
      <c r="K76" s="29" t="str">
        <f>IF('School Data'!$B76="High",IF('School Data'!H76="","",'School Data'!H76),"")</f>
        <v/>
      </c>
      <c r="L76" s="29" t="str">
        <f t="shared" si="13"/>
        <v/>
      </c>
      <c r="M76" s="29" t="str">
        <f t="shared" si="14"/>
        <v/>
      </c>
      <c r="N76" s="28" t="str">
        <f>IF(H76="X",IF(M76&gt;'Output, All Schools'!$C$8,"N","Y"),"")</f>
        <v/>
      </c>
      <c r="O76" s="30" t="str">
        <f>IF('School Data'!$B76="High",IF('School Data'!I76="","",'School Data'!I76),"")</f>
        <v/>
      </c>
      <c r="P76" s="30" t="str">
        <f t="shared" si="15"/>
        <v/>
      </c>
      <c r="Q76" s="29" t="str">
        <f t="shared" si="16"/>
        <v/>
      </c>
      <c r="R76" s="31" t="str">
        <f>IF(H76="X",IF(Q76&gt;'Output, All Schools'!$C$9,"N","Y"),"")</f>
        <v/>
      </c>
      <c r="S76" s="32" t="str">
        <f>IF('School Data'!$B76="High",IF('School Data'!J76="","",'School Data'!J76),"")</f>
        <v/>
      </c>
      <c r="T76" s="49" t="str">
        <f t="shared" si="17"/>
        <v/>
      </c>
      <c r="U76" s="32" t="str">
        <f>IF('School Data'!$B76="High",IF('School Data'!K76="","",'School Data'!K76),"")</f>
        <v/>
      </c>
      <c r="V76" s="49" t="str">
        <f t="shared" si="18"/>
        <v/>
      </c>
      <c r="W76" s="54" t="str">
        <f t="shared" si="19"/>
        <v/>
      </c>
      <c r="X76" s="28" t="str">
        <f>IF(H76="X",IF(W76&lt;'Output, All Schools'!$C$14,"N","Y"),"")</f>
        <v/>
      </c>
      <c r="Y76" s="32" t="str">
        <f>IF('School Data'!$B76="High",IF('School Data'!L76="","",'School Data'!L76),"")</f>
        <v/>
      </c>
      <c r="Z76" s="49" t="str">
        <f t="shared" si="20"/>
        <v/>
      </c>
      <c r="AA76" s="55" t="str">
        <f t="shared" si="21"/>
        <v/>
      </c>
      <c r="AB76" s="31" t="str">
        <f>IF(H76="X",IF(AA76&lt;'Output, All Schools'!$C$15,"N","Y"),"")</f>
        <v/>
      </c>
    </row>
    <row r="77" spans="1:28" x14ac:dyDescent="0.25">
      <c r="A77" s="20" t="str">
        <f t="shared" si="11"/>
        <v/>
      </c>
      <c r="B77" s="20" t="str">
        <f>IF('School Data'!$B77="High",IF('School Data'!A77="","",'School Data'!A77),"")</f>
        <v/>
      </c>
      <c r="C77" s="20" t="str">
        <f>IF('School Data'!$B77="High",IF('School Data'!B77="","",'School Data'!B77),"")</f>
        <v/>
      </c>
      <c r="D77" s="20" t="str">
        <f>IF('School Data'!$B77="High",IF('School Data'!C77="","",'School Data'!C77),"")</f>
        <v/>
      </c>
      <c r="E77" s="20" t="str">
        <f>IF('School Data'!$B77="High",IF('School Data'!D77="","",'School Data'!D77),"")</f>
        <v/>
      </c>
      <c r="F77" s="20" t="str">
        <f>IF('School Data'!$B77="High",IF('School Data'!E77="","",'School Data'!E77),"")</f>
        <v/>
      </c>
      <c r="G77" s="31" t="str">
        <f>IF('School Data'!$B77="High",IF('School Data'!F77="","",'School Data'!F77),"")</f>
        <v/>
      </c>
      <c r="H77" s="28" t="str">
        <f>IF(A77&lt;('Output by Grade Span'!$C$5+1),"X","")</f>
        <v/>
      </c>
      <c r="I77" s="29" t="str">
        <f>IF('School Data'!$B77="High",IF('School Data'!G77="","",'School Data'!G77),"")</f>
        <v/>
      </c>
      <c r="J77" s="29" t="str">
        <f t="shared" si="12"/>
        <v/>
      </c>
      <c r="K77" s="29" t="str">
        <f>IF('School Data'!$B77="High",IF('School Data'!H77="","",'School Data'!H77),"")</f>
        <v/>
      </c>
      <c r="L77" s="29" t="str">
        <f t="shared" si="13"/>
        <v/>
      </c>
      <c r="M77" s="29" t="str">
        <f t="shared" si="14"/>
        <v/>
      </c>
      <c r="N77" s="28" t="str">
        <f>IF(H77="X",IF(M77&gt;'Output, All Schools'!$C$8,"N","Y"),"")</f>
        <v/>
      </c>
      <c r="O77" s="30" t="str">
        <f>IF('School Data'!$B77="High",IF('School Data'!I77="","",'School Data'!I77),"")</f>
        <v/>
      </c>
      <c r="P77" s="30" t="str">
        <f t="shared" si="15"/>
        <v/>
      </c>
      <c r="Q77" s="29" t="str">
        <f t="shared" si="16"/>
        <v/>
      </c>
      <c r="R77" s="31" t="str">
        <f>IF(H77="X",IF(Q77&gt;'Output, All Schools'!$C$9,"N","Y"),"")</f>
        <v/>
      </c>
      <c r="S77" s="32" t="str">
        <f>IF('School Data'!$B77="High",IF('School Data'!J77="","",'School Data'!J77),"")</f>
        <v/>
      </c>
      <c r="T77" s="49" t="str">
        <f t="shared" si="17"/>
        <v/>
      </c>
      <c r="U77" s="32" t="str">
        <f>IF('School Data'!$B77="High",IF('School Data'!K77="","",'School Data'!K77),"")</f>
        <v/>
      </c>
      <c r="V77" s="49" t="str">
        <f t="shared" si="18"/>
        <v/>
      </c>
      <c r="W77" s="54" t="str">
        <f t="shared" si="19"/>
        <v/>
      </c>
      <c r="X77" s="28" t="str">
        <f>IF(H77="X",IF(W77&lt;'Output, All Schools'!$C$14,"N","Y"),"")</f>
        <v/>
      </c>
      <c r="Y77" s="32" t="str">
        <f>IF('School Data'!$B77="High",IF('School Data'!L77="","",'School Data'!L77),"")</f>
        <v/>
      </c>
      <c r="Z77" s="49" t="str">
        <f t="shared" si="20"/>
        <v/>
      </c>
      <c r="AA77" s="55" t="str">
        <f t="shared" si="21"/>
        <v/>
      </c>
      <c r="AB77" s="31" t="str">
        <f>IF(H77="X",IF(AA77&lt;'Output, All Schools'!$C$15,"N","Y"),"")</f>
        <v/>
      </c>
    </row>
    <row r="78" spans="1:28" x14ac:dyDescent="0.25">
      <c r="A78" s="20" t="str">
        <f t="shared" si="11"/>
        <v/>
      </c>
      <c r="B78" s="20" t="str">
        <f>IF('School Data'!$B78="High",IF('School Data'!A78="","",'School Data'!A78),"")</f>
        <v/>
      </c>
      <c r="C78" s="20" t="str">
        <f>IF('School Data'!$B78="High",IF('School Data'!B78="","",'School Data'!B78),"")</f>
        <v/>
      </c>
      <c r="D78" s="20" t="str">
        <f>IF('School Data'!$B78="High",IF('School Data'!C78="","",'School Data'!C78),"")</f>
        <v/>
      </c>
      <c r="E78" s="20" t="str">
        <f>IF('School Data'!$B78="High",IF('School Data'!D78="","",'School Data'!D78),"")</f>
        <v/>
      </c>
      <c r="F78" s="20" t="str">
        <f>IF('School Data'!$B78="High",IF('School Data'!E78="","",'School Data'!E78),"")</f>
        <v/>
      </c>
      <c r="G78" s="31" t="str">
        <f>IF('School Data'!$B78="High",IF('School Data'!F78="","",'School Data'!F78),"")</f>
        <v/>
      </c>
      <c r="H78" s="28" t="str">
        <f>IF(A78&lt;('Output by Grade Span'!$C$5+1),"X","")</f>
        <v/>
      </c>
      <c r="I78" s="29" t="str">
        <f>IF('School Data'!$B78="High",IF('School Data'!G78="","",'School Data'!G78),"")</f>
        <v/>
      </c>
      <c r="J78" s="29" t="str">
        <f t="shared" si="12"/>
        <v/>
      </c>
      <c r="K78" s="29" t="str">
        <f>IF('School Data'!$B78="High",IF('School Data'!H78="","",'School Data'!H78),"")</f>
        <v/>
      </c>
      <c r="L78" s="29" t="str">
        <f t="shared" si="13"/>
        <v/>
      </c>
      <c r="M78" s="29" t="str">
        <f t="shared" si="14"/>
        <v/>
      </c>
      <c r="N78" s="28" t="str">
        <f>IF(H78="X",IF(M78&gt;'Output, All Schools'!$C$8,"N","Y"),"")</f>
        <v/>
      </c>
      <c r="O78" s="30" t="str">
        <f>IF('School Data'!$B78="High",IF('School Data'!I78="","",'School Data'!I78),"")</f>
        <v/>
      </c>
      <c r="P78" s="30" t="str">
        <f t="shared" si="15"/>
        <v/>
      </c>
      <c r="Q78" s="29" t="str">
        <f t="shared" si="16"/>
        <v/>
      </c>
      <c r="R78" s="31" t="str">
        <f>IF(H78="X",IF(Q78&gt;'Output, All Schools'!$C$9,"N","Y"),"")</f>
        <v/>
      </c>
      <c r="S78" s="32" t="str">
        <f>IF('School Data'!$B78="High",IF('School Data'!J78="","",'School Data'!J78),"")</f>
        <v/>
      </c>
      <c r="T78" s="49" t="str">
        <f t="shared" si="17"/>
        <v/>
      </c>
      <c r="U78" s="32" t="str">
        <f>IF('School Data'!$B78="High",IF('School Data'!K78="","",'School Data'!K78),"")</f>
        <v/>
      </c>
      <c r="V78" s="49" t="str">
        <f t="shared" si="18"/>
        <v/>
      </c>
      <c r="W78" s="54" t="str">
        <f t="shared" si="19"/>
        <v/>
      </c>
      <c r="X78" s="28" t="str">
        <f>IF(H78="X",IF(W78&lt;'Output, All Schools'!$C$14,"N","Y"),"")</f>
        <v/>
      </c>
      <c r="Y78" s="32" t="str">
        <f>IF('School Data'!$B78="High",IF('School Data'!L78="","",'School Data'!L78),"")</f>
        <v/>
      </c>
      <c r="Z78" s="49" t="str">
        <f t="shared" si="20"/>
        <v/>
      </c>
      <c r="AA78" s="55" t="str">
        <f t="shared" si="21"/>
        <v/>
      </c>
      <c r="AB78" s="31" t="str">
        <f>IF(H78="X",IF(AA78&lt;'Output, All Schools'!$C$15,"N","Y"),"")</f>
        <v/>
      </c>
    </row>
    <row r="79" spans="1:28" x14ac:dyDescent="0.25">
      <c r="A79" s="20" t="str">
        <f t="shared" si="11"/>
        <v/>
      </c>
      <c r="B79" s="20" t="str">
        <f>IF('School Data'!$B79="High",IF('School Data'!A79="","",'School Data'!A79),"")</f>
        <v/>
      </c>
      <c r="C79" s="20" t="str">
        <f>IF('School Data'!$B79="High",IF('School Data'!B79="","",'School Data'!B79),"")</f>
        <v/>
      </c>
      <c r="D79" s="20" t="str">
        <f>IF('School Data'!$B79="High",IF('School Data'!C79="","",'School Data'!C79),"")</f>
        <v/>
      </c>
      <c r="E79" s="20" t="str">
        <f>IF('School Data'!$B79="High",IF('School Data'!D79="","",'School Data'!D79),"")</f>
        <v/>
      </c>
      <c r="F79" s="20" t="str">
        <f>IF('School Data'!$B79="High",IF('School Data'!E79="","",'School Data'!E79),"")</f>
        <v/>
      </c>
      <c r="G79" s="31" t="str">
        <f>IF('School Data'!$B79="High",IF('School Data'!F79="","",'School Data'!F79),"")</f>
        <v/>
      </c>
      <c r="H79" s="28" t="str">
        <f>IF(A79&lt;('Output by Grade Span'!$C$5+1),"X","")</f>
        <v/>
      </c>
      <c r="I79" s="29" t="str">
        <f>IF('School Data'!$B79="High",IF('School Data'!G79="","",'School Data'!G79),"")</f>
        <v/>
      </c>
      <c r="J79" s="29" t="str">
        <f t="shared" si="12"/>
        <v/>
      </c>
      <c r="K79" s="29" t="str">
        <f>IF('School Data'!$B79="High",IF('School Data'!H79="","",'School Data'!H79),"")</f>
        <v/>
      </c>
      <c r="L79" s="29" t="str">
        <f t="shared" si="13"/>
        <v/>
      </c>
      <c r="M79" s="29" t="str">
        <f t="shared" si="14"/>
        <v/>
      </c>
      <c r="N79" s="28" t="str">
        <f>IF(H79="X",IF(M79&gt;'Output, All Schools'!$C$8,"N","Y"),"")</f>
        <v/>
      </c>
      <c r="O79" s="30" t="str">
        <f>IF('School Data'!$B79="High",IF('School Data'!I79="","",'School Data'!I79),"")</f>
        <v/>
      </c>
      <c r="P79" s="30" t="str">
        <f t="shared" si="15"/>
        <v/>
      </c>
      <c r="Q79" s="29" t="str">
        <f t="shared" si="16"/>
        <v/>
      </c>
      <c r="R79" s="31" t="str">
        <f>IF(H79="X",IF(Q79&gt;'Output, All Schools'!$C$9,"N","Y"),"")</f>
        <v/>
      </c>
      <c r="S79" s="32" t="str">
        <f>IF('School Data'!$B79="High",IF('School Data'!J79="","",'School Data'!J79),"")</f>
        <v/>
      </c>
      <c r="T79" s="49" t="str">
        <f t="shared" si="17"/>
        <v/>
      </c>
      <c r="U79" s="32" t="str">
        <f>IF('School Data'!$B79="High",IF('School Data'!K79="","",'School Data'!K79),"")</f>
        <v/>
      </c>
      <c r="V79" s="49" t="str">
        <f t="shared" si="18"/>
        <v/>
      </c>
      <c r="W79" s="54" t="str">
        <f t="shared" si="19"/>
        <v/>
      </c>
      <c r="X79" s="28" t="str">
        <f>IF(H79="X",IF(W79&lt;'Output, All Schools'!$C$14,"N","Y"),"")</f>
        <v/>
      </c>
      <c r="Y79" s="32" t="str">
        <f>IF('School Data'!$B79="High",IF('School Data'!L79="","",'School Data'!L79),"")</f>
        <v/>
      </c>
      <c r="Z79" s="49" t="str">
        <f t="shared" si="20"/>
        <v/>
      </c>
      <c r="AA79" s="55" t="str">
        <f t="shared" si="21"/>
        <v/>
      </c>
      <c r="AB79" s="31" t="str">
        <f>IF(H79="X",IF(AA79&lt;'Output, All Schools'!$C$15,"N","Y"),"")</f>
        <v/>
      </c>
    </row>
    <row r="80" spans="1:28" x14ac:dyDescent="0.25">
      <c r="A80" s="20" t="str">
        <f t="shared" si="11"/>
        <v/>
      </c>
      <c r="B80" s="20" t="str">
        <f>IF('School Data'!$B80="High",IF('School Data'!A80="","",'School Data'!A80),"")</f>
        <v/>
      </c>
      <c r="C80" s="20" t="str">
        <f>IF('School Data'!$B80="High",IF('School Data'!B80="","",'School Data'!B80),"")</f>
        <v/>
      </c>
      <c r="D80" s="20" t="str">
        <f>IF('School Data'!$B80="High",IF('School Data'!C80="","",'School Data'!C80),"")</f>
        <v/>
      </c>
      <c r="E80" s="20" t="str">
        <f>IF('School Data'!$B80="High",IF('School Data'!D80="","",'School Data'!D80),"")</f>
        <v/>
      </c>
      <c r="F80" s="20" t="str">
        <f>IF('School Data'!$B80="High",IF('School Data'!E80="","",'School Data'!E80),"")</f>
        <v/>
      </c>
      <c r="G80" s="31" t="str">
        <f>IF('School Data'!$B80="High",IF('School Data'!F80="","",'School Data'!F80),"")</f>
        <v/>
      </c>
      <c r="H80" s="28" t="str">
        <f>IF(A80&lt;('Output by Grade Span'!$C$5+1),"X","")</f>
        <v/>
      </c>
      <c r="I80" s="29" t="str">
        <f>IF('School Data'!$B80="High",IF('School Data'!G80="","",'School Data'!G80),"")</f>
        <v/>
      </c>
      <c r="J80" s="29" t="str">
        <f t="shared" si="12"/>
        <v/>
      </c>
      <c r="K80" s="29" t="str">
        <f>IF('School Data'!$B80="High",IF('School Data'!H80="","",'School Data'!H80),"")</f>
        <v/>
      </c>
      <c r="L80" s="29" t="str">
        <f t="shared" si="13"/>
        <v/>
      </c>
      <c r="M80" s="29" t="str">
        <f t="shared" si="14"/>
        <v/>
      </c>
      <c r="N80" s="28" t="str">
        <f>IF(H80="X",IF(M80&gt;'Output, All Schools'!$C$8,"N","Y"),"")</f>
        <v/>
      </c>
      <c r="O80" s="30" t="str">
        <f>IF('School Data'!$B80="High",IF('School Data'!I80="","",'School Data'!I80),"")</f>
        <v/>
      </c>
      <c r="P80" s="30" t="str">
        <f t="shared" si="15"/>
        <v/>
      </c>
      <c r="Q80" s="29" t="str">
        <f t="shared" si="16"/>
        <v/>
      </c>
      <c r="R80" s="31" t="str">
        <f>IF(H80="X",IF(Q80&gt;'Output, All Schools'!$C$9,"N","Y"),"")</f>
        <v/>
      </c>
      <c r="S80" s="32" t="str">
        <f>IF('School Data'!$B80="High",IF('School Data'!J80="","",'School Data'!J80),"")</f>
        <v/>
      </c>
      <c r="T80" s="49" t="str">
        <f t="shared" si="17"/>
        <v/>
      </c>
      <c r="U80" s="32" t="str">
        <f>IF('School Data'!$B80="High",IF('School Data'!K80="","",'School Data'!K80),"")</f>
        <v/>
      </c>
      <c r="V80" s="49" t="str">
        <f t="shared" si="18"/>
        <v/>
      </c>
      <c r="W80" s="54" t="str">
        <f t="shared" si="19"/>
        <v/>
      </c>
      <c r="X80" s="28" t="str">
        <f>IF(H80="X",IF(W80&lt;'Output, All Schools'!$C$14,"N","Y"),"")</f>
        <v/>
      </c>
      <c r="Y80" s="32" t="str">
        <f>IF('School Data'!$B80="High",IF('School Data'!L80="","",'School Data'!L80),"")</f>
        <v/>
      </c>
      <c r="Z80" s="49" t="str">
        <f t="shared" si="20"/>
        <v/>
      </c>
      <c r="AA80" s="55" t="str">
        <f t="shared" si="21"/>
        <v/>
      </c>
      <c r="AB80" s="31" t="str">
        <f>IF(H80="X",IF(AA80&lt;'Output, All Schools'!$C$15,"N","Y"),"")</f>
        <v/>
      </c>
    </row>
    <row r="81" spans="1:28" x14ac:dyDescent="0.25">
      <c r="A81" s="20" t="str">
        <f t="shared" si="11"/>
        <v/>
      </c>
      <c r="B81" s="20" t="str">
        <f>IF('School Data'!$B81="High",IF('School Data'!A81="","",'School Data'!A81),"")</f>
        <v/>
      </c>
      <c r="C81" s="20" t="str">
        <f>IF('School Data'!$B81="High",IF('School Data'!B81="","",'School Data'!B81),"")</f>
        <v/>
      </c>
      <c r="D81" s="20" t="str">
        <f>IF('School Data'!$B81="High",IF('School Data'!C81="","",'School Data'!C81),"")</f>
        <v/>
      </c>
      <c r="E81" s="20" t="str">
        <f>IF('School Data'!$B81="High",IF('School Data'!D81="","",'School Data'!D81),"")</f>
        <v/>
      </c>
      <c r="F81" s="20" t="str">
        <f>IF('School Data'!$B81="High",IF('School Data'!E81="","",'School Data'!E81),"")</f>
        <v/>
      </c>
      <c r="G81" s="31" t="str">
        <f>IF('School Data'!$B81="High",IF('School Data'!F81="","",'School Data'!F81),"")</f>
        <v/>
      </c>
      <c r="H81" s="28" t="str">
        <f>IF(A81&lt;('Output by Grade Span'!$C$5+1),"X","")</f>
        <v/>
      </c>
      <c r="I81" s="29" t="str">
        <f>IF('School Data'!$B81="High",IF('School Data'!G81="","",'School Data'!G81),"")</f>
        <v/>
      </c>
      <c r="J81" s="29" t="str">
        <f t="shared" si="12"/>
        <v/>
      </c>
      <c r="K81" s="29" t="str">
        <f>IF('School Data'!$B81="High",IF('School Data'!H81="","",'School Data'!H81),"")</f>
        <v/>
      </c>
      <c r="L81" s="29" t="str">
        <f t="shared" si="13"/>
        <v/>
      </c>
      <c r="M81" s="29" t="str">
        <f t="shared" si="14"/>
        <v/>
      </c>
      <c r="N81" s="28" t="str">
        <f>IF(H81="X",IF(M81&gt;'Output, All Schools'!$C$8,"N","Y"),"")</f>
        <v/>
      </c>
      <c r="O81" s="30" t="str">
        <f>IF('School Data'!$B81="High",IF('School Data'!I81="","",'School Data'!I81),"")</f>
        <v/>
      </c>
      <c r="P81" s="30" t="str">
        <f t="shared" si="15"/>
        <v/>
      </c>
      <c r="Q81" s="29" t="str">
        <f t="shared" si="16"/>
        <v/>
      </c>
      <c r="R81" s="31" t="str">
        <f>IF(H81="X",IF(Q81&gt;'Output, All Schools'!$C$9,"N","Y"),"")</f>
        <v/>
      </c>
      <c r="S81" s="32" t="str">
        <f>IF('School Data'!$B81="High",IF('School Data'!J81="","",'School Data'!J81),"")</f>
        <v/>
      </c>
      <c r="T81" s="49" t="str">
        <f t="shared" si="17"/>
        <v/>
      </c>
      <c r="U81" s="32" t="str">
        <f>IF('School Data'!$B81="High",IF('School Data'!K81="","",'School Data'!K81),"")</f>
        <v/>
      </c>
      <c r="V81" s="49" t="str">
        <f t="shared" si="18"/>
        <v/>
      </c>
      <c r="W81" s="54" t="str">
        <f t="shared" si="19"/>
        <v/>
      </c>
      <c r="X81" s="28" t="str">
        <f>IF(H81="X",IF(W81&lt;'Output, All Schools'!$C$14,"N","Y"),"")</f>
        <v/>
      </c>
      <c r="Y81" s="32" t="str">
        <f>IF('School Data'!$B81="High",IF('School Data'!L81="","",'School Data'!L81),"")</f>
        <v/>
      </c>
      <c r="Z81" s="49" t="str">
        <f t="shared" si="20"/>
        <v/>
      </c>
      <c r="AA81" s="55" t="str">
        <f t="shared" si="21"/>
        <v/>
      </c>
      <c r="AB81" s="31" t="str">
        <f>IF(H81="X",IF(AA81&lt;'Output, All Schools'!$C$15,"N","Y"),"")</f>
        <v/>
      </c>
    </row>
    <row r="82" spans="1:28" x14ac:dyDescent="0.25">
      <c r="A82" s="20" t="str">
        <f t="shared" si="11"/>
        <v/>
      </c>
      <c r="B82" s="20" t="str">
        <f>IF('School Data'!$B82="High",IF('School Data'!A82="","",'School Data'!A82),"")</f>
        <v/>
      </c>
      <c r="C82" s="20" t="str">
        <f>IF('School Data'!$B82="High",IF('School Data'!B82="","",'School Data'!B82),"")</f>
        <v/>
      </c>
      <c r="D82" s="20" t="str">
        <f>IF('School Data'!$B82="High",IF('School Data'!C82="","",'School Data'!C82),"")</f>
        <v/>
      </c>
      <c r="E82" s="20" t="str">
        <f>IF('School Data'!$B82="High",IF('School Data'!D82="","",'School Data'!D82),"")</f>
        <v/>
      </c>
      <c r="F82" s="20" t="str">
        <f>IF('School Data'!$B82="High",IF('School Data'!E82="","",'School Data'!E82),"")</f>
        <v/>
      </c>
      <c r="G82" s="31" t="str">
        <f>IF('School Data'!$B82="High",IF('School Data'!F82="","",'School Data'!F82),"")</f>
        <v/>
      </c>
      <c r="H82" s="28" t="str">
        <f>IF(A82&lt;('Output by Grade Span'!$C$5+1),"X","")</f>
        <v/>
      </c>
      <c r="I82" s="29" t="str">
        <f>IF('School Data'!$B82="High",IF('School Data'!G82="","",'School Data'!G82),"")</f>
        <v/>
      </c>
      <c r="J82" s="29" t="str">
        <f t="shared" si="12"/>
        <v/>
      </c>
      <c r="K82" s="29" t="str">
        <f>IF('School Data'!$B82="High",IF('School Data'!H82="","",'School Data'!H82),"")</f>
        <v/>
      </c>
      <c r="L82" s="29" t="str">
        <f t="shared" si="13"/>
        <v/>
      </c>
      <c r="M82" s="29" t="str">
        <f t="shared" si="14"/>
        <v/>
      </c>
      <c r="N82" s="28" t="str">
        <f>IF(H82="X",IF(M82&gt;'Output, All Schools'!$C$8,"N","Y"),"")</f>
        <v/>
      </c>
      <c r="O82" s="30" t="str">
        <f>IF('School Data'!$B82="High",IF('School Data'!I82="","",'School Data'!I82),"")</f>
        <v/>
      </c>
      <c r="P82" s="30" t="str">
        <f t="shared" si="15"/>
        <v/>
      </c>
      <c r="Q82" s="29" t="str">
        <f t="shared" si="16"/>
        <v/>
      </c>
      <c r="R82" s="31" t="str">
        <f>IF(H82="X",IF(Q82&gt;'Output, All Schools'!$C$9,"N","Y"),"")</f>
        <v/>
      </c>
      <c r="S82" s="32" t="str">
        <f>IF('School Data'!$B82="High",IF('School Data'!J82="","",'School Data'!J82),"")</f>
        <v/>
      </c>
      <c r="T82" s="49" t="str">
        <f t="shared" si="17"/>
        <v/>
      </c>
      <c r="U82" s="32" t="str">
        <f>IF('School Data'!$B82="High",IF('School Data'!K82="","",'School Data'!K82),"")</f>
        <v/>
      </c>
      <c r="V82" s="49" t="str">
        <f t="shared" si="18"/>
        <v/>
      </c>
      <c r="W82" s="54" t="str">
        <f t="shared" si="19"/>
        <v/>
      </c>
      <c r="X82" s="28" t="str">
        <f>IF(H82="X",IF(W82&lt;'Output, All Schools'!$C$14,"N","Y"),"")</f>
        <v/>
      </c>
      <c r="Y82" s="32" t="str">
        <f>IF('School Data'!$B82="High",IF('School Data'!L82="","",'School Data'!L82),"")</f>
        <v/>
      </c>
      <c r="Z82" s="49" t="str">
        <f t="shared" si="20"/>
        <v/>
      </c>
      <c r="AA82" s="55" t="str">
        <f t="shared" si="21"/>
        <v/>
      </c>
      <c r="AB82" s="31" t="str">
        <f>IF(H82="X",IF(AA82&lt;'Output, All Schools'!$C$15,"N","Y"),"")</f>
        <v/>
      </c>
    </row>
    <row r="83" spans="1:28" x14ac:dyDescent="0.25">
      <c r="A83" s="20" t="str">
        <f t="shared" si="11"/>
        <v/>
      </c>
      <c r="B83" s="20" t="str">
        <f>IF('School Data'!$B83="High",IF('School Data'!A83="","",'School Data'!A83),"")</f>
        <v/>
      </c>
      <c r="C83" s="20" t="str">
        <f>IF('School Data'!$B83="High",IF('School Data'!B83="","",'School Data'!B83),"")</f>
        <v/>
      </c>
      <c r="D83" s="20" t="str">
        <f>IF('School Data'!$B83="High",IF('School Data'!C83="","",'School Data'!C83),"")</f>
        <v/>
      </c>
      <c r="E83" s="20" t="str">
        <f>IF('School Data'!$B83="High",IF('School Data'!D83="","",'School Data'!D83),"")</f>
        <v/>
      </c>
      <c r="F83" s="20" t="str">
        <f>IF('School Data'!$B83="High",IF('School Data'!E83="","",'School Data'!E83),"")</f>
        <v/>
      </c>
      <c r="G83" s="31" t="str">
        <f>IF('School Data'!$B83="High",IF('School Data'!F83="","",'School Data'!F83),"")</f>
        <v/>
      </c>
      <c r="H83" s="28" t="str">
        <f>IF(A83&lt;('Output by Grade Span'!$C$5+1),"X","")</f>
        <v/>
      </c>
      <c r="I83" s="29" t="str">
        <f>IF('School Data'!$B83="High",IF('School Data'!G83="","",'School Data'!G83),"")</f>
        <v/>
      </c>
      <c r="J83" s="29" t="str">
        <f t="shared" si="12"/>
        <v/>
      </c>
      <c r="K83" s="29" t="str">
        <f>IF('School Data'!$B83="High",IF('School Data'!H83="","",'School Data'!H83),"")</f>
        <v/>
      </c>
      <c r="L83" s="29" t="str">
        <f t="shared" si="13"/>
        <v/>
      </c>
      <c r="M83" s="29" t="str">
        <f t="shared" si="14"/>
        <v/>
      </c>
      <c r="N83" s="28" t="str">
        <f>IF(H83="X",IF(M83&gt;'Output, All Schools'!$C$8,"N","Y"),"")</f>
        <v/>
      </c>
      <c r="O83" s="30" t="str">
        <f>IF('School Data'!$B83="High",IF('School Data'!I83="","",'School Data'!I83),"")</f>
        <v/>
      </c>
      <c r="P83" s="30" t="str">
        <f t="shared" si="15"/>
        <v/>
      </c>
      <c r="Q83" s="29" t="str">
        <f t="shared" si="16"/>
        <v/>
      </c>
      <c r="R83" s="31" t="str">
        <f>IF(H83="X",IF(Q83&gt;'Output, All Schools'!$C$9,"N","Y"),"")</f>
        <v/>
      </c>
      <c r="S83" s="32" t="str">
        <f>IF('School Data'!$B83="High",IF('School Data'!J83="","",'School Data'!J83),"")</f>
        <v/>
      </c>
      <c r="T83" s="49" t="str">
        <f t="shared" si="17"/>
        <v/>
      </c>
      <c r="U83" s="32" t="str">
        <f>IF('School Data'!$B83="High",IF('School Data'!K83="","",'School Data'!K83),"")</f>
        <v/>
      </c>
      <c r="V83" s="49" t="str">
        <f t="shared" si="18"/>
        <v/>
      </c>
      <c r="W83" s="54" t="str">
        <f t="shared" si="19"/>
        <v/>
      </c>
      <c r="X83" s="28" t="str">
        <f>IF(H83="X",IF(W83&lt;'Output, All Schools'!$C$14,"N","Y"),"")</f>
        <v/>
      </c>
      <c r="Y83" s="32" t="str">
        <f>IF('School Data'!$B83="High",IF('School Data'!L83="","",'School Data'!L83),"")</f>
        <v/>
      </c>
      <c r="Z83" s="49" t="str">
        <f t="shared" si="20"/>
        <v/>
      </c>
      <c r="AA83" s="55" t="str">
        <f t="shared" si="21"/>
        <v/>
      </c>
      <c r="AB83" s="31" t="str">
        <f>IF(H83="X",IF(AA83&lt;'Output, All Schools'!$C$15,"N","Y"),"")</f>
        <v/>
      </c>
    </row>
    <row r="84" spans="1:28" x14ac:dyDescent="0.25">
      <c r="A84" s="20" t="str">
        <f t="shared" si="11"/>
        <v/>
      </c>
      <c r="B84" s="20" t="str">
        <f>IF('School Data'!$B84="High",IF('School Data'!A84="","",'School Data'!A84),"")</f>
        <v/>
      </c>
      <c r="C84" s="20" t="str">
        <f>IF('School Data'!$B84="High",IF('School Data'!B84="","",'School Data'!B84),"")</f>
        <v/>
      </c>
      <c r="D84" s="20" t="str">
        <f>IF('School Data'!$B84="High",IF('School Data'!C84="","",'School Data'!C84),"")</f>
        <v/>
      </c>
      <c r="E84" s="20" t="str">
        <f>IF('School Data'!$B84="High",IF('School Data'!D84="","",'School Data'!D84),"")</f>
        <v/>
      </c>
      <c r="F84" s="20" t="str">
        <f>IF('School Data'!$B84="High",IF('School Data'!E84="","",'School Data'!E84),"")</f>
        <v/>
      </c>
      <c r="G84" s="31" t="str">
        <f>IF('School Data'!$B84="High",IF('School Data'!F84="","",'School Data'!F84),"")</f>
        <v/>
      </c>
      <c r="H84" s="28" t="str">
        <f>IF(A84&lt;('Output by Grade Span'!$C$5+1),"X","")</f>
        <v/>
      </c>
      <c r="I84" s="29" t="str">
        <f>IF('School Data'!$B84="High",IF('School Data'!G84="","",'School Data'!G84),"")</f>
        <v/>
      </c>
      <c r="J84" s="29" t="str">
        <f t="shared" si="12"/>
        <v/>
      </c>
      <c r="K84" s="29" t="str">
        <f>IF('School Data'!$B84="High",IF('School Data'!H84="","",'School Data'!H84),"")</f>
        <v/>
      </c>
      <c r="L84" s="29" t="str">
        <f t="shared" si="13"/>
        <v/>
      </c>
      <c r="M84" s="29" t="str">
        <f t="shared" si="14"/>
        <v/>
      </c>
      <c r="N84" s="28" t="str">
        <f>IF(H84="X",IF(M84&gt;'Output, All Schools'!$C$8,"N","Y"),"")</f>
        <v/>
      </c>
      <c r="O84" s="30" t="str">
        <f>IF('School Data'!$B84="High",IF('School Data'!I84="","",'School Data'!I84),"")</f>
        <v/>
      </c>
      <c r="P84" s="30" t="str">
        <f t="shared" si="15"/>
        <v/>
      </c>
      <c r="Q84" s="29" t="str">
        <f t="shared" si="16"/>
        <v/>
      </c>
      <c r="R84" s="31" t="str">
        <f>IF(H84="X",IF(Q84&gt;'Output, All Schools'!$C$9,"N","Y"),"")</f>
        <v/>
      </c>
      <c r="S84" s="32" t="str">
        <f>IF('School Data'!$B84="High",IF('School Data'!J84="","",'School Data'!J84),"")</f>
        <v/>
      </c>
      <c r="T84" s="49" t="str">
        <f t="shared" si="17"/>
        <v/>
      </c>
      <c r="U84" s="32" t="str">
        <f>IF('School Data'!$B84="High",IF('School Data'!K84="","",'School Data'!K84),"")</f>
        <v/>
      </c>
      <c r="V84" s="49" t="str">
        <f t="shared" si="18"/>
        <v/>
      </c>
      <c r="W84" s="54" t="str">
        <f t="shared" si="19"/>
        <v/>
      </c>
      <c r="X84" s="28" t="str">
        <f>IF(H84="X",IF(W84&lt;'Output, All Schools'!$C$14,"N","Y"),"")</f>
        <v/>
      </c>
      <c r="Y84" s="32" t="str">
        <f>IF('School Data'!$B84="High",IF('School Data'!L84="","",'School Data'!L84),"")</f>
        <v/>
      </c>
      <c r="Z84" s="49" t="str">
        <f t="shared" si="20"/>
        <v/>
      </c>
      <c r="AA84" s="55" t="str">
        <f t="shared" si="21"/>
        <v/>
      </c>
      <c r="AB84" s="31" t="str">
        <f>IF(H84="X",IF(AA84&lt;'Output, All Schools'!$C$15,"N","Y"),"")</f>
        <v/>
      </c>
    </row>
    <row r="85" spans="1:28" x14ac:dyDescent="0.25">
      <c r="A85" s="20" t="str">
        <f t="shared" si="11"/>
        <v/>
      </c>
      <c r="B85" s="20" t="str">
        <f>IF('School Data'!$B85="High",IF('School Data'!A85="","",'School Data'!A85),"")</f>
        <v/>
      </c>
      <c r="C85" s="20" t="str">
        <f>IF('School Data'!$B85="High",IF('School Data'!B85="","",'School Data'!B85),"")</f>
        <v/>
      </c>
      <c r="D85" s="20" t="str">
        <f>IF('School Data'!$B85="High",IF('School Data'!C85="","",'School Data'!C85),"")</f>
        <v/>
      </c>
      <c r="E85" s="20" t="str">
        <f>IF('School Data'!$B85="High",IF('School Data'!D85="","",'School Data'!D85),"")</f>
        <v/>
      </c>
      <c r="F85" s="20" t="str">
        <f>IF('School Data'!$B85="High",IF('School Data'!E85="","",'School Data'!E85),"")</f>
        <v/>
      </c>
      <c r="G85" s="31" t="str">
        <f>IF('School Data'!$B85="High",IF('School Data'!F85="","",'School Data'!F85),"")</f>
        <v/>
      </c>
      <c r="H85" s="28" t="str">
        <f>IF(A85&lt;('Output by Grade Span'!$C$5+1),"X","")</f>
        <v/>
      </c>
      <c r="I85" s="29" t="str">
        <f>IF('School Data'!$B85="High",IF('School Data'!G85="","",'School Data'!G85),"")</f>
        <v/>
      </c>
      <c r="J85" s="29" t="str">
        <f t="shared" si="12"/>
        <v/>
      </c>
      <c r="K85" s="29" t="str">
        <f>IF('School Data'!$B85="High",IF('School Data'!H85="","",'School Data'!H85),"")</f>
        <v/>
      </c>
      <c r="L85" s="29" t="str">
        <f t="shared" si="13"/>
        <v/>
      </c>
      <c r="M85" s="29" t="str">
        <f t="shared" si="14"/>
        <v/>
      </c>
      <c r="N85" s="28" t="str">
        <f>IF(H85="X",IF(M85&gt;'Output, All Schools'!$C$8,"N","Y"),"")</f>
        <v/>
      </c>
      <c r="O85" s="30" t="str">
        <f>IF('School Data'!$B85="High",IF('School Data'!I85="","",'School Data'!I85),"")</f>
        <v/>
      </c>
      <c r="P85" s="30" t="str">
        <f t="shared" si="15"/>
        <v/>
      </c>
      <c r="Q85" s="29" t="str">
        <f t="shared" si="16"/>
        <v/>
      </c>
      <c r="R85" s="31" t="str">
        <f>IF(H85="X",IF(Q85&gt;'Output, All Schools'!$C$9,"N","Y"),"")</f>
        <v/>
      </c>
      <c r="S85" s="32" t="str">
        <f>IF('School Data'!$B85="High",IF('School Data'!J85="","",'School Data'!J85),"")</f>
        <v/>
      </c>
      <c r="T85" s="49" t="str">
        <f t="shared" si="17"/>
        <v/>
      </c>
      <c r="U85" s="32" t="str">
        <f>IF('School Data'!$B85="High",IF('School Data'!K85="","",'School Data'!K85),"")</f>
        <v/>
      </c>
      <c r="V85" s="49" t="str">
        <f t="shared" si="18"/>
        <v/>
      </c>
      <c r="W85" s="54" t="str">
        <f t="shared" si="19"/>
        <v/>
      </c>
      <c r="X85" s="28" t="str">
        <f>IF(H85="X",IF(W85&lt;'Output, All Schools'!$C$14,"N","Y"),"")</f>
        <v/>
      </c>
      <c r="Y85" s="32" t="str">
        <f>IF('School Data'!$B85="High",IF('School Data'!L85="","",'School Data'!L85),"")</f>
        <v/>
      </c>
      <c r="Z85" s="49" t="str">
        <f t="shared" si="20"/>
        <v/>
      </c>
      <c r="AA85" s="55" t="str">
        <f t="shared" si="21"/>
        <v/>
      </c>
      <c r="AB85" s="31" t="str">
        <f>IF(H85="X",IF(AA85&lt;'Output, All Schools'!$C$15,"N","Y"),"")</f>
        <v/>
      </c>
    </row>
    <row r="86" spans="1:28" x14ac:dyDescent="0.25">
      <c r="A86" s="20" t="str">
        <f t="shared" si="11"/>
        <v/>
      </c>
      <c r="B86" s="20" t="str">
        <f>IF('School Data'!$B86="High",IF('School Data'!A86="","",'School Data'!A86),"")</f>
        <v/>
      </c>
      <c r="C86" s="20" t="str">
        <f>IF('School Data'!$B86="High",IF('School Data'!B86="","",'School Data'!B86),"")</f>
        <v/>
      </c>
      <c r="D86" s="20" t="str">
        <f>IF('School Data'!$B86="High",IF('School Data'!C86="","",'School Data'!C86),"")</f>
        <v/>
      </c>
      <c r="E86" s="20" t="str">
        <f>IF('School Data'!$B86="High",IF('School Data'!D86="","",'School Data'!D86),"")</f>
        <v/>
      </c>
      <c r="F86" s="20" t="str">
        <f>IF('School Data'!$B86="High",IF('School Data'!E86="","",'School Data'!E86),"")</f>
        <v/>
      </c>
      <c r="G86" s="31" t="str">
        <f>IF('School Data'!$B86="High",IF('School Data'!F86="","",'School Data'!F86),"")</f>
        <v/>
      </c>
      <c r="H86" s="28" t="str">
        <f>IF(A86&lt;('Output by Grade Span'!$C$5+1),"X","")</f>
        <v/>
      </c>
      <c r="I86" s="29" t="str">
        <f>IF('School Data'!$B86="High",IF('School Data'!G86="","",'School Data'!G86),"")</f>
        <v/>
      </c>
      <c r="J86" s="29" t="str">
        <f t="shared" si="12"/>
        <v/>
      </c>
      <c r="K86" s="29" t="str">
        <f>IF('School Data'!$B86="High",IF('School Data'!H86="","",'School Data'!H86),"")</f>
        <v/>
      </c>
      <c r="L86" s="29" t="str">
        <f t="shared" si="13"/>
        <v/>
      </c>
      <c r="M86" s="29" t="str">
        <f t="shared" si="14"/>
        <v/>
      </c>
      <c r="N86" s="28" t="str">
        <f>IF(H86="X",IF(M86&gt;'Output, All Schools'!$C$8,"N","Y"),"")</f>
        <v/>
      </c>
      <c r="O86" s="30" t="str">
        <f>IF('School Data'!$B86="High",IF('School Data'!I86="","",'School Data'!I86),"")</f>
        <v/>
      </c>
      <c r="P86" s="30" t="str">
        <f t="shared" si="15"/>
        <v/>
      </c>
      <c r="Q86" s="29" t="str">
        <f t="shared" si="16"/>
        <v/>
      </c>
      <c r="R86" s="31" t="str">
        <f>IF(H86="X",IF(Q86&gt;'Output, All Schools'!$C$9,"N","Y"),"")</f>
        <v/>
      </c>
      <c r="S86" s="32" t="str">
        <f>IF('School Data'!$B86="High",IF('School Data'!J86="","",'School Data'!J86),"")</f>
        <v/>
      </c>
      <c r="T86" s="49" t="str">
        <f t="shared" si="17"/>
        <v/>
      </c>
      <c r="U86" s="32" t="str">
        <f>IF('School Data'!$B86="High",IF('School Data'!K86="","",'School Data'!K86),"")</f>
        <v/>
      </c>
      <c r="V86" s="49" t="str">
        <f t="shared" si="18"/>
        <v/>
      </c>
      <c r="W86" s="54" t="str">
        <f t="shared" si="19"/>
        <v/>
      </c>
      <c r="X86" s="28" t="str">
        <f>IF(H86="X",IF(W86&lt;'Output, All Schools'!$C$14,"N","Y"),"")</f>
        <v/>
      </c>
      <c r="Y86" s="32" t="str">
        <f>IF('School Data'!$B86="High",IF('School Data'!L86="","",'School Data'!L86),"")</f>
        <v/>
      </c>
      <c r="Z86" s="49" t="str">
        <f t="shared" si="20"/>
        <v/>
      </c>
      <c r="AA86" s="55" t="str">
        <f t="shared" si="21"/>
        <v/>
      </c>
      <c r="AB86" s="31" t="str">
        <f>IF(H86="X",IF(AA86&lt;'Output, All Schools'!$C$15,"N","Y"),"")</f>
        <v/>
      </c>
    </row>
    <row r="87" spans="1:28" x14ac:dyDescent="0.25">
      <c r="A87" s="20" t="str">
        <f t="shared" si="11"/>
        <v/>
      </c>
      <c r="B87" s="20" t="str">
        <f>IF('School Data'!$B87="High",IF('School Data'!A87="","",'School Data'!A87),"")</f>
        <v/>
      </c>
      <c r="C87" s="20" t="str">
        <f>IF('School Data'!$B87="High",IF('School Data'!B87="","",'School Data'!B87),"")</f>
        <v/>
      </c>
      <c r="D87" s="20" t="str">
        <f>IF('School Data'!$B87="High",IF('School Data'!C87="","",'School Data'!C87),"")</f>
        <v/>
      </c>
      <c r="E87" s="20" t="str">
        <f>IF('School Data'!$B87="High",IF('School Data'!D87="","",'School Data'!D87),"")</f>
        <v/>
      </c>
      <c r="F87" s="20" t="str">
        <f>IF('School Data'!$B87="High",IF('School Data'!E87="","",'School Data'!E87),"")</f>
        <v/>
      </c>
      <c r="G87" s="31" t="str">
        <f>IF('School Data'!$B87="High",IF('School Data'!F87="","",'School Data'!F87),"")</f>
        <v/>
      </c>
      <c r="H87" s="28" t="str">
        <f>IF(A87&lt;('Output by Grade Span'!$C$5+1),"X","")</f>
        <v/>
      </c>
      <c r="I87" s="29" t="str">
        <f>IF('School Data'!$B87="High",IF('School Data'!G87="","",'School Data'!G87),"")</f>
        <v/>
      </c>
      <c r="J87" s="29" t="str">
        <f t="shared" si="12"/>
        <v/>
      </c>
      <c r="K87" s="29" t="str">
        <f>IF('School Data'!$B87="High",IF('School Data'!H87="","",'School Data'!H87),"")</f>
        <v/>
      </c>
      <c r="L87" s="29" t="str">
        <f t="shared" si="13"/>
        <v/>
      </c>
      <c r="M87" s="29" t="str">
        <f t="shared" si="14"/>
        <v/>
      </c>
      <c r="N87" s="28" t="str">
        <f>IF(H87="X",IF(M87&gt;'Output, All Schools'!$C$8,"N","Y"),"")</f>
        <v/>
      </c>
      <c r="O87" s="30" t="str">
        <f>IF('School Data'!$B87="High",IF('School Data'!I87="","",'School Data'!I87),"")</f>
        <v/>
      </c>
      <c r="P87" s="30" t="str">
        <f t="shared" si="15"/>
        <v/>
      </c>
      <c r="Q87" s="29" t="str">
        <f t="shared" si="16"/>
        <v/>
      </c>
      <c r="R87" s="31" t="str">
        <f>IF(H87="X",IF(Q87&gt;'Output, All Schools'!$C$9,"N","Y"),"")</f>
        <v/>
      </c>
      <c r="S87" s="32" t="str">
        <f>IF('School Data'!$B87="High",IF('School Data'!J87="","",'School Data'!J87),"")</f>
        <v/>
      </c>
      <c r="T87" s="49" t="str">
        <f t="shared" si="17"/>
        <v/>
      </c>
      <c r="U87" s="32" t="str">
        <f>IF('School Data'!$B87="High",IF('School Data'!K87="","",'School Data'!K87),"")</f>
        <v/>
      </c>
      <c r="V87" s="49" t="str">
        <f t="shared" si="18"/>
        <v/>
      </c>
      <c r="W87" s="54" t="str">
        <f t="shared" si="19"/>
        <v/>
      </c>
      <c r="X87" s="28" t="str">
        <f>IF(H87="X",IF(W87&lt;'Output, All Schools'!$C$14,"N","Y"),"")</f>
        <v/>
      </c>
      <c r="Y87" s="32" t="str">
        <f>IF('School Data'!$B87="High",IF('School Data'!L87="","",'School Data'!L87),"")</f>
        <v/>
      </c>
      <c r="Z87" s="49" t="str">
        <f t="shared" si="20"/>
        <v/>
      </c>
      <c r="AA87" s="55" t="str">
        <f t="shared" si="21"/>
        <v/>
      </c>
      <c r="AB87" s="31" t="str">
        <f>IF(H87="X",IF(AA87&lt;'Output, All Schools'!$C$15,"N","Y"),"")</f>
        <v/>
      </c>
    </row>
    <row r="88" spans="1:28" x14ac:dyDescent="0.25">
      <c r="A88" s="20" t="str">
        <f t="shared" si="11"/>
        <v/>
      </c>
      <c r="B88" s="20" t="str">
        <f>IF('School Data'!$B88="High",IF('School Data'!A88="","",'School Data'!A88),"")</f>
        <v/>
      </c>
      <c r="C88" s="20" t="str">
        <f>IF('School Data'!$B88="High",IF('School Data'!B88="","",'School Data'!B88),"")</f>
        <v/>
      </c>
      <c r="D88" s="20" t="str">
        <f>IF('School Data'!$B88="High",IF('School Data'!C88="","",'School Data'!C88),"")</f>
        <v/>
      </c>
      <c r="E88" s="20" t="str">
        <f>IF('School Data'!$B88="High",IF('School Data'!D88="","",'School Data'!D88),"")</f>
        <v/>
      </c>
      <c r="F88" s="20" t="str">
        <f>IF('School Data'!$B88="High",IF('School Data'!E88="","",'School Data'!E88),"")</f>
        <v/>
      </c>
      <c r="G88" s="31" t="str">
        <f>IF('School Data'!$B88="High",IF('School Data'!F88="","",'School Data'!F88),"")</f>
        <v/>
      </c>
      <c r="H88" s="28" t="str">
        <f>IF(A88&lt;('Output by Grade Span'!$C$5+1),"X","")</f>
        <v/>
      </c>
      <c r="I88" s="29" t="str">
        <f>IF('School Data'!$B88="High",IF('School Data'!G88="","",'School Data'!G88),"")</f>
        <v/>
      </c>
      <c r="J88" s="29" t="str">
        <f t="shared" si="12"/>
        <v/>
      </c>
      <c r="K88" s="29" t="str">
        <f>IF('School Data'!$B88="High",IF('School Data'!H88="","",'School Data'!H88),"")</f>
        <v/>
      </c>
      <c r="L88" s="29" t="str">
        <f t="shared" si="13"/>
        <v/>
      </c>
      <c r="M88" s="29" t="str">
        <f t="shared" si="14"/>
        <v/>
      </c>
      <c r="N88" s="28" t="str">
        <f>IF(H88="X",IF(M88&gt;'Output, All Schools'!$C$8,"N","Y"),"")</f>
        <v/>
      </c>
      <c r="O88" s="30" t="str">
        <f>IF('School Data'!$B88="High",IF('School Data'!I88="","",'School Data'!I88),"")</f>
        <v/>
      </c>
      <c r="P88" s="30" t="str">
        <f t="shared" si="15"/>
        <v/>
      </c>
      <c r="Q88" s="29" t="str">
        <f t="shared" si="16"/>
        <v/>
      </c>
      <c r="R88" s="31" t="str">
        <f>IF(H88="X",IF(Q88&gt;'Output, All Schools'!$C$9,"N","Y"),"")</f>
        <v/>
      </c>
      <c r="S88" s="32" t="str">
        <f>IF('School Data'!$B88="High",IF('School Data'!J88="","",'School Data'!J88),"")</f>
        <v/>
      </c>
      <c r="T88" s="49" t="str">
        <f t="shared" si="17"/>
        <v/>
      </c>
      <c r="U88" s="32" t="str">
        <f>IF('School Data'!$B88="High",IF('School Data'!K88="","",'School Data'!K88),"")</f>
        <v/>
      </c>
      <c r="V88" s="49" t="str">
        <f t="shared" si="18"/>
        <v/>
      </c>
      <c r="W88" s="54" t="str">
        <f t="shared" si="19"/>
        <v/>
      </c>
      <c r="X88" s="28" t="str">
        <f>IF(H88="X",IF(W88&lt;'Output, All Schools'!$C$14,"N","Y"),"")</f>
        <v/>
      </c>
      <c r="Y88" s="32" t="str">
        <f>IF('School Data'!$B88="High",IF('School Data'!L88="","",'School Data'!L88),"")</f>
        <v/>
      </c>
      <c r="Z88" s="49" t="str">
        <f t="shared" si="20"/>
        <v/>
      </c>
      <c r="AA88" s="55" t="str">
        <f t="shared" si="21"/>
        <v/>
      </c>
      <c r="AB88" s="31" t="str">
        <f>IF(H88="X",IF(AA88&lt;'Output, All Schools'!$C$15,"N","Y"),"")</f>
        <v/>
      </c>
    </row>
    <row r="89" spans="1:28" x14ac:dyDescent="0.25">
      <c r="A89" s="20" t="str">
        <f t="shared" si="11"/>
        <v/>
      </c>
      <c r="B89" s="20" t="str">
        <f>IF('School Data'!$B89="High",IF('School Data'!A89="","",'School Data'!A89),"")</f>
        <v/>
      </c>
      <c r="C89" s="20" t="str">
        <f>IF('School Data'!$B89="High",IF('School Data'!B89="","",'School Data'!B89),"")</f>
        <v/>
      </c>
      <c r="D89" s="20" t="str">
        <f>IF('School Data'!$B89="High",IF('School Data'!C89="","",'School Data'!C89),"")</f>
        <v/>
      </c>
      <c r="E89" s="20" t="str">
        <f>IF('School Data'!$B89="High",IF('School Data'!D89="","",'School Data'!D89),"")</f>
        <v/>
      </c>
      <c r="F89" s="20" t="str">
        <f>IF('School Data'!$B89="High",IF('School Data'!E89="","",'School Data'!E89),"")</f>
        <v/>
      </c>
      <c r="G89" s="31" t="str">
        <f>IF('School Data'!$B89="High",IF('School Data'!F89="","",'School Data'!F89),"")</f>
        <v/>
      </c>
      <c r="H89" s="28" t="str">
        <f>IF(A89&lt;('Output by Grade Span'!$C$5+1),"X","")</f>
        <v/>
      </c>
      <c r="I89" s="29" t="str">
        <f>IF('School Data'!$B89="High",IF('School Data'!G89="","",'School Data'!G89),"")</f>
        <v/>
      </c>
      <c r="J89" s="29" t="str">
        <f t="shared" si="12"/>
        <v/>
      </c>
      <c r="K89" s="29" t="str">
        <f>IF('School Data'!$B89="High",IF('School Data'!H89="","",'School Data'!H89),"")</f>
        <v/>
      </c>
      <c r="L89" s="29" t="str">
        <f t="shared" si="13"/>
        <v/>
      </c>
      <c r="M89" s="29" t="str">
        <f t="shared" si="14"/>
        <v/>
      </c>
      <c r="N89" s="28" t="str">
        <f>IF(H89="X",IF(M89&gt;'Output, All Schools'!$C$8,"N","Y"),"")</f>
        <v/>
      </c>
      <c r="O89" s="30" t="str">
        <f>IF('School Data'!$B89="High",IF('School Data'!I89="","",'School Data'!I89),"")</f>
        <v/>
      </c>
      <c r="P89" s="30" t="str">
        <f t="shared" si="15"/>
        <v/>
      </c>
      <c r="Q89" s="29" t="str">
        <f t="shared" si="16"/>
        <v/>
      </c>
      <c r="R89" s="31" t="str">
        <f>IF(H89="X",IF(Q89&gt;'Output, All Schools'!$C$9,"N","Y"),"")</f>
        <v/>
      </c>
      <c r="S89" s="32" t="str">
        <f>IF('School Data'!$B89="High",IF('School Data'!J89="","",'School Data'!J89),"")</f>
        <v/>
      </c>
      <c r="T89" s="49" t="str">
        <f t="shared" si="17"/>
        <v/>
      </c>
      <c r="U89" s="32" t="str">
        <f>IF('School Data'!$B89="High",IF('School Data'!K89="","",'School Data'!K89),"")</f>
        <v/>
      </c>
      <c r="V89" s="49" t="str">
        <f t="shared" si="18"/>
        <v/>
      </c>
      <c r="W89" s="54" t="str">
        <f t="shared" si="19"/>
        <v/>
      </c>
      <c r="X89" s="28" t="str">
        <f>IF(H89="X",IF(W89&lt;'Output, All Schools'!$C$14,"N","Y"),"")</f>
        <v/>
      </c>
      <c r="Y89" s="32" t="str">
        <f>IF('School Data'!$B89="High",IF('School Data'!L89="","",'School Data'!L89),"")</f>
        <v/>
      </c>
      <c r="Z89" s="49" t="str">
        <f t="shared" si="20"/>
        <v/>
      </c>
      <c r="AA89" s="55" t="str">
        <f t="shared" si="21"/>
        <v/>
      </c>
      <c r="AB89" s="31" t="str">
        <f>IF(H89="X",IF(AA89&lt;'Output, All Schools'!$C$15,"N","Y"),"")</f>
        <v/>
      </c>
    </row>
    <row r="90" spans="1:28" x14ac:dyDescent="0.25">
      <c r="A90" s="20" t="str">
        <f t="shared" si="11"/>
        <v/>
      </c>
      <c r="B90" s="20" t="str">
        <f>IF('School Data'!$B90="High",IF('School Data'!A90="","",'School Data'!A90),"")</f>
        <v/>
      </c>
      <c r="C90" s="20" t="str">
        <f>IF('School Data'!$B90="High",IF('School Data'!B90="","",'School Data'!B90),"")</f>
        <v/>
      </c>
      <c r="D90" s="20" t="str">
        <f>IF('School Data'!$B90="High",IF('School Data'!C90="","",'School Data'!C90),"")</f>
        <v/>
      </c>
      <c r="E90" s="20" t="str">
        <f>IF('School Data'!$B90="High",IF('School Data'!D90="","",'School Data'!D90),"")</f>
        <v/>
      </c>
      <c r="F90" s="20" t="str">
        <f>IF('School Data'!$B90="High",IF('School Data'!E90="","",'School Data'!E90),"")</f>
        <v/>
      </c>
      <c r="G90" s="31" t="str">
        <f>IF('School Data'!$B90="High",IF('School Data'!F90="","",'School Data'!F90),"")</f>
        <v/>
      </c>
      <c r="H90" s="28" t="str">
        <f>IF(A90&lt;('Output by Grade Span'!$C$5+1),"X","")</f>
        <v/>
      </c>
      <c r="I90" s="29" t="str">
        <f>IF('School Data'!$B90="High",IF('School Data'!G90="","",'School Data'!G90),"")</f>
        <v/>
      </c>
      <c r="J90" s="29" t="str">
        <f t="shared" si="12"/>
        <v/>
      </c>
      <c r="K90" s="29" t="str">
        <f>IF('School Data'!$B90="High",IF('School Data'!H90="","",'School Data'!H90),"")</f>
        <v/>
      </c>
      <c r="L90" s="29" t="str">
        <f t="shared" si="13"/>
        <v/>
      </c>
      <c r="M90" s="29" t="str">
        <f t="shared" si="14"/>
        <v/>
      </c>
      <c r="N90" s="28" t="str">
        <f>IF(H90="X",IF(M90&gt;'Output, All Schools'!$C$8,"N","Y"),"")</f>
        <v/>
      </c>
      <c r="O90" s="30" t="str">
        <f>IF('School Data'!$B90="High",IF('School Data'!I90="","",'School Data'!I90),"")</f>
        <v/>
      </c>
      <c r="P90" s="30" t="str">
        <f t="shared" si="15"/>
        <v/>
      </c>
      <c r="Q90" s="29" t="str">
        <f t="shared" si="16"/>
        <v/>
      </c>
      <c r="R90" s="31" t="str">
        <f>IF(H90="X",IF(Q90&gt;'Output, All Schools'!$C$9,"N","Y"),"")</f>
        <v/>
      </c>
      <c r="S90" s="32" t="str">
        <f>IF('School Data'!$B90="High",IF('School Data'!J90="","",'School Data'!J90),"")</f>
        <v/>
      </c>
      <c r="T90" s="49" t="str">
        <f t="shared" si="17"/>
        <v/>
      </c>
      <c r="U90" s="32" t="str">
        <f>IF('School Data'!$B90="High",IF('School Data'!K90="","",'School Data'!K90),"")</f>
        <v/>
      </c>
      <c r="V90" s="49" t="str">
        <f t="shared" si="18"/>
        <v/>
      </c>
      <c r="W90" s="54" t="str">
        <f t="shared" si="19"/>
        <v/>
      </c>
      <c r="X90" s="28" t="str">
        <f>IF(H90="X",IF(W90&lt;'Output, All Schools'!$C$14,"N","Y"),"")</f>
        <v/>
      </c>
      <c r="Y90" s="32" t="str">
        <f>IF('School Data'!$B90="High",IF('School Data'!L90="","",'School Data'!L90),"")</f>
        <v/>
      </c>
      <c r="Z90" s="49" t="str">
        <f t="shared" si="20"/>
        <v/>
      </c>
      <c r="AA90" s="55" t="str">
        <f t="shared" si="21"/>
        <v/>
      </c>
      <c r="AB90" s="31" t="str">
        <f>IF(H90="X",IF(AA90&lt;'Output, All Schools'!$C$15,"N","Y"),"")</f>
        <v/>
      </c>
    </row>
    <row r="91" spans="1:28" x14ac:dyDescent="0.25">
      <c r="A91" s="20" t="str">
        <f t="shared" si="11"/>
        <v/>
      </c>
      <c r="B91" s="20" t="str">
        <f>IF('School Data'!$B91="High",IF('School Data'!A91="","",'School Data'!A91),"")</f>
        <v/>
      </c>
      <c r="C91" s="20" t="str">
        <f>IF('School Data'!$B91="High",IF('School Data'!B91="","",'School Data'!B91),"")</f>
        <v/>
      </c>
      <c r="D91" s="20" t="str">
        <f>IF('School Data'!$B91="High",IF('School Data'!C91="","",'School Data'!C91),"")</f>
        <v/>
      </c>
      <c r="E91" s="20" t="str">
        <f>IF('School Data'!$B91="High",IF('School Data'!D91="","",'School Data'!D91),"")</f>
        <v/>
      </c>
      <c r="F91" s="20" t="str">
        <f>IF('School Data'!$B91="High",IF('School Data'!E91="","",'School Data'!E91),"")</f>
        <v/>
      </c>
      <c r="G91" s="31" t="str">
        <f>IF('School Data'!$B91="High",IF('School Data'!F91="","",'School Data'!F91),"")</f>
        <v/>
      </c>
      <c r="H91" s="28" t="str">
        <f>IF(A91&lt;('Output by Grade Span'!$C$5+1),"X","")</f>
        <v/>
      </c>
      <c r="I91" s="29" t="str">
        <f>IF('School Data'!$B91="High",IF('School Data'!G91="","",'School Data'!G91),"")</f>
        <v/>
      </c>
      <c r="J91" s="29" t="str">
        <f t="shared" si="12"/>
        <v/>
      </c>
      <c r="K91" s="29" t="str">
        <f>IF('School Data'!$B91="High",IF('School Data'!H91="","",'School Data'!H91),"")</f>
        <v/>
      </c>
      <c r="L91" s="29" t="str">
        <f t="shared" si="13"/>
        <v/>
      </c>
      <c r="M91" s="29" t="str">
        <f t="shared" si="14"/>
        <v/>
      </c>
      <c r="N91" s="28" t="str">
        <f>IF(H91="X",IF(M91&gt;'Output, All Schools'!$C$8,"N","Y"),"")</f>
        <v/>
      </c>
      <c r="O91" s="30" t="str">
        <f>IF('School Data'!$B91="High",IF('School Data'!I91="","",'School Data'!I91),"")</f>
        <v/>
      </c>
      <c r="P91" s="30" t="str">
        <f t="shared" si="15"/>
        <v/>
      </c>
      <c r="Q91" s="29" t="str">
        <f t="shared" si="16"/>
        <v/>
      </c>
      <c r="R91" s="31" t="str">
        <f>IF(H91="X",IF(Q91&gt;'Output, All Schools'!$C$9,"N","Y"),"")</f>
        <v/>
      </c>
      <c r="S91" s="32" t="str">
        <f>IF('School Data'!$B91="High",IF('School Data'!J91="","",'School Data'!J91),"")</f>
        <v/>
      </c>
      <c r="T91" s="49" t="str">
        <f t="shared" si="17"/>
        <v/>
      </c>
      <c r="U91" s="32" t="str">
        <f>IF('School Data'!$B91="High",IF('School Data'!K91="","",'School Data'!K91),"")</f>
        <v/>
      </c>
      <c r="V91" s="49" t="str">
        <f t="shared" si="18"/>
        <v/>
      </c>
      <c r="W91" s="54" t="str">
        <f t="shared" si="19"/>
        <v/>
      </c>
      <c r="X91" s="28" t="str">
        <f>IF(H91="X",IF(W91&lt;'Output, All Schools'!$C$14,"N","Y"),"")</f>
        <v/>
      </c>
      <c r="Y91" s="32" t="str">
        <f>IF('School Data'!$B91="High",IF('School Data'!L91="","",'School Data'!L91),"")</f>
        <v/>
      </c>
      <c r="Z91" s="49" t="str">
        <f t="shared" si="20"/>
        <v/>
      </c>
      <c r="AA91" s="55" t="str">
        <f t="shared" si="21"/>
        <v/>
      </c>
      <c r="AB91" s="31" t="str">
        <f>IF(H91="X",IF(AA91&lt;'Output, All Schools'!$C$15,"N","Y"),"")</f>
        <v/>
      </c>
    </row>
    <row r="92" spans="1:28" x14ac:dyDescent="0.25">
      <c r="A92" s="20" t="str">
        <f t="shared" si="11"/>
        <v/>
      </c>
      <c r="B92" s="20" t="str">
        <f>IF('School Data'!$B92="High",IF('School Data'!A92="","",'School Data'!A92),"")</f>
        <v/>
      </c>
      <c r="C92" s="20" t="str">
        <f>IF('School Data'!$B92="High",IF('School Data'!B92="","",'School Data'!B92),"")</f>
        <v/>
      </c>
      <c r="D92" s="20" t="str">
        <f>IF('School Data'!$B92="High",IF('School Data'!C92="","",'School Data'!C92),"")</f>
        <v/>
      </c>
      <c r="E92" s="20" t="str">
        <f>IF('School Data'!$B92="High",IF('School Data'!D92="","",'School Data'!D92),"")</f>
        <v/>
      </c>
      <c r="F92" s="20" t="str">
        <f>IF('School Data'!$B92="High",IF('School Data'!E92="","",'School Data'!E92),"")</f>
        <v/>
      </c>
      <c r="G92" s="31" t="str">
        <f>IF('School Data'!$B92="High",IF('School Data'!F92="","",'School Data'!F92),"")</f>
        <v/>
      </c>
      <c r="H92" s="28" t="str">
        <f>IF(A92&lt;('Output by Grade Span'!$C$5+1),"X","")</f>
        <v/>
      </c>
      <c r="I92" s="29" t="str">
        <f>IF('School Data'!$B92="High",IF('School Data'!G92="","",'School Data'!G92),"")</f>
        <v/>
      </c>
      <c r="J92" s="29" t="str">
        <f t="shared" si="12"/>
        <v/>
      </c>
      <c r="K92" s="29" t="str">
        <f>IF('School Data'!$B92="High",IF('School Data'!H92="","",'School Data'!H92),"")</f>
        <v/>
      </c>
      <c r="L92" s="29" t="str">
        <f t="shared" si="13"/>
        <v/>
      </c>
      <c r="M92" s="29" t="str">
        <f t="shared" si="14"/>
        <v/>
      </c>
      <c r="N92" s="28" t="str">
        <f>IF(H92="X",IF(M92&gt;'Output, All Schools'!$C$8,"N","Y"),"")</f>
        <v/>
      </c>
      <c r="O92" s="30" t="str">
        <f>IF('School Data'!$B92="High",IF('School Data'!I92="","",'School Data'!I92),"")</f>
        <v/>
      </c>
      <c r="P92" s="30" t="str">
        <f t="shared" si="15"/>
        <v/>
      </c>
      <c r="Q92" s="29" t="str">
        <f t="shared" si="16"/>
        <v/>
      </c>
      <c r="R92" s="31" t="str">
        <f>IF(H92="X",IF(Q92&gt;'Output, All Schools'!$C$9,"N","Y"),"")</f>
        <v/>
      </c>
      <c r="S92" s="32" t="str">
        <f>IF('School Data'!$B92="High",IF('School Data'!J92="","",'School Data'!J92),"")</f>
        <v/>
      </c>
      <c r="T92" s="49" t="str">
        <f t="shared" si="17"/>
        <v/>
      </c>
      <c r="U92" s="32" t="str">
        <f>IF('School Data'!$B92="High",IF('School Data'!K92="","",'School Data'!K92),"")</f>
        <v/>
      </c>
      <c r="V92" s="49" t="str">
        <f t="shared" si="18"/>
        <v/>
      </c>
      <c r="W92" s="54" t="str">
        <f t="shared" si="19"/>
        <v/>
      </c>
      <c r="X92" s="28" t="str">
        <f>IF(H92="X",IF(W92&lt;'Output, All Schools'!$C$14,"N","Y"),"")</f>
        <v/>
      </c>
      <c r="Y92" s="32" t="str">
        <f>IF('School Data'!$B92="High",IF('School Data'!L92="","",'School Data'!L92),"")</f>
        <v/>
      </c>
      <c r="Z92" s="49" t="str">
        <f t="shared" si="20"/>
        <v/>
      </c>
      <c r="AA92" s="55" t="str">
        <f t="shared" si="21"/>
        <v/>
      </c>
      <c r="AB92" s="31" t="str">
        <f>IF(H92="X",IF(AA92&lt;'Output, All Schools'!$C$15,"N","Y"),"")</f>
        <v/>
      </c>
    </row>
    <row r="93" spans="1:28" x14ac:dyDescent="0.25">
      <c r="A93" s="20" t="str">
        <f t="shared" si="11"/>
        <v/>
      </c>
      <c r="B93" s="20" t="str">
        <f>IF('School Data'!$B93="High",IF('School Data'!A93="","",'School Data'!A93),"")</f>
        <v/>
      </c>
      <c r="C93" s="20" t="str">
        <f>IF('School Data'!$B93="High",IF('School Data'!B93="","",'School Data'!B93),"")</f>
        <v/>
      </c>
      <c r="D93" s="20" t="str">
        <f>IF('School Data'!$B93="High",IF('School Data'!C93="","",'School Data'!C93),"")</f>
        <v/>
      </c>
      <c r="E93" s="20" t="str">
        <f>IF('School Data'!$B93="High",IF('School Data'!D93="","",'School Data'!D93),"")</f>
        <v/>
      </c>
      <c r="F93" s="20" t="str">
        <f>IF('School Data'!$B93="High",IF('School Data'!E93="","",'School Data'!E93),"")</f>
        <v/>
      </c>
      <c r="G93" s="31" t="str">
        <f>IF('School Data'!$B93="High",IF('School Data'!F93="","",'School Data'!F93),"")</f>
        <v/>
      </c>
      <c r="H93" s="28" t="str">
        <f>IF(A93&lt;('Output by Grade Span'!$C$5+1),"X","")</f>
        <v/>
      </c>
      <c r="I93" s="29" t="str">
        <f>IF('School Data'!$B93="High",IF('School Data'!G93="","",'School Data'!G93),"")</f>
        <v/>
      </c>
      <c r="J93" s="29" t="str">
        <f t="shared" si="12"/>
        <v/>
      </c>
      <c r="K93" s="29" t="str">
        <f>IF('School Data'!$B93="High",IF('School Data'!H93="","",'School Data'!H93),"")</f>
        <v/>
      </c>
      <c r="L93" s="29" t="str">
        <f t="shared" si="13"/>
        <v/>
      </c>
      <c r="M93" s="29" t="str">
        <f t="shared" si="14"/>
        <v/>
      </c>
      <c r="N93" s="28" t="str">
        <f>IF(H93="X",IF(M93&gt;'Output, All Schools'!$C$8,"N","Y"),"")</f>
        <v/>
      </c>
      <c r="O93" s="30" t="str">
        <f>IF('School Data'!$B93="High",IF('School Data'!I93="","",'School Data'!I93),"")</f>
        <v/>
      </c>
      <c r="P93" s="30" t="str">
        <f t="shared" si="15"/>
        <v/>
      </c>
      <c r="Q93" s="29" t="str">
        <f t="shared" si="16"/>
        <v/>
      </c>
      <c r="R93" s="31" t="str">
        <f>IF(H93="X",IF(Q93&gt;'Output, All Schools'!$C$9,"N","Y"),"")</f>
        <v/>
      </c>
      <c r="S93" s="32" t="str">
        <f>IF('School Data'!$B93="High",IF('School Data'!J93="","",'School Data'!J93),"")</f>
        <v/>
      </c>
      <c r="T93" s="49" t="str">
        <f t="shared" si="17"/>
        <v/>
      </c>
      <c r="U93" s="32" t="str">
        <f>IF('School Data'!$B93="High",IF('School Data'!K93="","",'School Data'!K93),"")</f>
        <v/>
      </c>
      <c r="V93" s="49" t="str">
        <f t="shared" si="18"/>
        <v/>
      </c>
      <c r="W93" s="54" t="str">
        <f t="shared" si="19"/>
        <v/>
      </c>
      <c r="X93" s="28" t="str">
        <f>IF(H93="X",IF(W93&lt;'Output, All Schools'!$C$14,"N","Y"),"")</f>
        <v/>
      </c>
      <c r="Y93" s="32" t="str">
        <f>IF('School Data'!$B93="High",IF('School Data'!L93="","",'School Data'!L93),"")</f>
        <v/>
      </c>
      <c r="Z93" s="49" t="str">
        <f t="shared" si="20"/>
        <v/>
      </c>
      <c r="AA93" s="55" t="str">
        <f t="shared" si="21"/>
        <v/>
      </c>
      <c r="AB93" s="31" t="str">
        <f>IF(H93="X",IF(AA93&lt;'Output, All Schools'!$C$15,"N","Y"),"")</f>
        <v/>
      </c>
    </row>
    <row r="94" spans="1:28" x14ac:dyDescent="0.25">
      <c r="A94" s="20" t="str">
        <f t="shared" si="11"/>
        <v/>
      </c>
      <c r="B94" s="20" t="str">
        <f>IF('School Data'!$B94="High",IF('School Data'!A94="","",'School Data'!A94),"")</f>
        <v/>
      </c>
      <c r="C94" s="20" t="str">
        <f>IF('School Data'!$B94="High",IF('School Data'!B94="","",'School Data'!B94),"")</f>
        <v/>
      </c>
      <c r="D94" s="20" t="str">
        <f>IF('School Data'!$B94="High",IF('School Data'!C94="","",'School Data'!C94),"")</f>
        <v/>
      </c>
      <c r="E94" s="20" t="str">
        <f>IF('School Data'!$B94="High",IF('School Data'!D94="","",'School Data'!D94),"")</f>
        <v/>
      </c>
      <c r="F94" s="20" t="str">
        <f>IF('School Data'!$B94="High",IF('School Data'!E94="","",'School Data'!E94),"")</f>
        <v/>
      </c>
      <c r="G94" s="31" t="str">
        <f>IF('School Data'!$B94="High",IF('School Data'!F94="","",'School Data'!F94),"")</f>
        <v/>
      </c>
      <c r="H94" s="28" t="str">
        <f>IF(A94&lt;('Output by Grade Span'!$C$5+1),"X","")</f>
        <v/>
      </c>
      <c r="I94" s="29" t="str">
        <f>IF('School Data'!$B94="High",IF('School Data'!G94="","",'School Data'!G94),"")</f>
        <v/>
      </c>
      <c r="J94" s="29" t="str">
        <f t="shared" si="12"/>
        <v/>
      </c>
      <c r="K94" s="29" t="str">
        <f>IF('School Data'!$B94="High",IF('School Data'!H94="","",'School Data'!H94),"")</f>
        <v/>
      </c>
      <c r="L94" s="29" t="str">
        <f t="shared" si="13"/>
        <v/>
      </c>
      <c r="M94" s="29" t="str">
        <f t="shared" si="14"/>
        <v/>
      </c>
      <c r="N94" s="28" t="str">
        <f>IF(H94="X",IF(M94&gt;'Output, All Schools'!$C$8,"N","Y"),"")</f>
        <v/>
      </c>
      <c r="O94" s="30" t="str">
        <f>IF('School Data'!$B94="High",IF('School Data'!I94="","",'School Data'!I94),"")</f>
        <v/>
      </c>
      <c r="P94" s="30" t="str">
        <f t="shared" si="15"/>
        <v/>
      </c>
      <c r="Q94" s="29" t="str">
        <f t="shared" si="16"/>
        <v/>
      </c>
      <c r="R94" s="31" t="str">
        <f>IF(H94="X",IF(Q94&gt;'Output, All Schools'!$C$9,"N","Y"),"")</f>
        <v/>
      </c>
      <c r="S94" s="32" t="str">
        <f>IF('School Data'!$B94="High",IF('School Data'!J94="","",'School Data'!J94),"")</f>
        <v/>
      </c>
      <c r="T94" s="49" t="str">
        <f t="shared" si="17"/>
        <v/>
      </c>
      <c r="U94" s="32" t="str">
        <f>IF('School Data'!$B94="High",IF('School Data'!K94="","",'School Data'!K94),"")</f>
        <v/>
      </c>
      <c r="V94" s="49" t="str">
        <f t="shared" si="18"/>
        <v/>
      </c>
      <c r="W94" s="54" t="str">
        <f t="shared" si="19"/>
        <v/>
      </c>
      <c r="X94" s="28" t="str">
        <f>IF(H94="X",IF(W94&lt;'Output, All Schools'!$C$14,"N","Y"),"")</f>
        <v/>
      </c>
      <c r="Y94" s="32" t="str">
        <f>IF('School Data'!$B94="High",IF('School Data'!L94="","",'School Data'!L94),"")</f>
        <v/>
      </c>
      <c r="Z94" s="49" t="str">
        <f t="shared" si="20"/>
        <v/>
      </c>
      <c r="AA94" s="55" t="str">
        <f t="shared" si="21"/>
        <v/>
      </c>
      <c r="AB94" s="31" t="str">
        <f>IF(H94="X",IF(AA94&lt;'Output, All Schools'!$C$15,"N","Y"),"")</f>
        <v/>
      </c>
    </row>
    <row r="95" spans="1:28" x14ac:dyDescent="0.25">
      <c r="A95" s="20" t="str">
        <f t="shared" si="11"/>
        <v/>
      </c>
      <c r="B95" s="20" t="str">
        <f>IF('School Data'!$B95="High",IF('School Data'!A95="","",'School Data'!A95),"")</f>
        <v/>
      </c>
      <c r="C95" s="20" t="str">
        <f>IF('School Data'!$B95="High",IF('School Data'!B95="","",'School Data'!B95),"")</f>
        <v/>
      </c>
      <c r="D95" s="20" t="str">
        <f>IF('School Data'!$B95="High",IF('School Data'!C95="","",'School Data'!C95),"")</f>
        <v/>
      </c>
      <c r="E95" s="20" t="str">
        <f>IF('School Data'!$B95="High",IF('School Data'!D95="","",'School Data'!D95),"")</f>
        <v/>
      </c>
      <c r="F95" s="20" t="str">
        <f>IF('School Data'!$B95="High",IF('School Data'!E95="","",'School Data'!E95),"")</f>
        <v/>
      </c>
      <c r="G95" s="31" t="str">
        <f>IF('School Data'!$B95="High",IF('School Data'!F95="","",'School Data'!F95),"")</f>
        <v/>
      </c>
      <c r="H95" s="28" t="str">
        <f>IF(A95&lt;('Output by Grade Span'!$C$5+1),"X","")</f>
        <v/>
      </c>
      <c r="I95" s="29" t="str">
        <f>IF('School Data'!$B95="High",IF('School Data'!G95="","",'School Data'!G95),"")</f>
        <v/>
      </c>
      <c r="J95" s="29" t="str">
        <f t="shared" si="12"/>
        <v/>
      </c>
      <c r="K95" s="29" t="str">
        <f>IF('School Data'!$B95="High",IF('School Data'!H95="","",'School Data'!H95),"")</f>
        <v/>
      </c>
      <c r="L95" s="29" t="str">
        <f t="shared" si="13"/>
        <v/>
      </c>
      <c r="M95" s="29" t="str">
        <f t="shared" si="14"/>
        <v/>
      </c>
      <c r="N95" s="28" t="str">
        <f>IF(H95="X",IF(M95&gt;'Output, All Schools'!$C$8,"N","Y"),"")</f>
        <v/>
      </c>
      <c r="O95" s="30" t="str">
        <f>IF('School Data'!$B95="High",IF('School Data'!I95="","",'School Data'!I95),"")</f>
        <v/>
      </c>
      <c r="P95" s="30" t="str">
        <f t="shared" si="15"/>
        <v/>
      </c>
      <c r="Q95" s="29" t="str">
        <f t="shared" si="16"/>
        <v/>
      </c>
      <c r="R95" s="31" t="str">
        <f>IF(H95="X",IF(Q95&gt;'Output, All Schools'!$C$9,"N","Y"),"")</f>
        <v/>
      </c>
      <c r="S95" s="32" t="str">
        <f>IF('School Data'!$B95="High",IF('School Data'!J95="","",'School Data'!J95),"")</f>
        <v/>
      </c>
      <c r="T95" s="49" t="str">
        <f t="shared" si="17"/>
        <v/>
      </c>
      <c r="U95" s="32" t="str">
        <f>IF('School Data'!$B95="High",IF('School Data'!K95="","",'School Data'!K95),"")</f>
        <v/>
      </c>
      <c r="V95" s="49" t="str">
        <f t="shared" si="18"/>
        <v/>
      </c>
      <c r="W95" s="54" t="str">
        <f t="shared" si="19"/>
        <v/>
      </c>
      <c r="X95" s="28" t="str">
        <f>IF(H95="X",IF(W95&lt;'Output, All Schools'!$C$14,"N","Y"),"")</f>
        <v/>
      </c>
      <c r="Y95" s="32" t="str">
        <f>IF('School Data'!$B95="High",IF('School Data'!L95="","",'School Data'!L95),"")</f>
        <v/>
      </c>
      <c r="Z95" s="49" t="str">
        <f t="shared" si="20"/>
        <v/>
      </c>
      <c r="AA95" s="55" t="str">
        <f t="shared" si="21"/>
        <v/>
      </c>
      <c r="AB95" s="31" t="str">
        <f>IF(H95="X",IF(AA95&lt;'Output, All Schools'!$C$15,"N","Y"),"")</f>
        <v/>
      </c>
    </row>
    <row r="96" spans="1:28" x14ac:dyDescent="0.25">
      <c r="A96" s="20" t="str">
        <f t="shared" si="11"/>
        <v/>
      </c>
      <c r="B96" s="20" t="str">
        <f>IF('School Data'!$B96="High",IF('School Data'!A96="","",'School Data'!A96),"")</f>
        <v/>
      </c>
      <c r="C96" s="20" t="str">
        <f>IF('School Data'!$B96="High",IF('School Data'!B96="","",'School Data'!B96),"")</f>
        <v/>
      </c>
      <c r="D96" s="20" t="str">
        <f>IF('School Data'!$B96="High",IF('School Data'!C96="","",'School Data'!C96),"")</f>
        <v/>
      </c>
      <c r="E96" s="20" t="str">
        <f>IF('School Data'!$B96="High",IF('School Data'!D96="","",'School Data'!D96),"")</f>
        <v/>
      </c>
      <c r="F96" s="20" t="str">
        <f>IF('School Data'!$B96="High",IF('School Data'!E96="","",'School Data'!E96),"")</f>
        <v/>
      </c>
      <c r="G96" s="31" t="str">
        <f>IF('School Data'!$B96="High",IF('School Data'!F96="","",'School Data'!F96),"")</f>
        <v/>
      </c>
      <c r="H96" s="28" t="str">
        <f>IF(A96&lt;('Output by Grade Span'!$C$5+1),"X","")</f>
        <v/>
      </c>
      <c r="I96" s="29" t="str">
        <f>IF('School Data'!$B96="High",IF('School Data'!G96="","",'School Data'!G96),"")</f>
        <v/>
      </c>
      <c r="J96" s="29" t="str">
        <f t="shared" si="12"/>
        <v/>
      </c>
      <c r="K96" s="29" t="str">
        <f>IF('School Data'!$B96="High",IF('School Data'!H96="","",'School Data'!H96),"")</f>
        <v/>
      </c>
      <c r="L96" s="29" t="str">
        <f t="shared" si="13"/>
        <v/>
      </c>
      <c r="M96" s="29" t="str">
        <f t="shared" si="14"/>
        <v/>
      </c>
      <c r="N96" s="28" t="str">
        <f>IF(H96="X",IF(M96&gt;'Output, All Schools'!$C$8,"N","Y"),"")</f>
        <v/>
      </c>
      <c r="O96" s="30" t="str">
        <f>IF('School Data'!$B96="High",IF('School Data'!I96="","",'School Data'!I96),"")</f>
        <v/>
      </c>
      <c r="P96" s="30" t="str">
        <f t="shared" si="15"/>
        <v/>
      </c>
      <c r="Q96" s="29" t="str">
        <f t="shared" si="16"/>
        <v/>
      </c>
      <c r="R96" s="31" t="str">
        <f>IF(H96="X",IF(Q96&gt;'Output, All Schools'!$C$9,"N","Y"),"")</f>
        <v/>
      </c>
      <c r="S96" s="32" t="str">
        <f>IF('School Data'!$B96="High",IF('School Data'!J96="","",'School Data'!J96),"")</f>
        <v/>
      </c>
      <c r="T96" s="49" t="str">
        <f t="shared" si="17"/>
        <v/>
      </c>
      <c r="U96" s="32" t="str">
        <f>IF('School Data'!$B96="High",IF('School Data'!K96="","",'School Data'!K96),"")</f>
        <v/>
      </c>
      <c r="V96" s="49" t="str">
        <f t="shared" si="18"/>
        <v/>
      </c>
      <c r="W96" s="54" t="str">
        <f t="shared" si="19"/>
        <v/>
      </c>
      <c r="X96" s="28" t="str">
        <f>IF(H96="X",IF(W96&lt;'Output, All Schools'!$C$14,"N","Y"),"")</f>
        <v/>
      </c>
      <c r="Y96" s="32" t="str">
        <f>IF('School Data'!$B96="High",IF('School Data'!L96="","",'School Data'!L96),"")</f>
        <v/>
      </c>
      <c r="Z96" s="49" t="str">
        <f t="shared" si="20"/>
        <v/>
      </c>
      <c r="AA96" s="55" t="str">
        <f t="shared" si="21"/>
        <v/>
      </c>
      <c r="AB96" s="31" t="str">
        <f>IF(H96="X",IF(AA96&lt;'Output, All Schools'!$C$15,"N","Y"),"")</f>
        <v/>
      </c>
    </row>
    <row r="97" spans="1:28" x14ac:dyDescent="0.25">
      <c r="A97" s="20" t="str">
        <f t="shared" si="11"/>
        <v/>
      </c>
      <c r="B97" s="20" t="str">
        <f>IF('School Data'!$B97="High",IF('School Data'!A97="","",'School Data'!A97),"")</f>
        <v/>
      </c>
      <c r="C97" s="20" t="str">
        <f>IF('School Data'!$B97="High",IF('School Data'!B97="","",'School Data'!B97),"")</f>
        <v/>
      </c>
      <c r="D97" s="20" t="str">
        <f>IF('School Data'!$B97="High",IF('School Data'!C97="","",'School Data'!C97),"")</f>
        <v/>
      </c>
      <c r="E97" s="20" t="str">
        <f>IF('School Data'!$B97="High",IF('School Data'!D97="","",'School Data'!D97),"")</f>
        <v/>
      </c>
      <c r="F97" s="20" t="str">
        <f>IF('School Data'!$B97="High",IF('School Data'!E97="","",'School Data'!E97),"")</f>
        <v/>
      </c>
      <c r="G97" s="31" t="str">
        <f>IF('School Data'!$B97="High",IF('School Data'!F97="","",'School Data'!F97),"")</f>
        <v/>
      </c>
      <c r="H97" s="28" t="str">
        <f>IF(A97&lt;('Output by Grade Span'!$C$5+1),"X","")</f>
        <v/>
      </c>
      <c r="I97" s="29" t="str">
        <f>IF('School Data'!$B97="High",IF('School Data'!G97="","",'School Data'!G97),"")</f>
        <v/>
      </c>
      <c r="J97" s="29" t="str">
        <f t="shared" si="12"/>
        <v/>
      </c>
      <c r="K97" s="29" t="str">
        <f>IF('School Data'!$B97="High",IF('School Data'!H97="","",'School Data'!H97),"")</f>
        <v/>
      </c>
      <c r="L97" s="29" t="str">
        <f t="shared" si="13"/>
        <v/>
      </c>
      <c r="M97" s="29" t="str">
        <f t="shared" si="14"/>
        <v/>
      </c>
      <c r="N97" s="28" t="str">
        <f>IF(H97="X",IF(M97&gt;'Output, All Schools'!$C$8,"N","Y"),"")</f>
        <v/>
      </c>
      <c r="O97" s="30" t="str">
        <f>IF('School Data'!$B97="High",IF('School Data'!I97="","",'School Data'!I97),"")</f>
        <v/>
      </c>
      <c r="P97" s="30" t="str">
        <f t="shared" si="15"/>
        <v/>
      </c>
      <c r="Q97" s="29" t="str">
        <f t="shared" si="16"/>
        <v/>
      </c>
      <c r="R97" s="31" t="str">
        <f>IF(H97="X",IF(Q97&gt;'Output, All Schools'!$C$9,"N","Y"),"")</f>
        <v/>
      </c>
      <c r="S97" s="32" t="str">
        <f>IF('School Data'!$B97="High",IF('School Data'!J97="","",'School Data'!J97),"")</f>
        <v/>
      </c>
      <c r="T97" s="49" t="str">
        <f t="shared" si="17"/>
        <v/>
      </c>
      <c r="U97" s="32" t="str">
        <f>IF('School Data'!$B97="High",IF('School Data'!K97="","",'School Data'!K97),"")</f>
        <v/>
      </c>
      <c r="V97" s="49" t="str">
        <f t="shared" si="18"/>
        <v/>
      </c>
      <c r="W97" s="54" t="str">
        <f t="shared" si="19"/>
        <v/>
      </c>
      <c r="X97" s="28" t="str">
        <f>IF(H97="X",IF(W97&lt;'Output, All Schools'!$C$14,"N","Y"),"")</f>
        <v/>
      </c>
      <c r="Y97" s="32" t="str">
        <f>IF('School Data'!$B97="High",IF('School Data'!L97="","",'School Data'!L97),"")</f>
        <v/>
      </c>
      <c r="Z97" s="49" t="str">
        <f t="shared" si="20"/>
        <v/>
      </c>
      <c r="AA97" s="55" t="str">
        <f t="shared" si="21"/>
        <v/>
      </c>
      <c r="AB97" s="31" t="str">
        <f>IF(H97="X",IF(AA97&lt;'Output, All Schools'!$C$15,"N","Y"),"")</f>
        <v/>
      </c>
    </row>
    <row r="98" spans="1:28" x14ac:dyDescent="0.25">
      <c r="A98" s="20" t="str">
        <f t="shared" si="11"/>
        <v/>
      </c>
      <c r="B98" s="20" t="str">
        <f>IF('School Data'!$B98="High",IF('School Data'!A98="","",'School Data'!A98),"")</f>
        <v/>
      </c>
      <c r="C98" s="20" t="str">
        <f>IF('School Data'!$B98="High",IF('School Data'!B98="","",'School Data'!B98),"")</f>
        <v/>
      </c>
      <c r="D98" s="20" t="str">
        <f>IF('School Data'!$B98="High",IF('School Data'!C98="","",'School Data'!C98),"")</f>
        <v/>
      </c>
      <c r="E98" s="20" t="str">
        <f>IF('School Data'!$B98="High",IF('School Data'!D98="","",'School Data'!D98),"")</f>
        <v/>
      </c>
      <c r="F98" s="20" t="str">
        <f>IF('School Data'!$B98="High",IF('School Data'!E98="","",'School Data'!E98),"")</f>
        <v/>
      </c>
      <c r="G98" s="31" t="str">
        <f>IF('School Data'!$B98="High",IF('School Data'!F98="","",'School Data'!F98),"")</f>
        <v/>
      </c>
      <c r="H98" s="28" t="str">
        <f>IF(A98&lt;('Output by Grade Span'!$C$5+1),"X","")</f>
        <v/>
      </c>
      <c r="I98" s="29" t="str">
        <f>IF('School Data'!$B98="High",IF('School Data'!G98="","",'School Data'!G98),"")</f>
        <v/>
      </c>
      <c r="J98" s="29" t="str">
        <f t="shared" si="12"/>
        <v/>
      </c>
      <c r="K98" s="29" t="str">
        <f>IF('School Data'!$B98="High",IF('School Data'!H98="","",'School Data'!H98),"")</f>
        <v/>
      </c>
      <c r="L98" s="29" t="str">
        <f t="shared" si="13"/>
        <v/>
      </c>
      <c r="M98" s="29" t="str">
        <f t="shared" si="14"/>
        <v/>
      </c>
      <c r="N98" s="28" t="str">
        <f>IF(H98="X",IF(M98&gt;'Output, All Schools'!$C$8,"N","Y"),"")</f>
        <v/>
      </c>
      <c r="O98" s="30" t="str">
        <f>IF('School Data'!$B98="High",IF('School Data'!I98="","",'School Data'!I98),"")</f>
        <v/>
      </c>
      <c r="P98" s="30" t="str">
        <f t="shared" si="15"/>
        <v/>
      </c>
      <c r="Q98" s="29" t="str">
        <f t="shared" si="16"/>
        <v/>
      </c>
      <c r="R98" s="31" t="str">
        <f>IF(H98="X",IF(Q98&gt;'Output, All Schools'!$C$9,"N","Y"),"")</f>
        <v/>
      </c>
      <c r="S98" s="32" t="str">
        <f>IF('School Data'!$B98="High",IF('School Data'!J98="","",'School Data'!J98),"")</f>
        <v/>
      </c>
      <c r="T98" s="49" t="str">
        <f t="shared" si="17"/>
        <v/>
      </c>
      <c r="U98" s="32" t="str">
        <f>IF('School Data'!$B98="High",IF('School Data'!K98="","",'School Data'!K98),"")</f>
        <v/>
      </c>
      <c r="V98" s="49" t="str">
        <f t="shared" si="18"/>
        <v/>
      </c>
      <c r="W98" s="54" t="str">
        <f t="shared" si="19"/>
        <v/>
      </c>
      <c r="X98" s="28" t="str">
        <f>IF(H98="X",IF(W98&lt;'Output, All Schools'!$C$14,"N","Y"),"")</f>
        <v/>
      </c>
      <c r="Y98" s="32" t="str">
        <f>IF('School Data'!$B98="High",IF('School Data'!L98="","",'School Data'!L98),"")</f>
        <v/>
      </c>
      <c r="Z98" s="49" t="str">
        <f t="shared" si="20"/>
        <v/>
      </c>
      <c r="AA98" s="55" t="str">
        <f t="shared" si="21"/>
        <v/>
      </c>
      <c r="AB98" s="31" t="str">
        <f>IF(H98="X",IF(AA98&lt;'Output, All Schools'!$C$15,"N","Y"),"")</f>
        <v/>
      </c>
    </row>
    <row r="99" spans="1:28" x14ac:dyDescent="0.25">
      <c r="A99" s="20" t="str">
        <f t="shared" si="11"/>
        <v/>
      </c>
      <c r="B99" s="20" t="str">
        <f>IF('School Data'!$B99="High",IF('School Data'!A99="","",'School Data'!A99),"")</f>
        <v/>
      </c>
      <c r="C99" s="20" t="str">
        <f>IF('School Data'!$B99="High",IF('School Data'!B99="","",'School Data'!B99),"")</f>
        <v/>
      </c>
      <c r="D99" s="20" t="str">
        <f>IF('School Data'!$B99="High",IF('School Data'!C99="","",'School Data'!C99),"")</f>
        <v/>
      </c>
      <c r="E99" s="20" t="str">
        <f>IF('School Data'!$B99="High",IF('School Data'!D99="","",'School Data'!D99),"")</f>
        <v/>
      </c>
      <c r="F99" s="20" t="str">
        <f>IF('School Data'!$B99="High",IF('School Data'!E99="","",'School Data'!E99),"")</f>
        <v/>
      </c>
      <c r="G99" s="31" t="str">
        <f>IF('School Data'!$B99="High",IF('School Data'!F99="","",'School Data'!F99),"")</f>
        <v/>
      </c>
      <c r="H99" s="28" t="str">
        <f>IF(A99&lt;('Output by Grade Span'!$C$5+1),"X","")</f>
        <v/>
      </c>
      <c r="I99" s="29" t="str">
        <f>IF('School Data'!$B99="High",IF('School Data'!G99="","",'School Data'!G99),"")</f>
        <v/>
      </c>
      <c r="J99" s="29" t="str">
        <f t="shared" si="12"/>
        <v/>
      </c>
      <c r="K99" s="29" t="str">
        <f>IF('School Data'!$B99="High",IF('School Data'!H99="","",'School Data'!H99),"")</f>
        <v/>
      </c>
      <c r="L99" s="29" t="str">
        <f t="shared" si="13"/>
        <v/>
      </c>
      <c r="M99" s="29" t="str">
        <f t="shared" si="14"/>
        <v/>
      </c>
      <c r="N99" s="28" t="str">
        <f>IF(H99="X",IF(M99&gt;'Output, All Schools'!$C$8,"N","Y"),"")</f>
        <v/>
      </c>
      <c r="O99" s="30" t="str">
        <f>IF('School Data'!$B99="High",IF('School Data'!I99="","",'School Data'!I99),"")</f>
        <v/>
      </c>
      <c r="P99" s="30" t="str">
        <f t="shared" si="15"/>
        <v/>
      </c>
      <c r="Q99" s="29" t="str">
        <f t="shared" si="16"/>
        <v/>
      </c>
      <c r="R99" s="31" t="str">
        <f>IF(H99="X",IF(Q99&gt;'Output, All Schools'!$C$9,"N","Y"),"")</f>
        <v/>
      </c>
      <c r="S99" s="32" t="str">
        <f>IF('School Data'!$B99="High",IF('School Data'!J99="","",'School Data'!J99),"")</f>
        <v/>
      </c>
      <c r="T99" s="49" t="str">
        <f t="shared" si="17"/>
        <v/>
      </c>
      <c r="U99" s="32" t="str">
        <f>IF('School Data'!$B99="High",IF('School Data'!K99="","",'School Data'!K99),"")</f>
        <v/>
      </c>
      <c r="V99" s="49" t="str">
        <f t="shared" si="18"/>
        <v/>
      </c>
      <c r="W99" s="54" t="str">
        <f t="shared" si="19"/>
        <v/>
      </c>
      <c r="X99" s="28" t="str">
        <f>IF(H99="X",IF(W99&lt;'Output, All Schools'!$C$14,"N","Y"),"")</f>
        <v/>
      </c>
      <c r="Y99" s="32" t="str">
        <f>IF('School Data'!$B99="High",IF('School Data'!L99="","",'School Data'!L99),"")</f>
        <v/>
      </c>
      <c r="Z99" s="49" t="str">
        <f t="shared" si="20"/>
        <v/>
      </c>
      <c r="AA99" s="55" t="str">
        <f t="shared" si="21"/>
        <v/>
      </c>
      <c r="AB99" s="31" t="str">
        <f>IF(H99="X",IF(AA99&lt;'Output, All Schools'!$C$15,"N","Y"),"")</f>
        <v/>
      </c>
    </row>
    <row r="100" spans="1:28" x14ac:dyDescent="0.25">
      <c r="A100" s="20" t="str">
        <f t="shared" si="11"/>
        <v/>
      </c>
      <c r="B100" s="20" t="str">
        <f>IF('School Data'!$B100="High",IF('School Data'!A100="","",'School Data'!A100),"")</f>
        <v/>
      </c>
      <c r="C100" s="20" t="str">
        <f>IF('School Data'!$B100="High",IF('School Data'!B100="","",'School Data'!B100),"")</f>
        <v/>
      </c>
      <c r="D100" s="20" t="str">
        <f>IF('School Data'!$B100="High",IF('School Data'!C100="","",'School Data'!C100),"")</f>
        <v/>
      </c>
      <c r="E100" s="20" t="str">
        <f>IF('School Data'!$B100="High",IF('School Data'!D100="","",'School Data'!D100),"")</f>
        <v/>
      </c>
      <c r="F100" s="20" t="str">
        <f>IF('School Data'!$B100="High",IF('School Data'!E100="","",'School Data'!E100),"")</f>
        <v/>
      </c>
      <c r="G100" s="31" t="str">
        <f>IF('School Data'!$B100="High",IF('School Data'!F100="","",'School Data'!F100),"")</f>
        <v/>
      </c>
      <c r="H100" s="28" t="str">
        <f>IF(A100&lt;('Output by Grade Span'!$C$5+1),"X","")</f>
        <v/>
      </c>
      <c r="I100" s="29" t="str">
        <f>IF('School Data'!$B100="High",IF('School Data'!G100="","",'School Data'!G100),"")</f>
        <v/>
      </c>
      <c r="J100" s="29" t="str">
        <f t="shared" si="12"/>
        <v/>
      </c>
      <c r="K100" s="29" t="str">
        <f>IF('School Data'!$B100="High",IF('School Data'!H100="","",'School Data'!H100),"")</f>
        <v/>
      </c>
      <c r="L100" s="29" t="str">
        <f t="shared" si="13"/>
        <v/>
      </c>
      <c r="M100" s="29" t="str">
        <f t="shared" si="14"/>
        <v/>
      </c>
      <c r="N100" s="28" t="str">
        <f>IF(H100="X",IF(M100&gt;'Output, All Schools'!$C$8,"N","Y"),"")</f>
        <v/>
      </c>
      <c r="O100" s="30" t="str">
        <f>IF('School Data'!$B100="High",IF('School Data'!I100="","",'School Data'!I100),"")</f>
        <v/>
      </c>
      <c r="P100" s="30" t="str">
        <f t="shared" si="15"/>
        <v/>
      </c>
      <c r="Q100" s="29" t="str">
        <f t="shared" si="16"/>
        <v/>
      </c>
      <c r="R100" s="31" t="str">
        <f>IF(H100="X",IF(Q100&gt;'Output, All Schools'!$C$9,"N","Y"),"")</f>
        <v/>
      </c>
      <c r="S100" s="32" t="str">
        <f>IF('School Data'!$B100="High",IF('School Data'!J100="","",'School Data'!J100),"")</f>
        <v/>
      </c>
      <c r="T100" s="49" t="str">
        <f t="shared" si="17"/>
        <v/>
      </c>
      <c r="U100" s="32" t="str">
        <f>IF('School Data'!$B100="High",IF('School Data'!K100="","",'School Data'!K100),"")</f>
        <v/>
      </c>
      <c r="V100" s="49" t="str">
        <f t="shared" si="18"/>
        <v/>
      </c>
      <c r="W100" s="54" t="str">
        <f t="shared" si="19"/>
        <v/>
      </c>
      <c r="X100" s="28" t="str">
        <f>IF(H100="X",IF(W100&lt;'Output, All Schools'!$C$14,"N","Y"),"")</f>
        <v/>
      </c>
      <c r="Y100" s="32" t="str">
        <f>IF('School Data'!$B100="High",IF('School Data'!L100="","",'School Data'!L100),"")</f>
        <v/>
      </c>
      <c r="Z100" s="49" t="str">
        <f t="shared" si="20"/>
        <v/>
      </c>
      <c r="AA100" s="55" t="str">
        <f t="shared" si="21"/>
        <v/>
      </c>
      <c r="AB100" s="31" t="str">
        <f>IF(H100="X",IF(AA100&lt;'Output, All Schools'!$C$15,"N","Y"),"")</f>
        <v/>
      </c>
    </row>
    <row r="101" spans="1:28" x14ac:dyDescent="0.25">
      <c r="A101" s="20" t="str">
        <f t="shared" si="11"/>
        <v/>
      </c>
      <c r="B101" s="20" t="str">
        <f>IF('School Data'!$B101="High",IF('School Data'!A101="","",'School Data'!A101),"")</f>
        <v/>
      </c>
      <c r="C101" s="20" t="str">
        <f>IF('School Data'!$B101="High",IF('School Data'!B101="","",'School Data'!B101),"")</f>
        <v/>
      </c>
      <c r="D101" s="20" t="str">
        <f>IF('School Data'!$B101="High",IF('School Data'!C101="","",'School Data'!C101),"")</f>
        <v/>
      </c>
      <c r="E101" s="20" t="str">
        <f>IF('School Data'!$B101="High",IF('School Data'!D101="","",'School Data'!D101),"")</f>
        <v/>
      </c>
      <c r="F101" s="20" t="str">
        <f>IF('School Data'!$B101="High",IF('School Data'!E101="","",'School Data'!E101),"")</f>
        <v/>
      </c>
      <c r="G101" s="31" t="str">
        <f>IF('School Data'!$B101="High",IF('School Data'!F101="","",'School Data'!F101),"")</f>
        <v/>
      </c>
      <c r="H101" s="28" t="str">
        <f>IF(A101&lt;('Output by Grade Span'!$C$5+1),"X","")</f>
        <v/>
      </c>
      <c r="I101" s="29" t="str">
        <f>IF('School Data'!$B101="High",IF('School Data'!G101="","",'School Data'!G101),"")</f>
        <v/>
      </c>
      <c r="J101" s="29" t="str">
        <f t="shared" si="12"/>
        <v/>
      </c>
      <c r="K101" s="29" t="str">
        <f>IF('School Data'!$B101="High",IF('School Data'!H101="","",'School Data'!H101),"")</f>
        <v/>
      </c>
      <c r="L101" s="29" t="str">
        <f t="shared" si="13"/>
        <v/>
      </c>
      <c r="M101" s="29" t="str">
        <f t="shared" si="14"/>
        <v/>
      </c>
      <c r="N101" s="28" t="str">
        <f>IF(H101="X",IF(M101&gt;'Output, All Schools'!$C$8,"N","Y"),"")</f>
        <v/>
      </c>
      <c r="O101" s="30" t="str">
        <f>IF('School Data'!$B101="High",IF('School Data'!I101="","",'School Data'!I101),"")</f>
        <v/>
      </c>
      <c r="P101" s="30" t="str">
        <f t="shared" si="15"/>
        <v/>
      </c>
      <c r="Q101" s="29" t="str">
        <f t="shared" si="16"/>
        <v/>
      </c>
      <c r="R101" s="31" t="str">
        <f>IF(H101="X",IF(Q101&gt;'Output, All Schools'!$C$9,"N","Y"),"")</f>
        <v/>
      </c>
      <c r="S101" s="32" t="str">
        <f>IF('School Data'!$B101="High",IF('School Data'!J101="","",'School Data'!J101),"")</f>
        <v/>
      </c>
      <c r="T101" s="49" t="str">
        <f t="shared" si="17"/>
        <v/>
      </c>
      <c r="U101" s="32" t="str">
        <f>IF('School Data'!$B101="High",IF('School Data'!K101="","",'School Data'!K101),"")</f>
        <v/>
      </c>
      <c r="V101" s="49" t="str">
        <f t="shared" si="18"/>
        <v/>
      </c>
      <c r="W101" s="54" t="str">
        <f t="shared" si="19"/>
        <v/>
      </c>
      <c r="X101" s="28" t="str">
        <f>IF(H101="X",IF(W101&lt;'Output, All Schools'!$C$14,"N","Y"),"")</f>
        <v/>
      </c>
      <c r="Y101" s="32" t="str">
        <f>IF('School Data'!$B101="High",IF('School Data'!L101="","",'School Data'!L101),"")</f>
        <v/>
      </c>
      <c r="Z101" s="49" t="str">
        <f t="shared" si="20"/>
        <v/>
      </c>
      <c r="AA101" s="55" t="str">
        <f t="shared" si="21"/>
        <v/>
      </c>
      <c r="AB101" s="31" t="str">
        <f>IF(H101="X",IF(AA101&lt;'Output, All Schools'!$C$15,"N","Y"),"")</f>
        <v/>
      </c>
    </row>
    <row r="102" spans="1:28" x14ac:dyDescent="0.25">
      <c r="A102" s="20" t="str">
        <f t="shared" si="11"/>
        <v/>
      </c>
      <c r="B102" s="20" t="str">
        <f>IF('School Data'!$B102="High",IF('School Data'!A102="","",'School Data'!A102),"")</f>
        <v/>
      </c>
      <c r="C102" s="20" t="str">
        <f>IF('School Data'!$B102="High",IF('School Data'!B102="","",'School Data'!B102),"")</f>
        <v/>
      </c>
      <c r="D102" s="20" t="str">
        <f>IF('School Data'!$B102="High",IF('School Data'!C102="","",'School Data'!C102),"")</f>
        <v/>
      </c>
      <c r="E102" s="20" t="str">
        <f>IF('School Data'!$B102="High",IF('School Data'!D102="","",'School Data'!D102),"")</f>
        <v/>
      </c>
      <c r="F102" s="20" t="str">
        <f>IF('School Data'!$B102="High",IF('School Data'!E102="","",'School Data'!E102),"")</f>
        <v/>
      </c>
      <c r="G102" s="31" t="str">
        <f>IF('School Data'!$B102="High",IF('School Data'!F102="","",'School Data'!F102),"")</f>
        <v/>
      </c>
      <c r="H102" s="28" t="str">
        <f>IF(A102&lt;('Output by Grade Span'!$C$5+1),"X","")</f>
        <v/>
      </c>
      <c r="I102" s="29" t="str">
        <f>IF('School Data'!$B102="High",IF('School Data'!G102="","",'School Data'!G102),"")</f>
        <v/>
      </c>
      <c r="J102" s="29" t="str">
        <f t="shared" si="12"/>
        <v/>
      </c>
      <c r="K102" s="29" t="str">
        <f>IF('School Data'!$B102="High",IF('School Data'!H102="","",'School Data'!H102),"")</f>
        <v/>
      </c>
      <c r="L102" s="29" t="str">
        <f t="shared" si="13"/>
        <v/>
      </c>
      <c r="M102" s="29" t="str">
        <f t="shared" si="14"/>
        <v/>
      </c>
      <c r="N102" s="28" t="str">
        <f>IF(H102="X",IF(M102&gt;'Output, All Schools'!$C$8,"N","Y"),"")</f>
        <v/>
      </c>
      <c r="O102" s="30" t="str">
        <f>IF('School Data'!$B102="High",IF('School Data'!I102="","",'School Data'!I102),"")</f>
        <v/>
      </c>
      <c r="P102" s="30" t="str">
        <f t="shared" si="15"/>
        <v/>
      </c>
      <c r="Q102" s="29" t="str">
        <f t="shared" si="16"/>
        <v/>
      </c>
      <c r="R102" s="31" t="str">
        <f>IF(H102="X",IF(Q102&gt;'Output, All Schools'!$C$9,"N","Y"),"")</f>
        <v/>
      </c>
      <c r="S102" s="32" t="str">
        <f>IF('School Data'!$B102="High",IF('School Data'!J102="","",'School Data'!J102),"")</f>
        <v/>
      </c>
      <c r="T102" s="49" t="str">
        <f t="shared" si="17"/>
        <v/>
      </c>
      <c r="U102" s="32" t="str">
        <f>IF('School Data'!$B102="High",IF('School Data'!K102="","",'School Data'!K102),"")</f>
        <v/>
      </c>
      <c r="V102" s="49" t="str">
        <f t="shared" si="18"/>
        <v/>
      </c>
      <c r="W102" s="54" t="str">
        <f t="shared" si="19"/>
        <v/>
      </c>
      <c r="X102" s="28" t="str">
        <f>IF(H102="X",IF(W102&lt;'Output, All Schools'!$C$14,"N","Y"),"")</f>
        <v/>
      </c>
      <c r="Y102" s="32" t="str">
        <f>IF('School Data'!$B102="High",IF('School Data'!L102="","",'School Data'!L102),"")</f>
        <v/>
      </c>
      <c r="Z102" s="49" t="str">
        <f t="shared" si="20"/>
        <v/>
      </c>
      <c r="AA102" s="55" t="str">
        <f t="shared" si="21"/>
        <v/>
      </c>
      <c r="AB102" s="31" t="str">
        <f>IF(H102="X",IF(AA102&lt;'Output, All Schools'!$C$15,"N","Y"),"")</f>
        <v/>
      </c>
    </row>
    <row r="103" spans="1:28" x14ac:dyDescent="0.25">
      <c r="A103" s="20" t="str">
        <f t="shared" si="11"/>
        <v/>
      </c>
      <c r="B103" s="20" t="str">
        <f>IF('School Data'!$B103="High",IF('School Data'!A103="","",'School Data'!A103),"")</f>
        <v/>
      </c>
      <c r="C103" s="20" t="str">
        <f>IF('School Data'!$B103="High",IF('School Data'!B103="","",'School Data'!B103),"")</f>
        <v/>
      </c>
      <c r="D103" s="20" t="str">
        <f>IF('School Data'!$B103="High",IF('School Data'!C103="","",'School Data'!C103),"")</f>
        <v/>
      </c>
      <c r="E103" s="20" t="str">
        <f>IF('School Data'!$B103="High",IF('School Data'!D103="","",'School Data'!D103),"")</f>
        <v/>
      </c>
      <c r="F103" s="20" t="str">
        <f>IF('School Data'!$B103="High",IF('School Data'!E103="","",'School Data'!E103),"")</f>
        <v/>
      </c>
      <c r="G103" s="31" t="str">
        <f>IF('School Data'!$B103="High",IF('School Data'!F103="","",'School Data'!F103),"")</f>
        <v/>
      </c>
      <c r="H103" s="28" t="str">
        <f>IF(A103&lt;('Output by Grade Span'!$C$5+1),"X","")</f>
        <v/>
      </c>
      <c r="I103" s="29" t="str">
        <f>IF('School Data'!$B103="High",IF('School Data'!G103="","",'School Data'!G103),"")</f>
        <v/>
      </c>
      <c r="J103" s="29" t="str">
        <f t="shared" si="12"/>
        <v/>
      </c>
      <c r="K103" s="29" t="str">
        <f>IF('School Data'!$B103="High",IF('School Data'!H103="","",'School Data'!H103),"")</f>
        <v/>
      </c>
      <c r="L103" s="29" t="str">
        <f t="shared" si="13"/>
        <v/>
      </c>
      <c r="M103" s="29" t="str">
        <f t="shared" si="14"/>
        <v/>
      </c>
      <c r="N103" s="28" t="str">
        <f>IF(H103="X",IF(M103&gt;'Output, All Schools'!$C$8,"N","Y"),"")</f>
        <v/>
      </c>
      <c r="O103" s="30" t="str">
        <f>IF('School Data'!$B103="High",IF('School Data'!I103="","",'School Data'!I103),"")</f>
        <v/>
      </c>
      <c r="P103" s="30" t="str">
        <f t="shared" si="15"/>
        <v/>
      </c>
      <c r="Q103" s="29" t="str">
        <f t="shared" si="16"/>
        <v/>
      </c>
      <c r="R103" s="31" t="str">
        <f>IF(H103="X",IF(Q103&gt;'Output, All Schools'!$C$9,"N","Y"),"")</f>
        <v/>
      </c>
      <c r="S103" s="32" t="str">
        <f>IF('School Data'!$B103="High",IF('School Data'!J103="","",'School Data'!J103),"")</f>
        <v/>
      </c>
      <c r="T103" s="49" t="str">
        <f t="shared" si="17"/>
        <v/>
      </c>
      <c r="U103" s="32" t="str">
        <f>IF('School Data'!$B103="High",IF('School Data'!K103="","",'School Data'!K103),"")</f>
        <v/>
      </c>
      <c r="V103" s="49" t="str">
        <f t="shared" si="18"/>
        <v/>
      </c>
      <c r="W103" s="54" t="str">
        <f t="shared" si="19"/>
        <v/>
      </c>
      <c r="X103" s="28" t="str">
        <f>IF(H103="X",IF(W103&lt;'Output, All Schools'!$C$14,"N","Y"),"")</f>
        <v/>
      </c>
      <c r="Y103" s="32" t="str">
        <f>IF('School Data'!$B103="High",IF('School Data'!L103="","",'School Data'!L103),"")</f>
        <v/>
      </c>
      <c r="Z103" s="49" t="str">
        <f t="shared" si="20"/>
        <v/>
      </c>
      <c r="AA103" s="55" t="str">
        <f t="shared" si="21"/>
        <v/>
      </c>
      <c r="AB103" s="31" t="str">
        <f>IF(H103="X",IF(AA103&lt;'Output, All Schools'!$C$15,"N","Y"),"")</f>
        <v/>
      </c>
    </row>
    <row r="104" spans="1:28" x14ac:dyDescent="0.25">
      <c r="A104" s="20" t="str">
        <f t="shared" si="11"/>
        <v/>
      </c>
      <c r="B104" s="20" t="str">
        <f>IF('School Data'!$B104="High",IF('School Data'!A104="","",'School Data'!A104),"")</f>
        <v/>
      </c>
      <c r="C104" s="20" t="str">
        <f>IF('School Data'!$B104="High",IF('School Data'!B104="","",'School Data'!B104),"")</f>
        <v/>
      </c>
      <c r="D104" s="20" t="str">
        <f>IF('School Data'!$B104="High",IF('School Data'!C104="","",'School Data'!C104),"")</f>
        <v/>
      </c>
      <c r="E104" s="20" t="str">
        <f>IF('School Data'!$B104="High",IF('School Data'!D104="","",'School Data'!D104),"")</f>
        <v/>
      </c>
      <c r="F104" s="20" t="str">
        <f>IF('School Data'!$B104="High",IF('School Data'!E104="","",'School Data'!E104),"")</f>
        <v/>
      </c>
      <c r="G104" s="31" t="str">
        <f>IF('School Data'!$B104="High",IF('School Data'!F104="","",'School Data'!F104),"")</f>
        <v/>
      </c>
      <c r="H104" s="28" t="str">
        <f>IF(A104&lt;('Output by Grade Span'!$C$5+1),"X","")</f>
        <v/>
      </c>
      <c r="I104" s="29" t="str">
        <f>IF('School Data'!$B104="High",IF('School Data'!G104="","",'School Data'!G104),"")</f>
        <v/>
      </c>
      <c r="J104" s="29" t="str">
        <f t="shared" si="12"/>
        <v/>
      </c>
      <c r="K104" s="29" t="str">
        <f>IF('School Data'!$B104="High",IF('School Data'!H104="","",'School Data'!H104),"")</f>
        <v/>
      </c>
      <c r="L104" s="29" t="str">
        <f t="shared" si="13"/>
        <v/>
      </c>
      <c r="M104" s="29" t="str">
        <f t="shared" si="14"/>
        <v/>
      </c>
      <c r="N104" s="28" t="str">
        <f>IF(H104="X",IF(M104&gt;'Output, All Schools'!$C$8,"N","Y"),"")</f>
        <v/>
      </c>
      <c r="O104" s="30" t="str">
        <f>IF('School Data'!$B104="High",IF('School Data'!I104="","",'School Data'!I104),"")</f>
        <v/>
      </c>
      <c r="P104" s="30" t="str">
        <f t="shared" si="15"/>
        <v/>
      </c>
      <c r="Q104" s="29" t="str">
        <f t="shared" si="16"/>
        <v/>
      </c>
      <c r="R104" s="31" t="str">
        <f>IF(H104="X",IF(Q104&gt;'Output, All Schools'!$C$9,"N","Y"),"")</f>
        <v/>
      </c>
      <c r="S104" s="32" t="str">
        <f>IF('School Data'!$B104="High",IF('School Data'!J104="","",'School Data'!J104),"")</f>
        <v/>
      </c>
      <c r="T104" s="49" t="str">
        <f t="shared" si="17"/>
        <v/>
      </c>
      <c r="U104" s="32" t="str">
        <f>IF('School Data'!$B104="High",IF('School Data'!K104="","",'School Data'!K104),"")</f>
        <v/>
      </c>
      <c r="V104" s="49" t="str">
        <f t="shared" si="18"/>
        <v/>
      </c>
      <c r="W104" s="54" t="str">
        <f t="shared" si="19"/>
        <v/>
      </c>
      <c r="X104" s="28" t="str">
        <f>IF(H104="X",IF(W104&lt;'Output, All Schools'!$C$14,"N","Y"),"")</f>
        <v/>
      </c>
      <c r="Y104" s="32" t="str">
        <f>IF('School Data'!$B104="High",IF('School Data'!L104="","",'School Data'!L104),"")</f>
        <v/>
      </c>
      <c r="Z104" s="49" t="str">
        <f t="shared" si="20"/>
        <v/>
      </c>
      <c r="AA104" s="55" t="str">
        <f t="shared" si="21"/>
        <v/>
      </c>
      <c r="AB104" s="31" t="str">
        <f>IF(H104="X",IF(AA104&lt;'Output, All Schools'!$C$15,"N","Y"),"")</f>
        <v/>
      </c>
    </row>
    <row r="105" spans="1:28" x14ac:dyDescent="0.25">
      <c r="A105" s="20" t="str">
        <f t="shared" si="11"/>
        <v/>
      </c>
      <c r="B105" s="20" t="str">
        <f>IF('School Data'!$B105="High",IF('School Data'!A105="","",'School Data'!A105),"")</f>
        <v/>
      </c>
      <c r="C105" s="20" t="str">
        <f>IF('School Data'!$B105="High",IF('School Data'!B105="","",'School Data'!B105),"")</f>
        <v/>
      </c>
      <c r="D105" s="20" t="str">
        <f>IF('School Data'!$B105="High",IF('School Data'!C105="","",'School Data'!C105),"")</f>
        <v/>
      </c>
      <c r="E105" s="20" t="str">
        <f>IF('School Data'!$B105="High",IF('School Data'!D105="","",'School Data'!D105),"")</f>
        <v/>
      </c>
      <c r="F105" s="20" t="str">
        <f>IF('School Data'!$B105="High",IF('School Data'!E105="","",'School Data'!E105),"")</f>
        <v/>
      </c>
      <c r="G105" s="31" t="str">
        <f>IF('School Data'!$B105="High",IF('School Data'!F105="","",'School Data'!F105),"")</f>
        <v/>
      </c>
      <c r="H105" s="28" t="str">
        <f>IF(A105&lt;('Output by Grade Span'!$C$5+1),"X","")</f>
        <v/>
      </c>
      <c r="I105" s="29" t="str">
        <f>IF('School Data'!$B105="High",IF('School Data'!G105="","",'School Data'!G105),"")</f>
        <v/>
      </c>
      <c r="J105" s="29" t="str">
        <f t="shared" si="12"/>
        <v/>
      </c>
      <c r="K105" s="29" t="str">
        <f>IF('School Data'!$B105="High",IF('School Data'!H105="","",'School Data'!H105),"")</f>
        <v/>
      </c>
      <c r="L105" s="29" t="str">
        <f t="shared" si="13"/>
        <v/>
      </c>
      <c r="M105" s="29" t="str">
        <f t="shared" si="14"/>
        <v/>
      </c>
      <c r="N105" s="28" t="str">
        <f>IF(H105="X",IF(M105&gt;'Output, All Schools'!$C$8,"N","Y"),"")</f>
        <v/>
      </c>
      <c r="O105" s="30" t="str">
        <f>IF('School Data'!$B105="High",IF('School Data'!I105="","",'School Data'!I105),"")</f>
        <v/>
      </c>
      <c r="P105" s="30" t="str">
        <f t="shared" si="15"/>
        <v/>
      </c>
      <c r="Q105" s="29" t="str">
        <f t="shared" si="16"/>
        <v/>
      </c>
      <c r="R105" s="31" t="str">
        <f>IF(H105="X",IF(Q105&gt;'Output, All Schools'!$C$9,"N","Y"),"")</f>
        <v/>
      </c>
      <c r="S105" s="32" t="str">
        <f>IF('School Data'!$B105="High",IF('School Data'!J105="","",'School Data'!J105),"")</f>
        <v/>
      </c>
      <c r="T105" s="49" t="str">
        <f t="shared" si="17"/>
        <v/>
      </c>
      <c r="U105" s="32" t="str">
        <f>IF('School Data'!$B105="High",IF('School Data'!K105="","",'School Data'!K105),"")</f>
        <v/>
      </c>
      <c r="V105" s="49" t="str">
        <f t="shared" si="18"/>
        <v/>
      </c>
      <c r="W105" s="54" t="str">
        <f t="shared" si="19"/>
        <v/>
      </c>
      <c r="X105" s="28" t="str">
        <f>IF(H105="X",IF(W105&lt;'Output, All Schools'!$C$14,"N","Y"),"")</f>
        <v/>
      </c>
      <c r="Y105" s="32" t="str">
        <f>IF('School Data'!$B105="High",IF('School Data'!L105="","",'School Data'!L105),"")</f>
        <v/>
      </c>
      <c r="Z105" s="49" t="str">
        <f t="shared" si="20"/>
        <v/>
      </c>
      <c r="AA105" s="55" t="str">
        <f t="shared" si="21"/>
        <v/>
      </c>
      <c r="AB105" s="31" t="str">
        <f>IF(H105="X",IF(AA105&lt;'Output, All Schools'!$C$15,"N","Y"),"")</f>
        <v/>
      </c>
    </row>
    <row r="106" spans="1:28" x14ac:dyDescent="0.25">
      <c r="A106" s="20" t="str">
        <f t="shared" si="11"/>
        <v/>
      </c>
      <c r="B106" s="20" t="str">
        <f>IF('School Data'!$B106="High",IF('School Data'!A106="","",'School Data'!A106),"")</f>
        <v/>
      </c>
      <c r="C106" s="20" t="str">
        <f>IF('School Data'!$B106="High",IF('School Data'!B106="","",'School Data'!B106),"")</f>
        <v/>
      </c>
      <c r="D106" s="20" t="str">
        <f>IF('School Data'!$B106="High",IF('School Data'!C106="","",'School Data'!C106),"")</f>
        <v/>
      </c>
      <c r="E106" s="20" t="str">
        <f>IF('School Data'!$B106="High",IF('School Data'!D106="","",'School Data'!D106),"")</f>
        <v/>
      </c>
      <c r="F106" s="20" t="str">
        <f>IF('School Data'!$B106="High",IF('School Data'!E106="","",'School Data'!E106),"")</f>
        <v/>
      </c>
      <c r="G106" s="31" t="str">
        <f>IF('School Data'!$B106="High",IF('School Data'!F106="","",'School Data'!F106),"")</f>
        <v/>
      </c>
      <c r="H106" s="28" t="str">
        <f>IF(A106&lt;('Output by Grade Span'!$C$5+1),"X","")</f>
        <v/>
      </c>
      <c r="I106" s="29" t="str">
        <f>IF('School Data'!$B106="High",IF('School Data'!G106="","",'School Data'!G106),"")</f>
        <v/>
      </c>
      <c r="J106" s="29" t="str">
        <f t="shared" si="12"/>
        <v/>
      </c>
      <c r="K106" s="29" t="str">
        <f>IF('School Data'!$B106="High",IF('School Data'!H106="","",'School Data'!H106),"")</f>
        <v/>
      </c>
      <c r="L106" s="29" t="str">
        <f t="shared" si="13"/>
        <v/>
      </c>
      <c r="M106" s="29" t="str">
        <f t="shared" si="14"/>
        <v/>
      </c>
      <c r="N106" s="28" t="str">
        <f>IF(H106="X",IF(M106&gt;'Output, All Schools'!$C$8,"N","Y"),"")</f>
        <v/>
      </c>
      <c r="O106" s="30" t="str">
        <f>IF('School Data'!$B106="High",IF('School Data'!I106="","",'School Data'!I106),"")</f>
        <v/>
      </c>
      <c r="P106" s="30" t="str">
        <f t="shared" si="15"/>
        <v/>
      </c>
      <c r="Q106" s="29" t="str">
        <f t="shared" si="16"/>
        <v/>
      </c>
      <c r="R106" s="31" t="str">
        <f>IF(H106="X",IF(Q106&gt;'Output, All Schools'!$C$9,"N","Y"),"")</f>
        <v/>
      </c>
      <c r="S106" s="32" t="str">
        <f>IF('School Data'!$B106="High",IF('School Data'!J106="","",'School Data'!J106),"")</f>
        <v/>
      </c>
      <c r="T106" s="49" t="str">
        <f t="shared" si="17"/>
        <v/>
      </c>
      <c r="U106" s="32" t="str">
        <f>IF('School Data'!$B106="High",IF('School Data'!K106="","",'School Data'!K106),"")</f>
        <v/>
      </c>
      <c r="V106" s="49" t="str">
        <f t="shared" si="18"/>
        <v/>
      </c>
      <c r="W106" s="54" t="str">
        <f t="shared" si="19"/>
        <v/>
      </c>
      <c r="X106" s="28" t="str">
        <f>IF(H106="X",IF(W106&lt;'Output, All Schools'!$C$14,"N","Y"),"")</f>
        <v/>
      </c>
      <c r="Y106" s="32" t="str">
        <f>IF('School Data'!$B106="High",IF('School Data'!L106="","",'School Data'!L106),"")</f>
        <v/>
      </c>
      <c r="Z106" s="49" t="str">
        <f t="shared" si="20"/>
        <v/>
      </c>
      <c r="AA106" s="55" t="str">
        <f t="shared" si="21"/>
        <v/>
      </c>
      <c r="AB106" s="31" t="str">
        <f>IF(H106="X",IF(AA106&lt;'Output, All Schools'!$C$15,"N","Y"),"")</f>
        <v/>
      </c>
    </row>
    <row r="107" spans="1:28" x14ac:dyDescent="0.25">
      <c r="A107" s="20" t="str">
        <f t="shared" si="11"/>
        <v/>
      </c>
      <c r="B107" s="20" t="str">
        <f>IF('School Data'!$B107="High",IF('School Data'!A107="","",'School Data'!A107),"")</f>
        <v/>
      </c>
      <c r="C107" s="20" t="str">
        <f>IF('School Data'!$B107="High",IF('School Data'!B107="","",'School Data'!B107),"")</f>
        <v/>
      </c>
      <c r="D107" s="20" t="str">
        <f>IF('School Data'!$B107="High",IF('School Data'!C107="","",'School Data'!C107),"")</f>
        <v/>
      </c>
      <c r="E107" s="20" t="str">
        <f>IF('School Data'!$B107="High",IF('School Data'!D107="","",'School Data'!D107),"")</f>
        <v/>
      </c>
      <c r="F107" s="20" t="str">
        <f>IF('School Data'!$B107="High",IF('School Data'!E107="","",'School Data'!E107),"")</f>
        <v/>
      </c>
      <c r="G107" s="31" t="str">
        <f>IF('School Data'!$B107="High",IF('School Data'!F107="","",'School Data'!F107),"")</f>
        <v/>
      </c>
      <c r="H107" s="28" t="str">
        <f>IF(A107&lt;('Output by Grade Span'!$C$5+1),"X","")</f>
        <v/>
      </c>
      <c r="I107" s="29" t="str">
        <f>IF('School Data'!$B107="High",IF('School Data'!G107="","",'School Data'!G107),"")</f>
        <v/>
      </c>
      <c r="J107" s="29" t="str">
        <f t="shared" si="12"/>
        <v/>
      </c>
      <c r="K107" s="29" t="str">
        <f>IF('School Data'!$B107="High",IF('School Data'!H107="","",'School Data'!H107),"")</f>
        <v/>
      </c>
      <c r="L107" s="29" t="str">
        <f t="shared" si="13"/>
        <v/>
      </c>
      <c r="M107" s="29" t="str">
        <f t="shared" si="14"/>
        <v/>
      </c>
      <c r="N107" s="28" t="str">
        <f>IF(H107="X",IF(M107&gt;'Output, All Schools'!$C$8,"N","Y"),"")</f>
        <v/>
      </c>
      <c r="O107" s="30" t="str">
        <f>IF('School Data'!$B107="High",IF('School Data'!I107="","",'School Data'!I107),"")</f>
        <v/>
      </c>
      <c r="P107" s="30" t="str">
        <f t="shared" si="15"/>
        <v/>
      </c>
      <c r="Q107" s="29" t="str">
        <f t="shared" si="16"/>
        <v/>
      </c>
      <c r="R107" s="31" t="str">
        <f>IF(H107="X",IF(Q107&gt;'Output, All Schools'!$C$9,"N","Y"),"")</f>
        <v/>
      </c>
      <c r="S107" s="32" t="str">
        <f>IF('School Data'!$B107="High",IF('School Data'!J107="","",'School Data'!J107),"")</f>
        <v/>
      </c>
      <c r="T107" s="49" t="str">
        <f t="shared" si="17"/>
        <v/>
      </c>
      <c r="U107" s="32" t="str">
        <f>IF('School Data'!$B107="High",IF('School Data'!K107="","",'School Data'!K107),"")</f>
        <v/>
      </c>
      <c r="V107" s="49" t="str">
        <f t="shared" si="18"/>
        <v/>
      </c>
      <c r="W107" s="54" t="str">
        <f t="shared" si="19"/>
        <v/>
      </c>
      <c r="X107" s="28" t="str">
        <f>IF(H107="X",IF(W107&lt;'Output, All Schools'!$C$14,"N","Y"),"")</f>
        <v/>
      </c>
      <c r="Y107" s="32" t="str">
        <f>IF('School Data'!$B107="High",IF('School Data'!L107="","",'School Data'!L107),"")</f>
        <v/>
      </c>
      <c r="Z107" s="49" t="str">
        <f t="shared" si="20"/>
        <v/>
      </c>
      <c r="AA107" s="55" t="str">
        <f t="shared" si="21"/>
        <v/>
      </c>
      <c r="AB107" s="31" t="str">
        <f>IF(H107="X",IF(AA107&lt;'Output, All Schools'!$C$15,"N","Y"),"")</f>
        <v/>
      </c>
    </row>
    <row r="108" spans="1:28" x14ac:dyDescent="0.25">
      <c r="A108" s="20" t="str">
        <f t="shared" si="11"/>
        <v/>
      </c>
      <c r="B108" s="20" t="str">
        <f>IF('School Data'!$B108="High",IF('School Data'!A108="","",'School Data'!A108),"")</f>
        <v/>
      </c>
      <c r="C108" s="20" t="str">
        <f>IF('School Data'!$B108="High",IF('School Data'!B108="","",'School Data'!B108),"")</f>
        <v/>
      </c>
      <c r="D108" s="20" t="str">
        <f>IF('School Data'!$B108="High",IF('School Data'!C108="","",'School Data'!C108),"")</f>
        <v/>
      </c>
      <c r="E108" s="20" t="str">
        <f>IF('School Data'!$B108="High",IF('School Data'!D108="","",'School Data'!D108),"")</f>
        <v/>
      </c>
      <c r="F108" s="20" t="str">
        <f>IF('School Data'!$B108="High",IF('School Data'!E108="","",'School Data'!E108),"")</f>
        <v/>
      </c>
      <c r="G108" s="31" t="str">
        <f>IF('School Data'!$B108="High",IF('School Data'!F108="","",'School Data'!F108),"")</f>
        <v/>
      </c>
      <c r="H108" s="28" t="str">
        <f>IF(A108&lt;('Output by Grade Span'!$C$5+1),"X","")</f>
        <v/>
      </c>
      <c r="I108" s="29" t="str">
        <f>IF('School Data'!$B108="High",IF('School Data'!G108="","",'School Data'!G108),"")</f>
        <v/>
      </c>
      <c r="J108" s="29" t="str">
        <f t="shared" si="12"/>
        <v/>
      </c>
      <c r="K108" s="29" t="str">
        <f>IF('School Data'!$B108="High",IF('School Data'!H108="","",'School Data'!H108),"")</f>
        <v/>
      </c>
      <c r="L108" s="29" t="str">
        <f t="shared" si="13"/>
        <v/>
      </c>
      <c r="M108" s="29" t="str">
        <f t="shared" si="14"/>
        <v/>
      </c>
      <c r="N108" s="28" t="str">
        <f>IF(H108="X",IF(M108&gt;'Output, All Schools'!$C$8,"N","Y"),"")</f>
        <v/>
      </c>
      <c r="O108" s="30" t="str">
        <f>IF('School Data'!$B108="High",IF('School Data'!I108="","",'School Data'!I108),"")</f>
        <v/>
      </c>
      <c r="P108" s="30" t="str">
        <f t="shared" si="15"/>
        <v/>
      </c>
      <c r="Q108" s="29" t="str">
        <f t="shared" si="16"/>
        <v/>
      </c>
      <c r="R108" s="31" t="str">
        <f>IF(H108="X",IF(Q108&gt;'Output, All Schools'!$C$9,"N","Y"),"")</f>
        <v/>
      </c>
      <c r="S108" s="32" t="str">
        <f>IF('School Data'!$B108="High",IF('School Data'!J108="","",'School Data'!J108),"")</f>
        <v/>
      </c>
      <c r="T108" s="49" t="str">
        <f t="shared" si="17"/>
        <v/>
      </c>
      <c r="U108" s="32" t="str">
        <f>IF('School Data'!$B108="High",IF('School Data'!K108="","",'School Data'!K108),"")</f>
        <v/>
      </c>
      <c r="V108" s="49" t="str">
        <f t="shared" si="18"/>
        <v/>
      </c>
      <c r="W108" s="54" t="str">
        <f t="shared" si="19"/>
        <v/>
      </c>
      <c r="X108" s="28" t="str">
        <f>IF(H108="X",IF(W108&lt;'Output, All Schools'!$C$14,"N","Y"),"")</f>
        <v/>
      </c>
      <c r="Y108" s="32" t="str">
        <f>IF('School Data'!$B108="High",IF('School Data'!L108="","",'School Data'!L108),"")</f>
        <v/>
      </c>
      <c r="Z108" s="49" t="str">
        <f t="shared" si="20"/>
        <v/>
      </c>
      <c r="AA108" s="55" t="str">
        <f t="shared" si="21"/>
        <v/>
      </c>
      <c r="AB108" s="31" t="str">
        <f>IF(H108="X",IF(AA108&lt;'Output, All Schools'!$C$15,"N","Y"),"")</f>
        <v/>
      </c>
    </row>
    <row r="109" spans="1:28" x14ac:dyDescent="0.25">
      <c r="A109" s="20" t="str">
        <f t="shared" si="11"/>
        <v/>
      </c>
      <c r="B109" s="20" t="str">
        <f>IF('School Data'!$B109="High",IF('School Data'!A109="","",'School Data'!A109),"")</f>
        <v/>
      </c>
      <c r="C109" s="20" t="str">
        <f>IF('School Data'!$B109="High",IF('School Data'!B109="","",'School Data'!B109),"")</f>
        <v/>
      </c>
      <c r="D109" s="20" t="str">
        <f>IF('School Data'!$B109="High",IF('School Data'!C109="","",'School Data'!C109),"")</f>
        <v/>
      </c>
      <c r="E109" s="20" t="str">
        <f>IF('School Data'!$B109="High",IF('School Data'!D109="","",'School Data'!D109),"")</f>
        <v/>
      </c>
      <c r="F109" s="20" t="str">
        <f>IF('School Data'!$B109="High",IF('School Data'!E109="","",'School Data'!E109),"")</f>
        <v/>
      </c>
      <c r="G109" s="31" t="str">
        <f>IF('School Data'!$B109="High",IF('School Data'!F109="","",'School Data'!F109),"")</f>
        <v/>
      </c>
      <c r="H109" s="28" t="str">
        <f>IF(A109&lt;('Output by Grade Span'!$C$5+1),"X","")</f>
        <v/>
      </c>
      <c r="I109" s="29" t="str">
        <f>IF('School Data'!$B109="High",IF('School Data'!G109="","",'School Data'!G109),"")</f>
        <v/>
      </c>
      <c r="J109" s="29" t="str">
        <f t="shared" si="12"/>
        <v/>
      </c>
      <c r="K109" s="29" t="str">
        <f>IF('School Data'!$B109="High",IF('School Data'!H109="","",'School Data'!H109),"")</f>
        <v/>
      </c>
      <c r="L109" s="29" t="str">
        <f t="shared" si="13"/>
        <v/>
      </c>
      <c r="M109" s="29" t="str">
        <f t="shared" si="14"/>
        <v/>
      </c>
      <c r="N109" s="28" t="str">
        <f>IF(H109="X",IF(M109&gt;'Output, All Schools'!$C$8,"N","Y"),"")</f>
        <v/>
      </c>
      <c r="O109" s="30" t="str">
        <f>IF('School Data'!$B109="High",IF('School Data'!I109="","",'School Data'!I109),"")</f>
        <v/>
      </c>
      <c r="P109" s="30" t="str">
        <f t="shared" si="15"/>
        <v/>
      </c>
      <c r="Q109" s="29" t="str">
        <f t="shared" si="16"/>
        <v/>
      </c>
      <c r="R109" s="31" t="str">
        <f>IF(H109="X",IF(Q109&gt;'Output, All Schools'!$C$9,"N","Y"),"")</f>
        <v/>
      </c>
      <c r="S109" s="32" t="str">
        <f>IF('School Data'!$B109="High",IF('School Data'!J109="","",'School Data'!J109),"")</f>
        <v/>
      </c>
      <c r="T109" s="49" t="str">
        <f t="shared" si="17"/>
        <v/>
      </c>
      <c r="U109" s="32" t="str">
        <f>IF('School Data'!$B109="High",IF('School Data'!K109="","",'School Data'!K109),"")</f>
        <v/>
      </c>
      <c r="V109" s="49" t="str">
        <f t="shared" si="18"/>
        <v/>
      </c>
      <c r="W109" s="54" t="str">
        <f t="shared" si="19"/>
        <v/>
      </c>
      <c r="X109" s="28" t="str">
        <f>IF(H109="X",IF(W109&lt;'Output, All Schools'!$C$14,"N","Y"),"")</f>
        <v/>
      </c>
      <c r="Y109" s="32" t="str">
        <f>IF('School Data'!$B109="High",IF('School Data'!L109="","",'School Data'!L109),"")</f>
        <v/>
      </c>
      <c r="Z109" s="49" t="str">
        <f t="shared" si="20"/>
        <v/>
      </c>
      <c r="AA109" s="55" t="str">
        <f t="shared" si="21"/>
        <v/>
      </c>
      <c r="AB109" s="31" t="str">
        <f>IF(H109="X",IF(AA109&lt;'Output, All Schools'!$C$15,"N","Y"),"")</f>
        <v/>
      </c>
    </row>
    <row r="110" spans="1:28" x14ac:dyDescent="0.25">
      <c r="A110" s="20" t="str">
        <f t="shared" si="11"/>
        <v/>
      </c>
      <c r="B110" s="20" t="str">
        <f>IF('School Data'!$B110="High",IF('School Data'!A110="","",'School Data'!A110),"")</f>
        <v/>
      </c>
      <c r="C110" s="20" t="str">
        <f>IF('School Data'!$B110="High",IF('School Data'!B110="","",'School Data'!B110),"")</f>
        <v/>
      </c>
      <c r="D110" s="20" t="str">
        <f>IF('School Data'!$B110="High",IF('School Data'!C110="","",'School Data'!C110),"")</f>
        <v/>
      </c>
      <c r="E110" s="20" t="str">
        <f>IF('School Data'!$B110="High",IF('School Data'!D110="","",'School Data'!D110),"")</f>
        <v/>
      </c>
      <c r="F110" s="20" t="str">
        <f>IF('School Data'!$B110="High",IF('School Data'!E110="","",'School Data'!E110),"")</f>
        <v/>
      </c>
      <c r="G110" s="31" t="str">
        <f>IF('School Data'!$B110="High",IF('School Data'!F110="","",'School Data'!F110),"")</f>
        <v/>
      </c>
      <c r="H110" s="28" t="str">
        <f>IF(A110&lt;('Output by Grade Span'!$C$5+1),"X","")</f>
        <v/>
      </c>
      <c r="I110" s="29" t="str">
        <f>IF('School Data'!$B110="High",IF('School Data'!G110="","",'School Data'!G110),"")</f>
        <v/>
      </c>
      <c r="J110" s="29" t="str">
        <f t="shared" si="12"/>
        <v/>
      </c>
      <c r="K110" s="29" t="str">
        <f>IF('School Data'!$B110="High",IF('School Data'!H110="","",'School Data'!H110),"")</f>
        <v/>
      </c>
      <c r="L110" s="29" t="str">
        <f t="shared" si="13"/>
        <v/>
      </c>
      <c r="M110" s="29" t="str">
        <f t="shared" si="14"/>
        <v/>
      </c>
      <c r="N110" s="28" t="str">
        <f>IF(H110="X",IF(M110&gt;'Output, All Schools'!$C$8,"N","Y"),"")</f>
        <v/>
      </c>
      <c r="O110" s="30" t="str">
        <f>IF('School Data'!$B110="High",IF('School Data'!I110="","",'School Data'!I110),"")</f>
        <v/>
      </c>
      <c r="P110" s="30" t="str">
        <f t="shared" si="15"/>
        <v/>
      </c>
      <c r="Q110" s="29" t="str">
        <f t="shared" si="16"/>
        <v/>
      </c>
      <c r="R110" s="31" t="str">
        <f>IF(H110="X",IF(Q110&gt;'Output, All Schools'!$C$9,"N","Y"),"")</f>
        <v/>
      </c>
      <c r="S110" s="32" t="str">
        <f>IF('School Data'!$B110="High",IF('School Data'!J110="","",'School Data'!J110),"")</f>
        <v/>
      </c>
      <c r="T110" s="49" t="str">
        <f t="shared" si="17"/>
        <v/>
      </c>
      <c r="U110" s="32" t="str">
        <f>IF('School Data'!$B110="High",IF('School Data'!K110="","",'School Data'!K110),"")</f>
        <v/>
      </c>
      <c r="V110" s="49" t="str">
        <f t="shared" si="18"/>
        <v/>
      </c>
      <c r="W110" s="54" t="str">
        <f t="shared" si="19"/>
        <v/>
      </c>
      <c r="X110" s="28" t="str">
        <f>IF(H110="X",IF(W110&lt;'Output, All Schools'!$C$14,"N","Y"),"")</f>
        <v/>
      </c>
      <c r="Y110" s="32" t="str">
        <f>IF('School Data'!$B110="High",IF('School Data'!L110="","",'School Data'!L110),"")</f>
        <v/>
      </c>
      <c r="Z110" s="49" t="str">
        <f t="shared" si="20"/>
        <v/>
      </c>
      <c r="AA110" s="55" t="str">
        <f t="shared" si="21"/>
        <v/>
      </c>
      <c r="AB110" s="31" t="str">
        <f>IF(H110="X",IF(AA110&lt;'Output, All Schools'!$C$15,"N","Y"),"")</f>
        <v/>
      </c>
    </row>
    <row r="111" spans="1:28" x14ac:dyDescent="0.25">
      <c r="A111" s="20" t="str">
        <f t="shared" si="11"/>
        <v/>
      </c>
      <c r="B111" s="20" t="str">
        <f>IF('School Data'!$B111="High",IF('School Data'!A111="","",'School Data'!A111),"")</f>
        <v/>
      </c>
      <c r="C111" s="20" t="str">
        <f>IF('School Data'!$B111="High",IF('School Data'!B111="","",'School Data'!B111),"")</f>
        <v/>
      </c>
      <c r="D111" s="20" t="str">
        <f>IF('School Data'!$B111="High",IF('School Data'!C111="","",'School Data'!C111),"")</f>
        <v/>
      </c>
      <c r="E111" s="20" t="str">
        <f>IF('School Data'!$B111="High",IF('School Data'!D111="","",'School Data'!D111),"")</f>
        <v/>
      </c>
      <c r="F111" s="20" t="str">
        <f>IF('School Data'!$B111="High",IF('School Data'!E111="","",'School Data'!E111),"")</f>
        <v/>
      </c>
      <c r="G111" s="31" t="str">
        <f>IF('School Data'!$B111="High",IF('School Data'!F111="","",'School Data'!F111),"")</f>
        <v/>
      </c>
      <c r="H111" s="28" t="str">
        <f>IF(A111&lt;('Output by Grade Span'!$C$5+1),"X","")</f>
        <v/>
      </c>
      <c r="I111" s="29" t="str">
        <f>IF('School Data'!$B111="High",IF('School Data'!G111="","",'School Data'!G111),"")</f>
        <v/>
      </c>
      <c r="J111" s="29" t="str">
        <f t="shared" si="12"/>
        <v/>
      </c>
      <c r="K111" s="29" t="str">
        <f>IF('School Data'!$B111="High",IF('School Data'!H111="","",'School Data'!H111),"")</f>
        <v/>
      </c>
      <c r="L111" s="29" t="str">
        <f t="shared" si="13"/>
        <v/>
      </c>
      <c r="M111" s="29" t="str">
        <f t="shared" si="14"/>
        <v/>
      </c>
      <c r="N111" s="28" t="str">
        <f>IF(H111="X",IF(M111&gt;'Output, All Schools'!$C$8,"N","Y"),"")</f>
        <v/>
      </c>
      <c r="O111" s="30" t="str">
        <f>IF('School Data'!$B111="High",IF('School Data'!I111="","",'School Data'!I111),"")</f>
        <v/>
      </c>
      <c r="P111" s="30" t="str">
        <f t="shared" si="15"/>
        <v/>
      </c>
      <c r="Q111" s="29" t="str">
        <f t="shared" si="16"/>
        <v/>
      </c>
      <c r="R111" s="31" t="str">
        <f>IF(H111="X",IF(Q111&gt;'Output, All Schools'!$C$9,"N","Y"),"")</f>
        <v/>
      </c>
      <c r="S111" s="32" t="str">
        <f>IF('School Data'!$B111="High",IF('School Data'!J111="","",'School Data'!J111),"")</f>
        <v/>
      </c>
      <c r="T111" s="49" t="str">
        <f t="shared" si="17"/>
        <v/>
      </c>
      <c r="U111" s="32" t="str">
        <f>IF('School Data'!$B111="High",IF('School Data'!K111="","",'School Data'!K111),"")</f>
        <v/>
      </c>
      <c r="V111" s="49" t="str">
        <f t="shared" si="18"/>
        <v/>
      </c>
      <c r="W111" s="54" t="str">
        <f t="shared" si="19"/>
        <v/>
      </c>
      <c r="X111" s="28" t="str">
        <f>IF(H111="X",IF(W111&lt;'Output, All Schools'!$C$14,"N","Y"),"")</f>
        <v/>
      </c>
      <c r="Y111" s="32" t="str">
        <f>IF('School Data'!$B111="High",IF('School Data'!L111="","",'School Data'!L111),"")</f>
        <v/>
      </c>
      <c r="Z111" s="49" t="str">
        <f t="shared" si="20"/>
        <v/>
      </c>
      <c r="AA111" s="55" t="str">
        <f t="shared" si="21"/>
        <v/>
      </c>
      <c r="AB111" s="31" t="str">
        <f>IF(H111="X",IF(AA111&lt;'Output, All Schools'!$C$15,"N","Y"),"")</f>
        <v/>
      </c>
    </row>
    <row r="112" spans="1:28" x14ac:dyDescent="0.25">
      <c r="A112" s="20" t="str">
        <f t="shared" si="11"/>
        <v/>
      </c>
      <c r="B112" s="20" t="str">
        <f>IF('School Data'!$B112="High",IF('School Data'!A112="","",'School Data'!A112),"")</f>
        <v/>
      </c>
      <c r="C112" s="20" t="str">
        <f>IF('School Data'!$B112="High",IF('School Data'!B112="","",'School Data'!B112),"")</f>
        <v/>
      </c>
      <c r="D112" s="20" t="str">
        <f>IF('School Data'!$B112="High",IF('School Data'!C112="","",'School Data'!C112),"")</f>
        <v/>
      </c>
      <c r="E112" s="20" t="str">
        <f>IF('School Data'!$B112="High",IF('School Data'!D112="","",'School Data'!D112),"")</f>
        <v/>
      </c>
      <c r="F112" s="20" t="str">
        <f>IF('School Data'!$B112="High",IF('School Data'!E112="","",'School Data'!E112),"")</f>
        <v/>
      </c>
      <c r="G112" s="31" t="str">
        <f>IF('School Data'!$B112="High",IF('School Data'!F112="","",'School Data'!F112),"")</f>
        <v/>
      </c>
      <c r="H112" s="28" t="str">
        <f>IF(A112&lt;('Output by Grade Span'!$C$5+1),"X","")</f>
        <v/>
      </c>
      <c r="I112" s="29" t="str">
        <f>IF('School Data'!$B112="High",IF('School Data'!G112="","",'School Data'!G112),"")</f>
        <v/>
      </c>
      <c r="J112" s="29" t="str">
        <f t="shared" si="12"/>
        <v/>
      </c>
      <c r="K112" s="29" t="str">
        <f>IF('School Data'!$B112="High",IF('School Data'!H112="","",'School Data'!H112),"")</f>
        <v/>
      </c>
      <c r="L112" s="29" t="str">
        <f t="shared" si="13"/>
        <v/>
      </c>
      <c r="M112" s="29" t="str">
        <f t="shared" si="14"/>
        <v/>
      </c>
      <c r="N112" s="28" t="str">
        <f>IF(H112="X",IF(M112&gt;'Output, All Schools'!$C$8,"N","Y"),"")</f>
        <v/>
      </c>
      <c r="O112" s="30" t="str">
        <f>IF('School Data'!$B112="High",IF('School Data'!I112="","",'School Data'!I112),"")</f>
        <v/>
      </c>
      <c r="P112" s="30" t="str">
        <f t="shared" si="15"/>
        <v/>
      </c>
      <c r="Q112" s="29" t="str">
        <f t="shared" si="16"/>
        <v/>
      </c>
      <c r="R112" s="31" t="str">
        <f>IF(H112="X",IF(Q112&gt;'Output, All Schools'!$C$9,"N","Y"),"")</f>
        <v/>
      </c>
      <c r="S112" s="32" t="str">
        <f>IF('School Data'!$B112="High",IF('School Data'!J112="","",'School Data'!J112),"")</f>
        <v/>
      </c>
      <c r="T112" s="49" t="str">
        <f t="shared" si="17"/>
        <v/>
      </c>
      <c r="U112" s="32" t="str">
        <f>IF('School Data'!$B112="High",IF('School Data'!K112="","",'School Data'!K112),"")</f>
        <v/>
      </c>
      <c r="V112" s="49" t="str">
        <f t="shared" si="18"/>
        <v/>
      </c>
      <c r="W112" s="54" t="str">
        <f t="shared" si="19"/>
        <v/>
      </c>
      <c r="X112" s="28" t="str">
        <f>IF(H112="X",IF(W112&lt;'Output, All Schools'!$C$14,"N","Y"),"")</f>
        <v/>
      </c>
      <c r="Y112" s="32" t="str">
        <f>IF('School Data'!$B112="High",IF('School Data'!L112="","",'School Data'!L112),"")</f>
        <v/>
      </c>
      <c r="Z112" s="49" t="str">
        <f t="shared" si="20"/>
        <v/>
      </c>
      <c r="AA112" s="55" t="str">
        <f t="shared" si="21"/>
        <v/>
      </c>
      <c r="AB112" s="31" t="str">
        <f>IF(H112="X",IF(AA112&lt;'Output, All Schools'!$C$15,"N","Y"),"")</f>
        <v/>
      </c>
    </row>
    <row r="113" spans="1:28" x14ac:dyDescent="0.25">
      <c r="A113" s="20" t="str">
        <f t="shared" si="11"/>
        <v/>
      </c>
      <c r="B113" s="20" t="str">
        <f>IF('School Data'!$B113="High",IF('School Data'!A113="","",'School Data'!A113),"")</f>
        <v/>
      </c>
      <c r="C113" s="20" t="str">
        <f>IF('School Data'!$B113="High",IF('School Data'!B113="","",'School Data'!B113),"")</f>
        <v/>
      </c>
      <c r="D113" s="20" t="str">
        <f>IF('School Data'!$B113="High",IF('School Data'!C113="","",'School Data'!C113),"")</f>
        <v/>
      </c>
      <c r="E113" s="20" t="str">
        <f>IF('School Data'!$B113="High",IF('School Data'!D113="","",'School Data'!D113),"")</f>
        <v/>
      </c>
      <c r="F113" s="20" t="str">
        <f>IF('School Data'!$B113="High",IF('School Data'!E113="","",'School Data'!E113),"")</f>
        <v/>
      </c>
      <c r="G113" s="31" t="str">
        <f>IF('School Data'!$B113="High",IF('School Data'!F113="","",'School Data'!F113),"")</f>
        <v/>
      </c>
      <c r="H113" s="28" t="str">
        <f>IF(A113&lt;('Output by Grade Span'!$C$5+1),"X","")</f>
        <v/>
      </c>
      <c r="I113" s="29" t="str">
        <f>IF('School Data'!$B113="High",IF('School Data'!G113="","",'School Data'!G113),"")</f>
        <v/>
      </c>
      <c r="J113" s="29" t="str">
        <f t="shared" si="12"/>
        <v/>
      </c>
      <c r="K113" s="29" t="str">
        <f>IF('School Data'!$B113="High",IF('School Data'!H113="","",'School Data'!H113),"")</f>
        <v/>
      </c>
      <c r="L113" s="29" t="str">
        <f t="shared" si="13"/>
        <v/>
      </c>
      <c r="M113" s="29" t="str">
        <f t="shared" si="14"/>
        <v/>
      </c>
      <c r="N113" s="28" t="str">
        <f>IF(H113="X",IF(M113&gt;'Output, All Schools'!$C$8,"N","Y"),"")</f>
        <v/>
      </c>
      <c r="O113" s="30" t="str">
        <f>IF('School Data'!$B113="High",IF('School Data'!I113="","",'School Data'!I113),"")</f>
        <v/>
      </c>
      <c r="P113" s="30" t="str">
        <f t="shared" si="15"/>
        <v/>
      </c>
      <c r="Q113" s="29" t="str">
        <f t="shared" si="16"/>
        <v/>
      </c>
      <c r="R113" s="31" t="str">
        <f>IF(H113="X",IF(Q113&gt;'Output, All Schools'!$C$9,"N","Y"),"")</f>
        <v/>
      </c>
      <c r="S113" s="32" t="str">
        <f>IF('School Data'!$B113="High",IF('School Data'!J113="","",'School Data'!J113),"")</f>
        <v/>
      </c>
      <c r="T113" s="49" t="str">
        <f t="shared" si="17"/>
        <v/>
      </c>
      <c r="U113" s="32" t="str">
        <f>IF('School Data'!$B113="High",IF('School Data'!K113="","",'School Data'!K113),"")</f>
        <v/>
      </c>
      <c r="V113" s="49" t="str">
        <f t="shared" si="18"/>
        <v/>
      </c>
      <c r="W113" s="54" t="str">
        <f t="shared" si="19"/>
        <v/>
      </c>
      <c r="X113" s="28" t="str">
        <f>IF(H113="X",IF(W113&lt;'Output, All Schools'!$C$14,"N","Y"),"")</f>
        <v/>
      </c>
      <c r="Y113" s="32" t="str">
        <f>IF('School Data'!$B113="High",IF('School Data'!L113="","",'School Data'!L113),"")</f>
        <v/>
      </c>
      <c r="Z113" s="49" t="str">
        <f t="shared" si="20"/>
        <v/>
      </c>
      <c r="AA113" s="55" t="str">
        <f t="shared" si="21"/>
        <v/>
      </c>
      <c r="AB113" s="31" t="str">
        <f>IF(H113="X",IF(AA113&lt;'Output, All Schools'!$C$15,"N","Y"),"")</f>
        <v/>
      </c>
    </row>
    <row r="114" spans="1:28" x14ac:dyDescent="0.25">
      <c r="A114" s="20" t="str">
        <f t="shared" si="11"/>
        <v/>
      </c>
      <c r="B114" s="20" t="str">
        <f>IF('School Data'!$B114="High",IF('School Data'!A114="","",'School Data'!A114),"")</f>
        <v/>
      </c>
      <c r="C114" s="20" t="str">
        <f>IF('School Data'!$B114="High",IF('School Data'!B114="","",'School Data'!B114),"")</f>
        <v/>
      </c>
      <c r="D114" s="20" t="str">
        <f>IF('School Data'!$B114="High",IF('School Data'!C114="","",'School Data'!C114),"")</f>
        <v/>
      </c>
      <c r="E114" s="20" t="str">
        <f>IF('School Data'!$B114="High",IF('School Data'!D114="","",'School Data'!D114),"")</f>
        <v/>
      </c>
      <c r="F114" s="20" t="str">
        <f>IF('School Data'!$B114="High",IF('School Data'!E114="","",'School Data'!E114),"")</f>
        <v/>
      </c>
      <c r="G114" s="31" t="str">
        <f>IF('School Data'!$B114="High",IF('School Data'!F114="","",'School Data'!F114),"")</f>
        <v/>
      </c>
      <c r="H114" s="28" t="str">
        <f>IF(A114&lt;('Output by Grade Span'!$C$5+1),"X","")</f>
        <v/>
      </c>
      <c r="I114" s="29" t="str">
        <f>IF('School Data'!$B114="High",IF('School Data'!G114="","",'School Data'!G114),"")</f>
        <v/>
      </c>
      <c r="J114" s="29" t="str">
        <f t="shared" si="12"/>
        <v/>
      </c>
      <c r="K114" s="29" t="str">
        <f>IF('School Data'!$B114="High",IF('School Data'!H114="","",'School Data'!H114),"")</f>
        <v/>
      </c>
      <c r="L114" s="29" t="str">
        <f t="shared" si="13"/>
        <v/>
      </c>
      <c r="M114" s="29" t="str">
        <f t="shared" si="14"/>
        <v/>
      </c>
      <c r="N114" s="28" t="str">
        <f>IF(H114="X",IF(M114&gt;'Output, All Schools'!$C$8,"N","Y"),"")</f>
        <v/>
      </c>
      <c r="O114" s="30" t="str">
        <f>IF('School Data'!$B114="High",IF('School Data'!I114="","",'School Data'!I114),"")</f>
        <v/>
      </c>
      <c r="P114" s="30" t="str">
        <f t="shared" si="15"/>
        <v/>
      </c>
      <c r="Q114" s="29" t="str">
        <f t="shared" si="16"/>
        <v/>
      </c>
      <c r="R114" s="31" t="str">
        <f>IF(H114="X",IF(Q114&gt;'Output, All Schools'!$C$9,"N","Y"),"")</f>
        <v/>
      </c>
      <c r="S114" s="32" t="str">
        <f>IF('School Data'!$B114="High",IF('School Data'!J114="","",'School Data'!J114),"")</f>
        <v/>
      </c>
      <c r="T114" s="49" t="str">
        <f t="shared" si="17"/>
        <v/>
      </c>
      <c r="U114" s="32" t="str">
        <f>IF('School Data'!$B114="High",IF('School Data'!K114="","",'School Data'!K114),"")</f>
        <v/>
      </c>
      <c r="V114" s="49" t="str">
        <f t="shared" si="18"/>
        <v/>
      </c>
      <c r="W114" s="54" t="str">
        <f t="shared" si="19"/>
        <v/>
      </c>
      <c r="X114" s="28" t="str">
        <f>IF(H114="X",IF(W114&lt;'Output, All Schools'!$C$14,"N","Y"),"")</f>
        <v/>
      </c>
      <c r="Y114" s="32" t="str">
        <f>IF('School Data'!$B114="High",IF('School Data'!L114="","",'School Data'!L114),"")</f>
        <v/>
      </c>
      <c r="Z114" s="49" t="str">
        <f t="shared" si="20"/>
        <v/>
      </c>
      <c r="AA114" s="55" t="str">
        <f t="shared" si="21"/>
        <v/>
      </c>
      <c r="AB114" s="31" t="str">
        <f>IF(H114="X",IF(AA114&lt;'Output, All Schools'!$C$15,"N","Y"),"")</f>
        <v/>
      </c>
    </row>
    <row r="115" spans="1:28" x14ac:dyDescent="0.25">
      <c r="A115" s="20" t="str">
        <f t="shared" si="11"/>
        <v/>
      </c>
      <c r="B115" s="20" t="str">
        <f>IF('School Data'!$B115="High",IF('School Data'!A115="","",'School Data'!A115),"")</f>
        <v/>
      </c>
      <c r="C115" s="20" t="str">
        <f>IF('School Data'!$B115="High",IF('School Data'!B115="","",'School Data'!B115),"")</f>
        <v/>
      </c>
      <c r="D115" s="20" t="str">
        <f>IF('School Data'!$B115="High",IF('School Data'!C115="","",'School Data'!C115),"")</f>
        <v/>
      </c>
      <c r="E115" s="20" t="str">
        <f>IF('School Data'!$B115="High",IF('School Data'!D115="","",'School Data'!D115),"")</f>
        <v/>
      </c>
      <c r="F115" s="20" t="str">
        <f>IF('School Data'!$B115="High",IF('School Data'!E115="","",'School Data'!E115),"")</f>
        <v/>
      </c>
      <c r="G115" s="31" t="str">
        <f>IF('School Data'!$B115="High",IF('School Data'!F115="","",'School Data'!F115),"")</f>
        <v/>
      </c>
      <c r="H115" s="28" t="str">
        <f>IF(A115&lt;('Output by Grade Span'!$C$5+1),"X","")</f>
        <v/>
      </c>
      <c r="I115" s="29" t="str">
        <f>IF('School Data'!$B115="High",IF('School Data'!G115="","",'School Data'!G115),"")</f>
        <v/>
      </c>
      <c r="J115" s="29" t="str">
        <f t="shared" si="12"/>
        <v/>
      </c>
      <c r="K115" s="29" t="str">
        <f>IF('School Data'!$B115="High",IF('School Data'!H115="","",'School Data'!H115),"")</f>
        <v/>
      </c>
      <c r="L115" s="29" t="str">
        <f t="shared" si="13"/>
        <v/>
      </c>
      <c r="M115" s="29" t="str">
        <f t="shared" si="14"/>
        <v/>
      </c>
      <c r="N115" s="28" t="str">
        <f>IF(H115="X",IF(M115&gt;'Output, All Schools'!$C$8,"N","Y"),"")</f>
        <v/>
      </c>
      <c r="O115" s="30" t="str">
        <f>IF('School Data'!$B115="High",IF('School Data'!I115="","",'School Data'!I115),"")</f>
        <v/>
      </c>
      <c r="P115" s="30" t="str">
        <f t="shared" si="15"/>
        <v/>
      </c>
      <c r="Q115" s="29" t="str">
        <f t="shared" si="16"/>
        <v/>
      </c>
      <c r="R115" s="31" t="str">
        <f>IF(H115="X",IF(Q115&gt;'Output, All Schools'!$C$9,"N","Y"),"")</f>
        <v/>
      </c>
      <c r="S115" s="32" t="str">
        <f>IF('School Data'!$B115="High",IF('School Data'!J115="","",'School Data'!J115),"")</f>
        <v/>
      </c>
      <c r="T115" s="49" t="str">
        <f t="shared" si="17"/>
        <v/>
      </c>
      <c r="U115" s="32" t="str">
        <f>IF('School Data'!$B115="High",IF('School Data'!K115="","",'School Data'!K115),"")</f>
        <v/>
      </c>
      <c r="V115" s="49" t="str">
        <f t="shared" si="18"/>
        <v/>
      </c>
      <c r="W115" s="54" t="str">
        <f t="shared" si="19"/>
        <v/>
      </c>
      <c r="X115" s="28" t="str">
        <f>IF(H115="X",IF(W115&lt;'Output, All Schools'!$C$14,"N","Y"),"")</f>
        <v/>
      </c>
      <c r="Y115" s="32" t="str">
        <f>IF('School Data'!$B115="High",IF('School Data'!L115="","",'School Data'!L115),"")</f>
        <v/>
      </c>
      <c r="Z115" s="49" t="str">
        <f t="shared" si="20"/>
        <v/>
      </c>
      <c r="AA115" s="55" t="str">
        <f t="shared" si="21"/>
        <v/>
      </c>
      <c r="AB115" s="31" t="str">
        <f>IF(H115="X",IF(AA115&lt;'Output, All Schools'!$C$15,"N","Y"),"")</f>
        <v/>
      </c>
    </row>
    <row r="116" spans="1:28" x14ac:dyDescent="0.25">
      <c r="A116" s="20" t="str">
        <f t="shared" si="11"/>
        <v/>
      </c>
      <c r="B116" s="20" t="str">
        <f>IF('School Data'!$B116="High",IF('School Data'!A116="","",'School Data'!A116),"")</f>
        <v/>
      </c>
      <c r="C116" s="20" t="str">
        <f>IF('School Data'!$B116="High",IF('School Data'!B116="","",'School Data'!B116),"")</f>
        <v/>
      </c>
      <c r="D116" s="20" t="str">
        <f>IF('School Data'!$B116="High",IF('School Data'!C116="","",'School Data'!C116),"")</f>
        <v/>
      </c>
      <c r="E116" s="20" t="str">
        <f>IF('School Data'!$B116="High",IF('School Data'!D116="","",'School Data'!D116),"")</f>
        <v/>
      </c>
      <c r="F116" s="20" t="str">
        <f>IF('School Data'!$B116="High",IF('School Data'!E116="","",'School Data'!E116),"")</f>
        <v/>
      </c>
      <c r="G116" s="31" t="str">
        <f>IF('School Data'!$B116="High",IF('School Data'!F116="","",'School Data'!F116),"")</f>
        <v/>
      </c>
      <c r="H116" s="28" t="str">
        <f>IF(A116&lt;('Output by Grade Span'!$C$5+1),"X","")</f>
        <v/>
      </c>
      <c r="I116" s="29" t="str">
        <f>IF('School Data'!$B116="High",IF('School Data'!G116="","",'School Data'!G116),"")</f>
        <v/>
      </c>
      <c r="J116" s="29" t="str">
        <f t="shared" si="12"/>
        <v/>
      </c>
      <c r="K116" s="29" t="str">
        <f>IF('School Data'!$B116="High",IF('School Data'!H116="","",'School Data'!H116),"")</f>
        <v/>
      </c>
      <c r="L116" s="29" t="str">
        <f t="shared" si="13"/>
        <v/>
      </c>
      <c r="M116" s="29" t="str">
        <f t="shared" si="14"/>
        <v/>
      </c>
      <c r="N116" s="28" t="str">
        <f>IF(H116="X",IF(M116&gt;'Output, All Schools'!$C$8,"N","Y"),"")</f>
        <v/>
      </c>
      <c r="O116" s="30" t="str">
        <f>IF('School Data'!$B116="High",IF('School Data'!I116="","",'School Data'!I116),"")</f>
        <v/>
      </c>
      <c r="P116" s="30" t="str">
        <f t="shared" si="15"/>
        <v/>
      </c>
      <c r="Q116" s="29" t="str">
        <f t="shared" si="16"/>
        <v/>
      </c>
      <c r="R116" s="31" t="str">
        <f>IF(H116="X",IF(Q116&gt;'Output, All Schools'!$C$9,"N","Y"),"")</f>
        <v/>
      </c>
      <c r="S116" s="32" t="str">
        <f>IF('School Data'!$B116="High",IF('School Data'!J116="","",'School Data'!J116),"")</f>
        <v/>
      </c>
      <c r="T116" s="49" t="str">
        <f t="shared" si="17"/>
        <v/>
      </c>
      <c r="U116" s="32" t="str">
        <f>IF('School Data'!$B116="High",IF('School Data'!K116="","",'School Data'!K116),"")</f>
        <v/>
      </c>
      <c r="V116" s="49" t="str">
        <f t="shared" si="18"/>
        <v/>
      </c>
      <c r="W116" s="54" t="str">
        <f t="shared" si="19"/>
        <v/>
      </c>
      <c r="X116" s="28" t="str">
        <f>IF(H116="X",IF(W116&lt;'Output, All Schools'!$C$14,"N","Y"),"")</f>
        <v/>
      </c>
      <c r="Y116" s="32" t="str">
        <f>IF('School Data'!$B116="High",IF('School Data'!L116="","",'School Data'!L116),"")</f>
        <v/>
      </c>
      <c r="Z116" s="49" t="str">
        <f t="shared" si="20"/>
        <v/>
      </c>
      <c r="AA116" s="55" t="str">
        <f t="shared" si="21"/>
        <v/>
      </c>
      <c r="AB116" s="31" t="str">
        <f>IF(H116="X",IF(AA116&lt;'Output, All Schools'!$C$15,"N","Y"),"")</f>
        <v/>
      </c>
    </row>
    <row r="117" spans="1:28" x14ac:dyDescent="0.25">
      <c r="A117" s="20" t="str">
        <f t="shared" si="11"/>
        <v/>
      </c>
      <c r="B117" s="20" t="str">
        <f>IF('School Data'!$B117="High",IF('School Data'!A117="","",'School Data'!A117),"")</f>
        <v/>
      </c>
      <c r="C117" s="20" t="str">
        <f>IF('School Data'!$B117="High",IF('School Data'!B117="","",'School Data'!B117),"")</f>
        <v/>
      </c>
      <c r="D117" s="20" t="str">
        <f>IF('School Data'!$B117="High",IF('School Data'!C117="","",'School Data'!C117),"")</f>
        <v/>
      </c>
      <c r="E117" s="20" t="str">
        <f>IF('School Data'!$B117="High",IF('School Data'!D117="","",'School Data'!D117),"")</f>
        <v/>
      </c>
      <c r="F117" s="20" t="str">
        <f>IF('School Data'!$B117="High",IF('School Data'!E117="","",'School Data'!E117),"")</f>
        <v/>
      </c>
      <c r="G117" s="31" t="str">
        <f>IF('School Data'!$B117="High",IF('School Data'!F117="","",'School Data'!F117),"")</f>
        <v/>
      </c>
      <c r="H117" s="28" t="str">
        <f>IF(A117&lt;('Output by Grade Span'!$C$5+1),"X","")</f>
        <v/>
      </c>
      <c r="I117" s="29" t="str">
        <f>IF('School Data'!$B117="High",IF('School Data'!G117="","",'School Data'!G117),"")</f>
        <v/>
      </c>
      <c r="J117" s="29" t="str">
        <f t="shared" si="12"/>
        <v/>
      </c>
      <c r="K117" s="29" t="str">
        <f>IF('School Data'!$B117="High",IF('School Data'!H117="","",'School Data'!H117),"")</f>
        <v/>
      </c>
      <c r="L117" s="29" t="str">
        <f t="shared" si="13"/>
        <v/>
      </c>
      <c r="M117" s="29" t="str">
        <f t="shared" si="14"/>
        <v/>
      </c>
      <c r="N117" s="28" t="str">
        <f>IF(H117="X",IF(M117&gt;'Output, All Schools'!$C$8,"N","Y"),"")</f>
        <v/>
      </c>
      <c r="O117" s="30" t="str">
        <f>IF('School Data'!$B117="High",IF('School Data'!I117="","",'School Data'!I117),"")</f>
        <v/>
      </c>
      <c r="P117" s="30" t="str">
        <f t="shared" si="15"/>
        <v/>
      </c>
      <c r="Q117" s="29" t="str">
        <f t="shared" si="16"/>
        <v/>
      </c>
      <c r="R117" s="31" t="str">
        <f>IF(H117="X",IF(Q117&gt;'Output, All Schools'!$C$9,"N","Y"),"")</f>
        <v/>
      </c>
      <c r="S117" s="32" t="str">
        <f>IF('School Data'!$B117="High",IF('School Data'!J117="","",'School Data'!J117),"")</f>
        <v/>
      </c>
      <c r="T117" s="49" t="str">
        <f t="shared" si="17"/>
        <v/>
      </c>
      <c r="U117" s="32" t="str">
        <f>IF('School Data'!$B117="High",IF('School Data'!K117="","",'School Data'!K117),"")</f>
        <v/>
      </c>
      <c r="V117" s="49" t="str">
        <f t="shared" si="18"/>
        <v/>
      </c>
      <c r="W117" s="54" t="str">
        <f t="shared" si="19"/>
        <v/>
      </c>
      <c r="X117" s="28" t="str">
        <f>IF(H117="X",IF(W117&lt;'Output, All Schools'!$C$14,"N","Y"),"")</f>
        <v/>
      </c>
      <c r="Y117" s="32" t="str">
        <f>IF('School Data'!$B117="High",IF('School Data'!L117="","",'School Data'!L117),"")</f>
        <v/>
      </c>
      <c r="Z117" s="49" t="str">
        <f t="shared" si="20"/>
        <v/>
      </c>
      <c r="AA117" s="55" t="str">
        <f t="shared" si="21"/>
        <v/>
      </c>
      <c r="AB117" s="31" t="str">
        <f>IF(H117="X",IF(AA117&lt;'Output, All Schools'!$C$15,"N","Y"),"")</f>
        <v/>
      </c>
    </row>
    <row r="118" spans="1:28" x14ac:dyDescent="0.25">
      <c r="A118" s="20" t="str">
        <f t="shared" si="11"/>
        <v/>
      </c>
      <c r="B118" s="20" t="str">
        <f>IF('School Data'!$B118="High",IF('School Data'!A118="","",'School Data'!A118),"")</f>
        <v/>
      </c>
      <c r="C118" s="20" t="str">
        <f>IF('School Data'!$B118="High",IF('School Data'!B118="","",'School Data'!B118),"")</f>
        <v/>
      </c>
      <c r="D118" s="20" t="str">
        <f>IF('School Data'!$B118="High",IF('School Data'!C118="","",'School Data'!C118),"")</f>
        <v/>
      </c>
      <c r="E118" s="20" t="str">
        <f>IF('School Data'!$B118="High",IF('School Data'!D118="","",'School Data'!D118),"")</f>
        <v/>
      </c>
      <c r="F118" s="20" t="str">
        <f>IF('School Data'!$B118="High",IF('School Data'!E118="","",'School Data'!E118),"")</f>
        <v/>
      </c>
      <c r="G118" s="31" t="str">
        <f>IF('School Data'!$B118="High",IF('School Data'!F118="","",'School Data'!F118),"")</f>
        <v/>
      </c>
      <c r="H118" s="28" t="str">
        <f>IF(A118&lt;('Output by Grade Span'!$C$5+1),"X","")</f>
        <v/>
      </c>
      <c r="I118" s="29" t="str">
        <f>IF('School Data'!$B118="High",IF('School Data'!G118="","",'School Data'!G118),"")</f>
        <v/>
      </c>
      <c r="J118" s="29" t="str">
        <f t="shared" si="12"/>
        <v/>
      </c>
      <c r="K118" s="29" t="str">
        <f>IF('School Data'!$B118="High",IF('School Data'!H118="","",'School Data'!H118),"")</f>
        <v/>
      </c>
      <c r="L118" s="29" t="str">
        <f t="shared" si="13"/>
        <v/>
      </c>
      <c r="M118" s="29" t="str">
        <f t="shared" si="14"/>
        <v/>
      </c>
      <c r="N118" s="28" t="str">
        <f>IF(H118="X",IF(M118&gt;'Output, All Schools'!$C$8,"N","Y"),"")</f>
        <v/>
      </c>
      <c r="O118" s="30" t="str">
        <f>IF('School Data'!$B118="High",IF('School Data'!I118="","",'School Data'!I118),"")</f>
        <v/>
      </c>
      <c r="P118" s="30" t="str">
        <f t="shared" si="15"/>
        <v/>
      </c>
      <c r="Q118" s="29" t="str">
        <f t="shared" si="16"/>
        <v/>
      </c>
      <c r="R118" s="31" t="str">
        <f>IF(H118="X",IF(Q118&gt;'Output, All Schools'!$C$9,"N","Y"),"")</f>
        <v/>
      </c>
      <c r="S118" s="32" t="str">
        <f>IF('School Data'!$B118="High",IF('School Data'!J118="","",'School Data'!J118),"")</f>
        <v/>
      </c>
      <c r="T118" s="49" t="str">
        <f t="shared" si="17"/>
        <v/>
      </c>
      <c r="U118" s="32" t="str">
        <f>IF('School Data'!$B118="High",IF('School Data'!K118="","",'School Data'!K118),"")</f>
        <v/>
      </c>
      <c r="V118" s="49" t="str">
        <f t="shared" si="18"/>
        <v/>
      </c>
      <c r="W118" s="54" t="str">
        <f t="shared" si="19"/>
        <v/>
      </c>
      <c r="X118" s="28" t="str">
        <f>IF(H118="X",IF(W118&lt;'Output, All Schools'!$C$14,"N","Y"),"")</f>
        <v/>
      </c>
      <c r="Y118" s="32" t="str">
        <f>IF('School Data'!$B118="High",IF('School Data'!L118="","",'School Data'!L118),"")</f>
        <v/>
      </c>
      <c r="Z118" s="49" t="str">
        <f t="shared" si="20"/>
        <v/>
      </c>
      <c r="AA118" s="55" t="str">
        <f t="shared" si="21"/>
        <v/>
      </c>
      <c r="AB118" s="31" t="str">
        <f>IF(H118="X",IF(AA118&lt;'Output, All Schools'!$C$15,"N","Y"),"")</f>
        <v/>
      </c>
    </row>
    <row r="119" spans="1:28" x14ac:dyDescent="0.25">
      <c r="A119" s="20" t="str">
        <f t="shared" si="11"/>
        <v/>
      </c>
      <c r="B119" s="20" t="str">
        <f>IF('School Data'!$B119="High",IF('School Data'!A119="","",'School Data'!A119),"")</f>
        <v/>
      </c>
      <c r="C119" s="20" t="str">
        <f>IF('School Data'!$B119="High",IF('School Data'!B119="","",'School Data'!B119),"")</f>
        <v/>
      </c>
      <c r="D119" s="20" t="str">
        <f>IF('School Data'!$B119="High",IF('School Data'!C119="","",'School Data'!C119),"")</f>
        <v/>
      </c>
      <c r="E119" s="20" t="str">
        <f>IF('School Data'!$B119="High",IF('School Data'!D119="","",'School Data'!D119),"")</f>
        <v/>
      </c>
      <c r="F119" s="20" t="str">
        <f>IF('School Data'!$B119="High",IF('School Data'!E119="","",'School Data'!E119),"")</f>
        <v/>
      </c>
      <c r="G119" s="31" t="str">
        <f>IF('School Data'!$B119="High",IF('School Data'!F119="","",'School Data'!F119),"")</f>
        <v/>
      </c>
      <c r="H119" s="28" t="str">
        <f>IF(A119&lt;('Output by Grade Span'!$C$5+1),"X","")</f>
        <v/>
      </c>
      <c r="I119" s="29" t="str">
        <f>IF('School Data'!$B119="High",IF('School Data'!G119="","",'School Data'!G119),"")</f>
        <v/>
      </c>
      <c r="J119" s="29" t="str">
        <f t="shared" si="12"/>
        <v/>
      </c>
      <c r="K119" s="29" t="str">
        <f>IF('School Data'!$B119="High",IF('School Data'!H119="","",'School Data'!H119),"")</f>
        <v/>
      </c>
      <c r="L119" s="29" t="str">
        <f t="shared" si="13"/>
        <v/>
      </c>
      <c r="M119" s="29" t="str">
        <f t="shared" si="14"/>
        <v/>
      </c>
      <c r="N119" s="28" t="str">
        <f>IF(H119="X",IF(M119&gt;'Output, All Schools'!$C$8,"N","Y"),"")</f>
        <v/>
      </c>
      <c r="O119" s="30" t="str">
        <f>IF('School Data'!$B119="High",IF('School Data'!I119="","",'School Data'!I119),"")</f>
        <v/>
      </c>
      <c r="P119" s="30" t="str">
        <f t="shared" si="15"/>
        <v/>
      </c>
      <c r="Q119" s="29" t="str">
        <f t="shared" si="16"/>
        <v/>
      </c>
      <c r="R119" s="31" t="str">
        <f>IF(H119="X",IF(Q119&gt;'Output, All Schools'!$C$9,"N","Y"),"")</f>
        <v/>
      </c>
      <c r="S119" s="32" t="str">
        <f>IF('School Data'!$B119="High",IF('School Data'!J119="","",'School Data'!J119),"")</f>
        <v/>
      </c>
      <c r="T119" s="49" t="str">
        <f t="shared" si="17"/>
        <v/>
      </c>
      <c r="U119" s="32" t="str">
        <f>IF('School Data'!$B119="High",IF('School Data'!K119="","",'School Data'!K119),"")</f>
        <v/>
      </c>
      <c r="V119" s="49" t="str">
        <f t="shared" si="18"/>
        <v/>
      </c>
      <c r="W119" s="54" t="str">
        <f t="shared" si="19"/>
        <v/>
      </c>
      <c r="X119" s="28" t="str">
        <f>IF(H119="X",IF(W119&lt;'Output, All Schools'!$C$14,"N","Y"),"")</f>
        <v/>
      </c>
      <c r="Y119" s="32" t="str">
        <f>IF('School Data'!$B119="High",IF('School Data'!L119="","",'School Data'!L119),"")</f>
        <v/>
      </c>
      <c r="Z119" s="49" t="str">
        <f t="shared" si="20"/>
        <v/>
      </c>
      <c r="AA119" s="55" t="str">
        <f t="shared" si="21"/>
        <v/>
      </c>
      <c r="AB119" s="31" t="str">
        <f>IF(H119="X",IF(AA119&lt;'Output, All Schools'!$C$15,"N","Y"),"")</f>
        <v/>
      </c>
    </row>
    <row r="120" spans="1:28" x14ac:dyDescent="0.25">
      <c r="A120" s="20" t="str">
        <f t="shared" si="11"/>
        <v/>
      </c>
      <c r="B120" s="20" t="str">
        <f>IF('School Data'!$B120="High",IF('School Data'!A120="","",'School Data'!A120),"")</f>
        <v/>
      </c>
      <c r="C120" s="20" t="str">
        <f>IF('School Data'!$B120="High",IF('School Data'!B120="","",'School Data'!B120),"")</f>
        <v/>
      </c>
      <c r="D120" s="20" t="str">
        <f>IF('School Data'!$B120="High",IF('School Data'!C120="","",'School Data'!C120),"")</f>
        <v/>
      </c>
      <c r="E120" s="20" t="str">
        <f>IF('School Data'!$B120="High",IF('School Data'!D120="","",'School Data'!D120),"")</f>
        <v/>
      </c>
      <c r="F120" s="20" t="str">
        <f>IF('School Data'!$B120="High",IF('School Data'!E120="","",'School Data'!E120),"")</f>
        <v/>
      </c>
      <c r="G120" s="31" t="str">
        <f>IF('School Data'!$B120="High",IF('School Data'!F120="","",'School Data'!F120),"")</f>
        <v/>
      </c>
      <c r="H120" s="28" t="str">
        <f>IF(A120&lt;('Output by Grade Span'!$C$5+1),"X","")</f>
        <v/>
      </c>
      <c r="I120" s="29" t="str">
        <f>IF('School Data'!$B120="High",IF('School Data'!G120="","",'School Data'!G120),"")</f>
        <v/>
      </c>
      <c r="J120" s="29" t="str">
        <f t="shared" si="12"/>
        <v/>
      </c>
      <c r="K120" s="29" t="str">
        <f>IF('School Data'!$B120="High",IF('School Data'!H120="","",'School Data'!H120),"")</f>
        <v/>
      </c>
      <c r="L120" s="29" t="str">
        <f t="shared" si="13"/>
        <v/>
      </c>
      <c r="M120" s="29" t="str">
        <f t="shared" si="14"/>
        <v/>
      </c>
      <c r="N120" s="28" t="str">
        <f>IF(H120="X",IF(M120&gt;'Output, All Schools'!$C$8,"N","Y"),"")</f>
        <v/>
      </c>
      <c r="O120" s="30" t="str">
        <f>IF('School Data'!$B120="High",IF('School Data'!I120="","",'School Data'!I120),"")</f>
        <v/>
      </c>
      <c r="P120" s="30" t="str">
        <f t="shared" si="15"/>
        <v/>
      </c>
      <c r="Q120" s="29" t="str">
        <f t="shared" si="16"/>
        <v/>
      </c>
      <c r="R120" s="31" t="str">
        <f>IF(H120="X",IF(Q120&gt;'Output, All Schools'!$C$9,"N","Y"),"")</f>
        <v/>
      </c>
      <c r="S120" s="32" t="str">
        <f>IF('School Data'!$B120="High",IF('School Data'!J120="","",'School Data'!J120),"")</f>
        <v/>
      </c>
      <c r="T120" s="49" t="str">
        <f t="shared" si="17"/>
        <v/>
      </c>
      <c r="U120" s="32" t="str">
        <f>IF('School Data'!$B120="High",IF('School Data'!K120="","",'School Data'!K120),"")</f>
        <v/>
      </c>
      <c r="V120" s="49" t="str">
        <f t="shared" si="18"/>
        <v/>
      </c>
      <c r="W120" s="54" t="str">
        <f t="shared" si="19"/>
        <v/>
      </c>
      <c r="X120" s="28" t="str">
        <f>IF(H120="X",IF(W120&lt;'Output, All Schools'!$C$14,"N","Y"),"")</f>
        <v/>
      </c>
      <c r="Y120" s="32" t="str">
        <f>IF('School Data'!$B120="High",IF('School Data'!L120="","",'School Data'!L120),"")</f>
        <v/>
      </c>
      <c r="Z120" s="49" t="str">
        <f t="shared" si="20"/>
        <v/>
      </c>
      <c r="AA120" s="55" t="str">
        <f t="shared" si="21"/>
        <v/>
      </c>
      <c r="AB120" s="31" t="str">
        <f>IF(H120="X",IF(AA120&lt;'Output, All Schools'!$C$15,"N","Y"),"")</f>
        <v/>
      </c>
    </row>
    <row r="121" spans="1:28" x14ac:dyDescent="0.25">
      <c r="A121" s="20" t="str">
        <f t="shared" si="11"/>
        <v/>
      </c>
      <c r="B121" s="20" t="str">
        <f>IF('School Data'!$B121="High",IF('School Data'!A121="","",'School Data'!A121),"")</f>
        <v/>
      </c>
      <c r="C121" s="20" t="str">
        <f>IF('School Data'!$B121="High",IF('School Data'!B121="","",'School Data'!B121),"")</f>
        <v/>
      </c>
      <c r="D121" s="20" t="str">
        <f>IF('School Data'!$B121="High",IF('School Data'!C121="","",'School Data'!C121),"")</f>
        <v/>
      </c>
      <c r="E121" s="20" t="str">
        <f>IF('School Data'!$B121="High",IF('School Data'!D121="","",'School Data'!D121),"")</f>
        <v/>
      </c>
      <c r="F121" s="20" t="str">
        <f>IF('School Data'!$B121="High",IF('School Data'!E121="","",'School Data'!E121),"")</f>
        <v/>
      </c>
      <c r="G121" s="31" t="str">
        <f>IF('School Data'!$B121="High",IF('School Data'!F121="","",'School Data'!F121),"")</f>
        <v/>
      </c>
      <c r="H121" s="28" t="str">
        <f>IF(A121&lt;('Output by Grade Span'!$C$5+1),"X","")</f>
        <v/>
      </c>
      <c r="I121" s="29" t="str">
        <f>IF('School Data'!$B121="High",IF('School Data'!G121="","",'School Data'!G121),"")</f>
        <v/>
      </c>
      <c r="J121" s="29" t="str">
        <f t="shared" si="12"/>
        <v/>
      </c>
      <c r="K121" s="29" t="str">
        <f>IF('School Data'!$B121="High",IF('School Data'!H121="","",'School Data'!H121),"")</f>
        <v/>
      </c>
      <c r="L121" s="29" t="str">
        <f t="shared" si="13"/>
        <v/>
      </c>
      <c r="M121" s="29" t="str">
        <f t="shared" si="14"/>
        <v/>
      </c>
      <c r="N121" s="28" t="str">
        <f>IF(H121="X",IF(M121&gt;'Output, All Schools'!$C$8,"N","Y"),"")</f>
        <v/>
      </c>
      <c r="O121" s="30" t="str">
        <f>IF('School Data'!$B121="High",IF('School Data'!I121="","",'School Data'!I121),"")</f>
        <v/>
      </c>
      <c r="P121" s="30" t="str">
        <f t="shared" si="15"/>
        <v/>
      </c>
      <c r="Q121" s="29" t="str">
        <f t="shared" si="16"/>
        <v/>
      </c>
      <c r="R121" s="31" t="str">
        <f>IF(H121="X",IF(Q121&gt;'Output, All Schools'!$C$9,"N","Y"),"")</f>
        <v/>
      </c>
      <c r="S121" s="32" t="str">
        <f>IF('School Data'!$B121="High",IF('School Data'!J121="","",'School Data'!J121),"")</f>
        <v/>
      </c>
      <c r="T121" s="49" t="str">
        <f t="shared" si="17"/>
        <v/>
      </c>
      <c r="U121" s="32" t="str">
        <f>IF('School Data'!$B121="High",IF('School Data'!K121="","",'School Data'!K121),"")</f>
        <v/>
      </c>
      <c r="V121" s="49" t="str">
        <f t="shared" si="18"/>
        <v/>
      </c>
      <c r="W121" s="54" t="str">
        <f t="shared" si="19"/>
        <v/>
      </c>
      <c r="X121" s="28" t="str">
        <f>IF(H121="X",IF(W121&lt;'Output, All Schools'!$C$14,"N","Y"),"")</f>
        <v/>
      </c>
      <c r="Y121" s="32" t="str">
        <f>IF('School Data'!$B121="High",IF('School Data'!L121="","",'School Data'!L121),"")</f>
        <v/>
      </c>
      <c r="Z121" s="49" t="str">
        <f t="shared" si="20"/>
        <v/>
      </c>
      <c r="AA121" s="55" t="str">
        <f t="shared" si="21"/>
        <v/>
      </c>
      <c r="AB121" s="31" t="str">
        <f>IF(H121="X",IF(AA121&lt;'Output, All Schools'!$C$15,"N","Y"),"")</f>
        <v/>
      </c>
    </row>
    <row r="122" spans="1:28" x14ac:dyDescent="0.25">
      <c r="A122" s="20" t="str">
        <f t="shared" si="11"/>
        <v/>
      </c>
      <c r="B122" s="20" t="str">
        <f>IF('School Data'!$B122="High",IF('School Data'!A122="","",'School Data'!A122),"")</f>
        <v/>
      </c>
      <c r="C122" s="20" t="str">
        <f>IF('School Data'!$B122="High",IF('School Data'!B122="","",'School Data'!B122),"")</f>
        <v/>
      </c>
      <c r="D122" s="20" t="str">
        <f>IF('School Data'!$B122="High",IF('School Data'!C122="","",'School Data'!C122),"")</f>
        <v/>
      </c>
      <c r="E122" s="20" t="str">
        <f>IF('School Data'!$B122="High",IF('School Data'!D122="","",'School Data'!D122),"")</f>
        <v/>
      </c>
      <c r="F122" s="20" t="str">
        <f>IF('School Data'!$B122="High",IF('School Data'!E122="","",'School Data'!E122),"")</f>
        <v/>
      </c>
      <c r="G122" s="31" t="str">
        <f>IF('School Data'!$B122="High",IF('School Data'!F122="","",'School Data'!F122),"")</f>
        <v/>
      </c>
      <c r="H122" s="28" t="str">
        <f>IF(A122&lt;('Output by Grade Span'!$C$5+1),"X","")</f>
        <v/>
      </c>
      <c r="I122" s="29" t="str">
        <f>IF('School Data'!$B122="High",IF('School Data'!G122="","",'School Data'!G122),"")</f>
        <v/>
      </c>
      <c r="J122" s="29" t="str">
        <f t="shared" si="12"/>
        <v/>
      </c>
      <c r="K122" s="29" t="str">
        <f>IF('School Data'!$B122="High",IF('School Data'!H122="","",'School Data'!H122),"")</f>
        <v/>
      </c>
      <c r="L122" s="29" t="str">
        <f t="shared" si="13"/>
        <v/>
      </c>
      <c r="M122" s="29" t="str">
        <f t="shared" si="14"/>
        <v/>
      </c>
      <c r="N122" s="28" t="str">
        <f>IF(H122="X",IF(M122&gt;'Output, All Schools'!$C$8,"N","Y"),"")</f>
        <v/>
      </c>
      <c r="O122" s="30" t="str">
        <f>IF('School Data'!$B122="High",IF('School Data'!I122="","",'School Data'!I122),"")</f>
        <v/>
      </c>
      <c r="P122" s="30" t="str">
        <f t="shared" si="15"/>
        <v/>
      </c>
      <c r="Q122" s="29" t="str">
        <f t="shared" si="16"/>
        <v/>
      </c>
      <c r="R122" s="31" t="str">
        <f>IF(H122="X",IF(Q122&gt;'Output, All Schools'!$C$9,"N","Y"),"")</f>
        <v/>
      </c>
      <c r="S122" s="32" t="str">
        <f>IF('School Data'!$B122="High",IF('School Data'!J122="","",'School Data'!J122),"")</f>
        <v/>
      </c>
      <c r="T122" s="49" t="str">
        <f t="shared" si="17"/>
        <v/>
      </c>
      <c r="U122" s="32" t="str">
        <f>IF('School Data'!$B122="High",IF('School Data'!K122="","",'School Data'!K122),"")</f>
        <v/>
      </c>
      <c r="V122" s="49" t="str">
        <f t="shared" si="18"/>
        <v/>
      </c>
      <c r="W122" s="54" t="str">
        <f t="shared" si="19"/>
        <v/>
      </c>
      <c r="X122" s="28" t="str">
        <f>IF(H122="X",IF(W122&lt;'Output, All Schools'!$C$14,"N","Y"),"")</f>
        <v/>
      </c>
      <c r="Y122" s="32" t="str">
        <f>IF('School Data'!$B122="High",IF('School Data'!L122="","",'School Data'!L122),"")</f>
        <v/>
      </c>
      <c r="Z122" s="49" t="str">
        <f t="shared" si="20"/>
        <v/>
      </c>
      <c r="AA122" s="55" t="str">
        <f t="shared" si="21"/>
        <v/>
      </c>
      <c r="AB122" s="31" t="str">
        <f>IF(H122="X",IF(AA122&lt;'Output, All Schools'!$C$15,"N","Y"),"")</f>
        <v/>
      </c>
    </row>
    <row r="123" spans="1:28" x14ac:dyDescent="0.25">
      <c r="A123" s="20" t="str">
        <f t="shared" si="11"/>
        <v/>
      </c>
      <c r="B123" s="20" t="str">
        <f>IF('School Data'!$B123="High",IF('School Data'!A123="","",'School Data'!A123),"")</f>
        <v/>
      </c>
      <c r="C123" s="20" t="str">
        <f>IF('School Data'!$B123="High",IF('School Data'!B123="","",'School Data'!B123),"")</f>
        <v/>
      </c>
      <c r="D123" s="20" t="str">
        <f>IF('School Data'!$B123="High",IF('School Data'!C123="","",'School Data'!C123),"")</f>
        <v/>
      </c>
      <c r="E123" s="20" t="str">
        <f>IF('School Data'!$B123="High",IF('School Data'!D123="","",'School Data'!D123),"")</f>
        <v/>
      </c>
      <c r="F123" s="20" t="str">
        <f>IF('School Data'!$B123="High",IF('School Data'!E123="","",'School Data'!E123),"")</f>
        <v/>
      </c>
      <c r="G123" s="31" t="str">
        <f>IF('School Data'!$B123="High",IF('School Data'!F123="","",'School Data'!F123),"")</f>
        <v/>
      </c>
      <c r="H123" s="28" t="str">
        <f>IF(A123&lt;('Output by Grade Span'!$C$5+1),"X","")</f>
        <v/>
      </c>
      <c r="I123" s="29" t="str">
        <f>IF('School Data'!$B123="High",IF('School Data'!G123="","",'School Data'!G123),"")</f>
        <v/>
      </c>
      <c r="J123" s="29" t="str">
        <f t="shared" si="12"/>
        <v/>
      </c>
      <c r="K123" s="29" t="str">
        <f>IF('School Data'!$B123="High",IF('School Data'!H123="","",'School Data'!H123),"")</f>
        <v/>
      </c>
      <c r="L123" s="29" t="str">
        <f t="shared" si="13"/>
        <v/>
      </c>
      <c r="M123" s="29" t="str">
        <f t="shared" si="14"/>
        <v/>
      </c>
      <c r="N123" s="28" t="str">
        <f>IF(H123="X",IF(M123&gt;'Output, All Schools'!$C$8,"N","Y"),"")</f>
        <v/>
      </c>
      <c r="O123" s="30" t="str">
        <f>IF('School Data'!$B123="High",IF('School Data'!I123="","",'School Data'!I123),"")</f>
        <v/>
      </c>
      <c r="P123" s="30" t="str">
        <f t="shared" si="15"/>
        <v/>
      </c>
      <c r="Q123" s="29" t="str">
        <f t="shared" si="16"/>
        <v/>
      </c>
      <c r="R123" s="31" t="str">
        <f>IF(H123="X",IF(Q123&gt;'Output, All Schools'!$C$9,"N","Y"),"")</f>
        <v/>
      </c>
      <c r="S123" s="32" t="str">
        <f>IF('School Data'!$B123="High",IF('School Data'!J123="","",'School Data'!J123),"")</f>
        <v/>
      </c>
      <c r="T123" s="49" t="str">
        <f t="shared" si="17"/>
        <v/>
      </c>
      <c r="U123" s="32" t="str">
        <f>IF('School Data'!$B123="High",IF('School Data'!K123="","",'School Data'!K123),"")</f>
        <v/>
      </c>
      <c r="V123" s="49" t="str">
        <f t="shared" si="18"/>
        <v/>
      </c>
      <c r="W123" s="54" t="str">
        <f t="shared" si="19"/>
        <v/>
      </c>
      <c r="X123" s="28" t="str">
        <f>IF(H123="X",IF(W123&lt;'Output, All Schools'!$C$14,"N","Y"),"")</f>
        <v/>
      </c>
      <c r="Y123" s="32" t="str">
        <f>IF('School Data'!$B123="High",IF('School Data'!L123="","",'School Data'!L123),"")</f>
        <v/>
      </c>
      <c r="Z123" s="49" t="str">
        <f t="shared" si="20"/>
        <v/>
      </c>
      <c r="AA123" s="55" t="str">
        <f t="shared" si="21"/>
        <v/>
      </c>
      <c r="AB123" s="31" t="str">
        <f>IF(H123="X",IF(AA123&lt;'Output, All Schools'!$C$15,"N","Y"),"")</f>
        <v/>
      </c>
    </row>
    <row r="124" spans="1:28" x14ac:dyDescent="0.25">
      <c r="A124" s="20" t="str">
        <f t="shared" si="11"/>
        <v/>
      </c>
      <c r="B124" s="20" t="str">
        <f>IF('School Data'!$B124="High",IF('School Data'!A124="","",'School Data'!A124),"")</f>
        <v/>
      </c>
      <c r="C124" s="20" t="str">
        <f>IF('School Data'!$B124="High",IF('School Data'!B124="","",'School Data'!B124),"")</f>
        <v/>
      </c>
      <c r="D124" s="20" t="str">
        <f>IF('School Data'!$B124="High",IF('School Data'!C124="","",'School Data'!C124),"")</f>
        <v/>
      </c>
      <c r="E124" s="20" t="str">
        <f>IF('School Data'!$B124="High",IF('School Data'!D124="","",'School Data'!D124),"")</f>
        <v/>
      </c>
      <c r="F124" s="20" t="str">
        <f>IF('School Data'!$B124="High",IF('School Data'!E124="","",'School Data'!E124),"")</f>
        <v/>
      </c>
      <c r="G124" s="31" t="str">
        <f>IF('School Data'!$B124="High",IF('School Data'!F124="","",'School Data'!F124),"")</f>
        <v/>
      </c>
      <c r="H124" s="28" t="str">
        <f>IF(A124&lt;('Output by Grade Span'!$C$5+1),"X","")</f>
        <v/>
      </c>
      <c r="I124" s="29" t="str">
        <f>IF('School Data'!$B124="High",IF('School Data'!G124="","",'School Data'!G124),"")</f>
        <v/>
      </c>
      <c r="J124" s="29" t="str">
        <f t="shared" si="12"/>
        <v/>
      </c>
      <c r="K124" s="29" t="str">
        <f>IF('School Data'!$B124="High",IF('School Data'!H124="","",'School Data'!H124),"")</f>
        <v/>
      </c>
      <c r="L124" s="29" t="str">
        <f t="shared" si="13"/>
        <v/>
      </c>
      <c r="M124" s="29" t="str">
        <f t="shared" si="14"/>
        <v/>
      </c>
      <c r="N124" s="28" t="str">
        <f>IF(H124="X",IF(M124&gt;'Output, All Schools'!$C$8,"N","Y"),"")</f>
        <v/>
      </c>
      <c r="O124" s="30" t="str">
        <f>IF('School Data'!$B124="High",IF('School Data'!I124="","",'School Data'!I124),"")</f>
        <v/>
      </c>
      <c r="P124" s="30" t="str">
        <f t="shared" si="15"/>
        <v/>
      </c>
      <c r="Q124" s="29" t="str">
        <f t="shared" si="16"/>
        <v/>
      </c>
      <c r="R124" s="31" t="str">
        <f>IF(H124="X",IF(Q124&gt;'Output, All Schools'!$C$9,"N","Y"),"")</f>
        <v/>
      </c>
      <c r="S124" s="32" t="str">
        <f>IF('School Data'!$B124="High",IF('School Data'!J124="","",'School Data'!J124),"")</f>
        <v/>
      </c>
      <c r="T124" s="49" t="str">
        <f t="shared" si="17"/>
        <v/>
      </c>
      <c r="U124" s="32" t="str">
        <f>IF('School Data'!$B124="High",IF('School Data'!K124="","",'School Data'!K124),"")</f>
        <v/>
      </c>
      <c r="V124" s="49" t="str">
        <f t="shared" si="18"/>
        <v/>
      </c>
      <c r="W124" s="54" t="str">
        <f t="shared" si="19"/>
        <v/>
      </c>
      <c r="X124" s="28" t="str">
        <f>IF(H124="X",IF(W124&lt;'Output, All Schools'!$C$14,"N","Y"),"")</f>
        <v/>
      </c>
      <c r="Y124" s="32" t="str">
        <f>IF('School Data'!$B124="High",IF('School Data'!L124="","",'School Data'!L124),"")</f>
        <v/>
      </c>
      <c r="Z124" s="49" t="str">
        <f t="shared" si="20"/>
        <v/>
      </c>
      <c r="AA124" s="55" t="str">
        <f t="shared" si="21"/>
        <v/>
      </c>
      <c r="AB124" s="31" t="str">
        <f>IF(H124="X",IF(AA124&lt;'Output, All Schools'!$C$15,"N","Y"),"")</f>
        <v/>
      </c>
    </row>
    <row r="125" spans="1:28" x14ac:dyDescent="0.25">
      <c r="A125" s="20" t="str">
        <f t="shared" si="11"/>
        <v/>
      </c>
      <c r="B125" s="20" t="str">
        <f>IF('School Data'!$B125="High",IF('School Data'!A125="","",'School Data'!A125),"")</f>
        <v/>
      </c>
      <c r="C125" s="20" t="str">
        <f>IF('School Data'!$B125="High",IF('School Data'!B125="","",'School Data'!B125),"")</f>
        <v/>
      </c>
      <c r="D125" s="20" t="str">
        <f>IF('School Data'!$B125="High",IF('School Data'!C125="","",'School Data'!C125),"")</f>
        <v/>
      </c>
      <c r="E125" s="20" t="str">
        <f>IF('School Data'!$B125="High",IF('School Data'!D125="","",'School Data'!D125),"")</f>
        <v/>
      </c>
      <c r="F125" s="20" t="str">
        <f>IF('School Data'!$B125="High",IF('School Data'!E125="","",'School Data'!E125),"")</f>
        <v/>
      </c>
      <c r="G125" s="31" t="str">
        <f>IF('School Data'!$B125="High",IF('School Data'!F125="","",'School Data'!F125),"")</f>
        <v/>
      </c>
      <c r="H125" s="28" t="str">
        <f>IF(A125&lt;('Output by Grade Span'!$C$5+1),"X","")</f>
        <v/>
      </c>
      <c r="I125" s="29" t="str">
        <f>IF('School Data'!$B125="High",IF('School Data'!G125="","",'School Data'!G125),"")</f>
        <v/>
      </c>
      <c r="J125" s="29" t="str">
        <f t="shared" si="12"/>
        <v/>
      </c>
      <c r="K125" s="29" t="str">
        <f>IF('School Data'!$B125="High",IF('School Data'!H125="","",'School Data'!H125),"")</f>
        <v/>
      </c>
      <c r="L125" s="29" t="str">
        <f t="shared" si="13"/>
        <v/>
      </c>
      <c r="M125" s="29" t="str">
        <f t="shared" si="14"/>
        <v/>
      </c>
      <c r="N125" s="28" t="str">
        <f>IF(H125="X",IF(M125&gt;'Output, All Schools'!$C$8,"N","Y"),"")</f>
        <v/>
      </c>
      <c r="O125" s="30" t="str">
        <f>IF('School Data'!$B125="High",IF('School Data'!I125="","",'School Data'!I125),"")</f>
        <v/>
      </c>
      <c r="P125" s="30" t="str">
        <f t="shared" si="15"/>
        <v/>
      </c>
      <c r="Q125" s="29" t="str">
        <f t="shared" si="16"/>
        <v/>
      </c>
      <c r="R125" s="31" t="str">
        <f>IF(H125="X",IF(Q125&gt;'Output, All Schools'!$C$9,"N","Y"),"")</f>
        <v/>
      </c>
      <c r="S125" s="32" t="str">
        <f>IF('School Data'!$B125="High",IF('School Data'!J125="","",'School Data'!J125),"")</f>
        <v/>
      </c>
      <c r="T125" s="49" t="str">
        <f t="shared" si="17"/>
        <v/>
      </c>
      <c r="U125" s="32" t="str">
        <f>IF('School Data'!$B125="High",IF('School Data'!K125="","",'School Data'!K125),"")</f>
        <v/>
      </c>
      <c r="V125" s="49" t="str">
        <f t="shared" si="18"/>
        <v/>
      </c>
      <c r="W125" s="54" t="str">
        <f t="shared" si="19"/>
        <v/>
      </c>
      <c r="X125" s="28" t="str">
        <f>IF(H125="X",IF(W125&lt;'Output, All Schools'!$C$14,"N","Y"),"")</f>
        <v/>
      </c>
      <c r="Y125" s="32" t="str">
        <f>IF('School Data'!$B125="High",IF('School Data'!L125="","",'School Data'!L125),"")</f>
        <v/>
      </c>
      <c r="Z125" s="49" t="str">
        <f t="shared" si="20"/>
        <v/>
      </c>
      <c r="AA125" s="55" t="str">
        <f t="shared" si="21"/>
        <v/>
      </c>
      <c r="AB125" s="31" t="str">
        <f>IF(H125="X",IF(AA125&lt;'Output, All Schools'!$C$15,"N","Y"),"")</f>
        <v/>
      </c>
    </row>
    <row r="126" spans="1:28" x14ac:dyDescent="0.25">
      <c r="A126" s="20" t="str">
        <f t="shared" si="11"/>
        <v/>
      </c>
      <c r="B126" s="20" t="str">
        <f>IF('School Data'!$B126="High",IF('School Data'!A126="","",'School Data'!A126),"")</f>
        <v/>
      </c>
      <c r="C126" s="20" t="str">
        <f>IF('School Data'!$B126="High",IF('School Data'!B126="","",'School Data'!B126),"")</f>
        <v/>
      </c>
      <c r="D126" s="20" t="str">
        <f>IF('School Data'!$B126="High",IF('School Data'!C126="","",'School Data'!C126),"")</f>
        <v/>
      </c>
      <c r="E126" s="20" t="str">
        <f>IF('School Data'!$B126="High",IF('School Data'!D126="","",'School Data'!D126),"")</f>
        <v/>
      </c>
      <c r="F126" s="20" t="str">
        <f>IF('School Data'!$B126="High",IF('School Data'!E126="","",'School Data'!E126),"")</f>
        <v/>
      </c>
      <c r="G126" s="31" t="str">
        <f>IF('School Data'!$B126="High",IF('School Data'!F126="","",'School Data'!F126),"")</f>
        <v/>
      </c>
      <c r="H126" s="28" t="str">
        <f>IF(A126&lt;('Output by Grade Span'!$C$5+1),"X","")</f>
        <v/>
      </c>
      <c r="I126" s="29" t="str">
        <f>IF('School Data'!$B126="High",IF('School Data'!G126="","",'School Data'!G126),"")</f>
        <v/>
      </c>
      <c r="J126" s="29" t="str">
        <f t="shared" si="12"/>
        <v/>
      </c>
      <c r="K126" s="29" t="str">
        <f>IF('School Data'!$B126="High",IF('School Data'!H126="","",'School Data'!H126),"")</f>
        <v/>
      </c>
      <c r="L126" s="29" t="str">
        <f t="shared" si="13"/>
        <v/>
      </c>
      <c r="M126" s="29" t="str">
        <f t="shared" si="14"/>
        <v/>
      </c>
      <c r="N126" s="28" t="str">
        <f>IF(H126="X",IF(M126&gt;'Output, All Schools'!$C$8,"N","Y"),"")</f>
        <v/>
      </c>
      <c r="O126" s="30" t="str">
        <f>IF('School Data'!$B126="High",IF('School Data'!I126="","",'School Data'!I126),"")</f>
        <v/>
      </c>
      <c r="P126" s="30" t="str">
        <f t="shared" si="15"/>
        <v/>
      </c>
      <c r="Q126" s="29" t="str">
        <f t="shared" si="16"/>
        <v/>
      </c>
      <c r="R126" s="31" t="str">
        <f>IF(H126="X",IF(Q126&gt;'Output, All Schools'!$C$9,"N","Y"),"")</f>
        <v/>
      </c>
      <c r="S126" s="32" t="str">
        <f>IF('School Data'!$B126="High",IF('School Data'!J126="","",'School Data'!J126),"")</f>
        <v/>
      </c>
      <c r="T126" s="49" t="str">
        <f t="shared" si="17"/>
        <v/>
      </c>
      <c r="U126" s="32" t="str">
        <f>IF('School Data'!$B126="High",IF('School Data'!K126="","",'School Data'!K126),"")</f>
        <v/>
      </c>
      <c r="V126" s="49" t="str">
        <f t="shared" si="18"/>
        <v/>
      </c>
      <c r="W126" s="54" t="str">
        <f t="shared" si="19"/>
        <v/>
      </c>
      <c r="X126" s="28" t="str">
        <f>IF(H126="X",IF(W126&lt;'Output, All Schools'!$C$14,"N","Y"),"")</f>
        <v/>
      </c>
      <c r="Y126" s="32" t="str">
        <f>IF('School Data'!$B126="High",IF('School Data'!L126="","",'School Data'!L126),"")</f>
        <v/>
      </c>
      <c r="Z126" s="49" t="str">
        <f t="shared" si="20"/>
        <v/>
      </c>
      <c r="AA126" s="55" t="str">
        <f t="shared" si="21"/>
        <v/>
      </c>
      <c r="AB126" s="31" t="str">
        <f>IF(H126="X",IF(AA126&lt;'Output, All Schools'!$C$15,"N","Y"),"")</f>
        <v/>
      </c>
    </row>
    <row r="127" spans="1:28" x14ac:dyDescent="0.25">
      <c r="A127" s="20" t="str">
        <f t="shared" si="11"/>
        <v/>
      </c>
      <c r="B127" s="20" t="str">
        <f>IF('School Data'!$B127="High",IF('School Data'!A127="","",'School Data'!A127),"")</f>
        <v/>
      </c>
      <c r="C127" s="20" t="str">
        <f>IF('School Data'!$B127="High",IF('School Data'!B127="","",'School Data'!B127),"")</f>
        <v/>
      </c>
      <c r="D127" s="20" t="str">
        <f>IF('School Data'!$B127="High",IF('School Data'!C127="","",'School Data'!C127),"")</f>
        <v/>
      </c>
      <c r="E127" s="20" t="str">
        <f>IF('School Data'!$B127="High",IF('School Data'!D127="","",'School Data'!D127),"")</f>
        <v/>
      </c>
      <c r="F127" s="20" t="str">
        <f>IF('School Data'!$B127="High",IF('School Data'!E127="","",'School Data'!E127),"")</f>
        <v/>
      </c>
      <c r="G127" s="31" t="str">
        <f>IF('School Data'!$B127="High",IF('School Data'!F127="","",'School Data'!F127),"")</f>
        <v/>
      </c>
      <c r="H127" s="28" t="str">
        <f>IF(A127&lt;('Output by Grade Span'!$C$5+1),"X","")</f>
        <v/>
      </c>
      <c r="I127" s="29" t="str">
        <f>IF('School Data'!$B127="High",IF('School Data'!G127="","",'School Data'!G127),"")</f>
        <v/>
      </c>
      <c r="J127" s="29" t="str">
        <f t="shared" si="12"/>
        <v/>
      </c>
      <c r="K127" s="29" t="str">
        <f>IF('School Data'!$B127="High",IF('School Data'!H127="","",'School Data'!H127),"")</f>
        <v/>
      </c>
      <c r="L127" s="29" t="str">
        <f t="shared" si="13"/>
        <v/>
      </c>
      <c r="M127" s="29" t="str">
        <f t="shared" si="14"/>
        <v/>
      </c>
      <c r="N127" s="28" t="str">
        <f>IF(H127="X",IF(M127&gt;'Output, All Schools'!$C$8,"N","Y"),"")</f>
        <v/>
      </c>
      <c r="O127" s="30" t="str">
        <f>IF('School Data'!$B127="High",IF('School Data'!I127="","",'School Data'!I127),"")</f>
        <v/>
      </c>
      <c r="P127" s="30" t="str">
        <f t="shared" si="15"/>
        <v/>
      </c>
      <c r="Q127" s="29" t="str">
        <f t="shared" si="16"/>
        <v/>
      </c>
      <c r="R127" s="31" t="str">
        <f>IF(H127="X",IF(Q127&gt;'Output, All Schools'!$C$9,"N","Y"),"")</f>
        <v/>
      </c>
      <c r="S127" s="32" t="str">
        <f>IF('School Data'!$B127="High",IF('School Data'!J127="","",'School Data'!J127),"")</f>
        <v/>
      </c>
      <c r="T127" s="49" t="str">
        <f t="shared" si="17"/>
        <v/>
      </c>
      <c r="U127" s="32" t="str">
        <f>IF('School Data'!$B127="High",IF('School Data'!K127="","",'School Data'!K127),"")</f>
        <v/>
      </c>
      <c r="V127" s="49" t="str">
        <f t="shared" si="18"/>
        <v/>
      </c>
      <c r="W127" s="54" t="str">
        <f t="shared" si="19"/>
        <v/>
      </c>
      <c r="X127" s="28" t="str">
        <f>IF(H127="X",IF(W127&lt;'Output, All Schools'!$C$14,"N","Y"),"")</f>
        <v/>
      </c>
      <c r="Y127" s="32" t="str">
        <f>IF('School Data'!$B127="High",IF('School Data'!L127="","",'School Data'!L127),"")</f>
        <v/>
      </c>
      <c r="Z127" s="49" t="str">
        <f t="shared" si="20"/>
        <v/>
      </c>
      <c r="AA127" s="55" t="str">
        <f t="shared" si="21"/>
        <v/>
      </c>
      <c r="AB127" s="31" t="str">
        <f>IF(H127="X",IF(AA127&lt;'Output, All Schools'!$C$15,"N","Y"),"")</f>
        <v/>
      </c>
    </row>
    <row r="128" spans="1:28" x14ac:dyDescent="0.25">
      <c r="A128" s="20" t="str">
        <f t="shared" si="11"/>
        <v/>
      </c>
      <c r="B128" s="20" t="str">
        <f>IF('School Data'!$B128="High",IF('School Data'!A128="","",'School Data'!A128),"")</f>
        <v/>
      </c>
      <c r="C128" s="20" t="str">
        <f>IF('School Data'!$B128="High",IF('School Data'!B128="","",'School Data'!B128),"")</f>
        <v/>
      </c>
      <c r="D128" s="20" t="str">
        <f>IF('School Data'!$B128="High",IF('School Data'!C128="","",'School Data'!C128),"")</f>
        <v/>
      </c>
      <c r="E128" s="20" t="str">
        <f>IF('School Data'!$B128="High",IF('School Data'!D128="","",'School Data'!D128),"")</f>
        <v/>
      </c>
      <c r="F128" s="20" t="str">
        <f>IF('School Data'!$B128="High",IF('School Data'!E128="","",'School Data'!E128),"")</f>
        <v/>
      </c>
      <c r="G128" s="31" t="str">
        <f>IF('School Data'!$B128="High",IF('School Data'!F128="","",'School Data'!F128),"")</f>
        <v/>
      </c>
      <c r="H128" s="28" t="str">
        <f>IF(A128&lt;('Output by Grade Span'!$C$5+1),"X","")</f>
        <v/>
      </c>
      <c r="I128" s="29" t="str">
        <f>IF('School Data'!$B128="High",IF('School Data'!G128="","",'School Data'!G128),"")</f>
        <v/>
      </c>
      <c r="J128" s="29" t="str">
        <f t="shared" si="12"/>
        <v/>
      </c>
      <c r="K128" s="29" t="str">
        <f>IF('School Data'!$B128="High",IF('School Data'!H128="","",'School Data'!H128),"")</f>
        <v/>
      </c>
      <c r="L128" s="29" t="str">
        <f t="shared" si="13"/>
        <v/>
      </c>
      <c r="M128" s="29" t="str">
        <f t="shared" si="14"/>
        <v/>
      </c>
      <c r="N128" s="28" t="str">
        <f>IF(H128="X",IF(M128&gt;'Output, All Schools'!$C$8,"N","Y"),"")</f>
        <v/>
      </c>
      <c r="O128" s="30" t="str">
        <f>IF('School Data'!$B128="High",IF('School Data'!I128="","",'School Data'!I128),"")</f>
        <v/>
      </c>
      <c r="P128" s="30" t="str">
        <f t="shared" si="15"/>
        <v/>
      </c>
      <c r="Q128" s="29" t="str">
        <f t="shared" si="16"/>
        <v/>
      </c>
      <c r="R128" s="31" t="str">
        <f>IF(H128="X",IF(Q128&gt;'Output, All Schools'!$C$9,"N","Y"),"")</f>
        <v/>
      </c>
      <c r="S128" s="32" t="str">
        <f>IF('School Data'!$B128="High",IF('School Data'!J128="","",'School Data'!J128),"")</f>
        <v/>
      </c>
      <c r="T128" s="49" t="str">
        <f t="shared" si="17"/>
        <v/>
      </c>
      <c r="U128" s="32" t="str">
        <f>IF('School Data'!$B128="High",IF('School Data'!K128="","",'School Data'!K128),"")</f>
        <v/>
      </c>
      <c r="V128" s="49" t="str">
        <f t="shared" si="18"/>
        <v/>
      </c>
      <c r="W128" s="54" t="str">
        <f t="shared" si="19"/>
        <v/>
      </c>
      <c r="X128" s="28" t="str">
        <f>IF(H128="X",IF(W128&lt;'Output, All Schools'!$C$14,"N","Y"),"")</f>
        <v/>
      </c>
      <c r="Y128" s="32" t="str">
        <f>IF('School Data'!$B128="High",IF('School Data'!L128="","",'School Data'!L128),"")</f>
        <v/>
      </c>
      <c r="Z128" s="49" t="str">
        <f t="shared" si="20"/>
        <v/>
      </c>
      <c r="AA128" s="55" t="str">
        <f t="shared" si="21"/>
        <v/>
      </c>
      <c r="AB128" s="31" t="str">
        <f>IF(H128="X",IF(AA128&lt;'Output, All Schools'!$C$15,"N","Y"),"")</f>
        <v/>
      </c>
    </row>
    <row r="129" spans="1:28" x14ac:dyDescent="0.25">
      <c r="A129" s="20" t="str">
        <f t="shared" si="11"/>
        <v/>
      </c>
      <c r="B129" s="20" t="str">
        <f>IF('School Data'!$B129="High",IF('School Data'!A129="","",'School Data'!A129),"")</f>
        <v/>
      </c>
      <c r="C129" s="20" t="str">
        <f>IF('School Data'!$B129="High",IF('School Data'!B129="","",'School Data'!B129),"")</f>
        <v/>
      </c>
      <c r="D129" s="20" t="str">
        <f>IF('School Data'!$B129="High",IF('School Data'!C129="","",'School Data'!C129),"")</f>
        <v/>
      </c>
      <c r="E129" s="20" t="str">
        <f>IF('School Data'!$B129="High",IF('School Data'!D129="","",'School Data'!D129),"")</f>
        <v/>
      </c>
      <c r="F129" s="20" t="str">
        <f>IF('School Data'!$B129="High",IF('School Data'!E129="","",'School Data'!E129),"")</f>
        <v/>
      </c>
      <c r="G129" s="31" t="str">
        <f>IF('School Data'!$B129="High",IF('School Data'!F129="","",'School Data'!F129),"")</f>
        <v/>
      </c>
      <c r="H129" s="28" t="str">
        <f>IF(A129&lt;('Output by Grade Span'!$C$5+1),"X","")</f>
        <v/>
      </c>
      <c r="I129" s="29" t="str">
        <f>IF('School Data'!$B129="High",IF('School Data'!G129="","",'School Data'!G129),"")</f>
        <v/>
      </c>
      <c r="J129" s="29" t="str">
        <f t="shared" si="12"/>
        <v/>
      </c>
      <c r="K129" s="29" t="str">
        <f>IF('School Data'!$B129="High",IF('School Data'!H129="","",'School Data'!H129),"")</f>
        <v/>
      </c>
      <c r="L129" s="29" t="str">
        <f t="shared" si="13"/>
        <v/>
      </c>
      <c r="M129" s="29" t="str">
        <f t="shared" si="14"/>
        <v/>
      </c>
      <c r="N129" s="28" t="str">
        <f>IF(H129="X",IF(M129&gt;'Output, All Schools'!$C$8,"N","Y"),"")</f>
        <v/>
      </c>
      <c r="O129" s="30" t="str">
        <f>IF('School Data'!$B129="High",IF('School Data'!I129="","",'School Data'!I129),"")</f>
        <v/>
      </c>
      <c r="P129" s="30" t="str">
        <f t="shared" si="15"/>
        <v/>
      </c>
      <c r="Q129" s="29" t="str">
        <f t="shared" si="16"/>
        <v/>
      </c>
      <c r="R129" s="31" t="str">
        <f>IF(H129="X",IF(Q129&gt;'Output, All Schools'!$C$9,"N","Y"),"")</f>
        <v/>
      </c>
      <c r="S129" s="32" t="str">
        <f>IF('School Data'!$B129="High",IF('School Data'!J129="","",'School Data'!J129),"")</f>
        <v/>
      </c>
      <c r="T129" s="49" t="str">
        <f t="shared" si="17"/>
        <v/>
      </c>
      <c r="U129" s="32" t="str">
        <f>IF('School Data'!$B129="High",IF('School Data'!K129="","",'School Data'!K129),"")</f>
        <v/>
      </c>
      <c r="V129" s="49" t="str">
        <f t="shared" si="18"/>
        <v/>
      </c>
      <c r="W129" s="54" t="str">
        <f t="shared" si="19"/>
        <v/>
      </c>
      <c r="X129" s="28" t="str">
        <f>IF(H129="X",IF(W129&lt;'Output, All Schools'!$C$14,"N","Y"),"")</f>
        <v/>
      </c>
      <c r="Y129" s="32" t="str">
        <f>IF('School Data'!$B129="High",IF('School Data'!L129="","",'School Data'!L129),"")</f>
        <v/>
      </c>
      <c r="Z129" s="49" t="str">
        <f t="shared" si="20"/>
        <v/>
      </c>
      <c r="AA129" s="55" t="str">
        <f t="shared" si="21"/>
        <v/>
      </c>
      <c r="AB129" s="31" t="str">
        <f>IF(H129="X",IF(AA129&lt;'Output, All Schools'!$C$15,"N","Y"),"")</f>
        <v/>
      </c>
    </row>
    <row r="130" spans="1:28" x14ac:dyDescent="0.25">
      <c r="A130" s="20" t="str">
        <f t="shared" si="11"/>
        <v/>
      </c>
      <c r="B130" s="20" t="str">
        <f>IF('School Data'!$B130="High",IF('School Data'!A130="","",'School Data'!A130),"")</f>
        <v/>
      </c>
      <c r="C130" s="20" t="str">
        <f>IF('School Data'!$B130="High",IF('School Data'!B130="","",'School Data'!B130),"")</f>
        <v/>
      </c>
      <c r="D130" s="20" t="str">
        <f>IF('School Data'!$B130="High",IF('School Data'!C130="","",'School Data'!C130),"")</f>
        <v/>
      </c>
      <c r="E130" s="20" t="str">
        <f>IF('School Data'!$B130="High",IF('School Data'!D130="","",'School Data'!D130),"")</f>
        <v/>
      </c>
      <c r="F130" s="20" t="str">
        <f>IF('School Data'!$B130="High",IF('School Data'!E130="","",'School Data'!E130),"")</f>
        <v/>
      </c>
      <c r="G130" s="31" t="str">
        <f>IF('School Data'!$B130="High",IF('School Data'!F130="","",'School Data'!F130),"")</f>
        <v/>
      </c>
      <c r="H130" s="28" t="str">
        <f>IF(A130&lt;('Output by Grade Span'!$C$5+1),"X","")</f>
        <v/>
      </c>
      <c r="I130" s="29" t="str">
        <f>IF('School Data'!$B130="High",IF('School Data'!G130="","",'School Data'!G130),"")</f>
        <v/>
      </c>
      <c r="J130" s="29" t="str">
        <f t="shared" si="12"/>
        <v/>
      </c>
      <c r="K130" s="29" t="str">
        <f>IF('School Data'!$B130="High",IF('School Data'!H130="","",'School Data'!H130),"")</f>
        <v/>
      </c>
      <c r="L130" s="29" t="str">
        <f t="shared" si="13"/>
        <v/>
      </c>
      <c r="M130" s="29" t="str">
        <f t="shared" si="14"/>
        <v/>
      </c>
      <c r="N130" s="28" t="str">
        <f>IF(H130="X",IF(M130&gt;'Output, All Schools'!$C$8,"N","Y"),"")</f>
        <v/>
      </c>
      <c r="O130" s="30" t="str">
        <f>IF('School Data'!$B130="High",IF('School Data'!I130="","",'School Data'!I130),"")</f>
        <v/>
      </c>
      <c r="P130" s="30" t="str">
        <f t="shared" si="15"/>
        <v/>
      </c>
      <c r="Q130" s="29" t="str">
        <f t="shared" si="16"/>
        <v/>
      </c>
      <c r="R130" s="31" t="str">
        <f>IF(H130="X",IF(Q130&gt;'Output, All Schools'!$C$9,"N","Y"),"")</f>
        <v/>
      </c>
      <c r="S130" s="32" t="str">
        <f>IF('School Data'!$B130="High",IF('School Data'!J130="","",'School Data'!J130),"")</f>
        <v/>
      </c>
      <c r="T130" s="49" t="str">
        <f t="shared" si="17"/>
        <v/>
      </c>
      <c r="U130" s="32" t="str">
        <f>IF('School Data'!$B130="High",IF('School Data'!K130="","",'School Data'!K130),"")</f>
        <v/>
      </c>
      <c r="V130" s="49" t="str">
        <f t="shared" si="18"/>
        <v/>
      </c>
      <c r="W130" s="54" t="str">
        <f t="shared" si="19"/>
        <v/>
      </c>
      <c r="X130" s="28" t="str">
        <f>IF(H130="X",IF(W130&lt;'Output, All Schools'!$C$14,"N","Y"),"")</f>
        <v/>
      </c>
      <c r="Y130" s="32" t="str">
        <f>IF('School Data'!$B130="High",IF('School Data'!L130="","",'School Data'!L130),"")</f>
        <v/>
      </c>
      <c r="Z130" s="49" t="str">
        <f t="shared" si="20"/>
        <v/>
      </c>
      <c r="AA130" s="55" t="str">
        <f t="shared" si="21"/>
        <v/>
      </c>
      <c r="AB130" s="31" t="str">
        <f>IF(H130="X",IF(AA130&lt;'Output, All Schools'!$C$15,"N","Y"),"")</f>
        <v/>
      </c>
    </row>
    <row r="131" spans="1:28" x14ac:dyDescent="0.25">
      <c r="A131" s="20" t="str">
        <f t="shared" si="11"/>
        <v/>
      </c>
      <c r="B131" s="20" t="str">
        <f>IF('School Data'!$B131="High",IF('School Data'!A131="","",'School Data'!A131),"")</f>
        <v/>
      </c>
      <c r="C131" s="20" t="str">
        <f>IF('School Data'!$B131="High",IF('School Data'!B131="","",'School Data'!B131),"")</f>
        <v/>
      </c>
      <c r="D131" s="20" t="str">
        <f>IF('School Data'!$B131="High",IF('School Data'!C131="","",'School Data'!C131),"")</f>
        <v/>
      </c>
      <c r="E131" s="20" t="str">
        <f>IF('School Data'!$B131="High",IF('School Data'!D131="","",'School Data'!D131),"")</f>
        <v/>
      </c>
      <c r="F131" s="20" t="str">
        <f>IF('School Data'!$B131="High",IF('School Data'!E131="","",'School Data'!E131),"")</f>
        <v/>
      </c>
      <c r="G131" s="31" t="str">
        <f>IF('School Data'!$B131="High",IF('School Data'!F131="","",'School Data'!F131),"")</f>
        <v/>
      </c>
      <c r="H131" s="28" t="str">
        <f>IF(A131&lt;('Output by Grade Span'!$C$5+1),"X","")</f>
        <v/>
      </c>
      <c r="I131" s="29" t="str">
        <f>IF('School Data'!$B131="High",IF('School Data'!G131="","",'School Data'!G131),"")</f>
        <v/>
      </c>
      <c r="J131" s="29" t="str">
        <f t="shared" si="12"/>
        <v/>
      </c>
      <c r="K131" s="29" t="str">
        <f>IF('School Data'!$B131="High",IF('School Data'!H131="","",'School Data'!H131),"")</f>
        <v/>
      </c>
      <c r="L131" s="29" t="str">
        <f t="shared" si="13"/>
        <v/>
      </c>
      <c r="M131" s="29" t="str">
        <f t="shared" si="14"/>
        <v/>
      </c>
      <c r="N131" s="28" t="str">
        <f>IF(H131="X",IF(M131&gt;'Output, All Schools'!$C$8,"N","Y"),"")</f>
        <v/>
      </c>
      <c r="O131" s="30" t="str">
        <f>IF('School Data'!$B131="High",IF('School Data'!I131="","",'School Data'!I131),"")</f>
        <v/>
      </c>
      <c r="P131" s="30" t="str">
        <f t="shared" si="15"/>
        <v/>
      </c>
      <c r="Q131" s="29" t="str">
        <f t="shared" si="16"/>
        <v/>
      </c>
      <c r="R131" s="31" t="str">
        <f>IF(H131="X",IF(Q131&gt;'Output, All Schools'!$C$9,"N","Y"),"")</f>
        <v/>
      </c>
      <c r="S131" s="32" t="str">
        <f>IF('School Data'!$B131="High",IF('School Data'!J131="","",'School Data'!J131),"")</f>
        <v/>
      </c>
      <c r="T131" s="49" t="str">
        <f t="shared" si="17"/>
        <v/>
      </c>
      <c r="U131" s="32" t="str">
        <f>IF('School Data'!$B131="High",IF('School Data'!K131="","",'School Data'!K131),"")</f>
        <v/>
      </c>
      <c r="V131" s="49" t="str">
        <f t="shared" si="18"/>
        <v/>
      </c>
      <c r="W131" s="54" t="str">
        <f t="shared" si="19"/>
        <v/>
      </c>
      <c r="X131" s="28" t="str">
        <f>IF(H131="X",IF(W131&lt;'Output, All Schools'!$C$14,"N","Y"),"")</f>
        <v/>
      </c>
      <c r="Y131" s="32" t="str">
        <f>IF('School Data'!$B131="High",IF('School Data'!L131="","",'School Data'!L131),"")</f>
        <v/>
      </c>
      <c r="Z131" s="49" t="str">
        <f t="shared" si="20"/>
        <v/>
      </c>
      <c r="AA131" s="55" t="str">
        <f t="shared" si="21"/>
        <v/>
      </c>
      <c r="AB131" s="31" t="str">
        <f>IF(H131="X",IF(AA131&lt;'Output, All Schools'!$C$15,"N","Y"),"")</f>
        <v/>
      </c>
    </row>
    <row r="132" spans="1:28" x14ac:dyDescent="0.25">
      <c r="A132" s="20" t="str">
        <f t="shared" ref="A132:A195" si="22">IFERROR(RANK(G132,G:G,0),"")</f>
        <v/>
      </c>
      <c r="B132" s="20" t="str">
        <f>IF('School Data'!$B132="High",IF('School Data'!A132="","",'School Data'!A132),"")</f>
        <v/>
      </c>
      <c r="C132" s="20" t="str">
        <f>IF('School Data'!$B132="High",IF('School Data'!B132="","",'School Data'!B132),"")</f>
        <v/>
      </c>
      <c r="D132" s="20" t="str">
        <f>IF('School Data'!$B132="High",IF('School Data'!C132="","",'School Data'!C132),"")</f>
        <v/>
      </c>
      <c r="E132" s="20" t="str">
        <f>IF('School Data'!$B132="High",IF('School Data'!D132="","",'School Data'!D132),"")</f>
        <v/>
      </c>
      <c r="F132" s="20" t="str">
        <f>IF('School Data'!$B132="High",IF('School Data'!E132="","",'School Data'!E132),"")</f>
        <v/>
      </c>
      <c r="G132" s="31" t="str">
        <f>IF('School Data'!$B132="High",IF('School Data'!F132="","",'School Data'!F132),"")</f>
        <v/>
      </c>
      <c r="H132" s="28" t="str">
        <f>IF(A132&lt;('Output by Grade Span'!$C$5+1),"X","")</f>
        <v/>
      </c>
      <c r="I132" s="29" t="str">
        <f>IF('School Data'!$B132="High",IF('School Data'!G132="","",'School Data'!G132),"")</f>
        <v/>
      </c>
      <c r="J132" s="29" t="str">
        <f t="shared" ref="J132:J195" si="23">IFERROR((ROUND(I132/D132,0)),"")</f>
        <v/>
      </c>
      <c r="K132" s="29" t="str">
        <f>IF('School Data'!$B132="High",IF('School Data'!H132="","",'School Data'!H132),"")</f>
        <v/>
      </c>
      <c r="L132" s="29" t="str">
        <f t="shared" ref="L132:L195" si="24">IFERROR((ROUND(K132/E132,0)),"")</f>
        <v/>
      </c>
      <c r="M132" s="29" t="str">
        <f t="shared" ref="M132:M195" si="25">IFERROR((ROUND(L132-J132,0)),"")</f>
        <v/>
      </c>
      <c r="N132" s="28" t="str">
        <f>IF(H132="X",IF(M132&gt;'Output, All Schools'!$C$8,"N","Y"),"")</f>
        <v/>
      </c>
      <c r="O132" s="30" t="str">
        <f>IF('School Data'!$B132="High",IF('School Data'!I132="","",'School Data'!I132),"")</f>
        <v/>
      </c>
      <c r="P132" s="30" t="str">
        <f t="shared" ref="P132:P195" si="26">IFERROR((ROUND(O132/F132,0)),"")</f>
        <v/>
      </c>
      <c r="Q132" s="29" t="str">
        <f t="shared" ref="Q132:Q195" si="27">IFERROR((ROUND(P132-L132,0)),"")</f>
        <v/>
      </c>
      <c r="R132" s="31" t="str">
        <f>IF(H132="X",IF(Q132&gt;'Output, All Schools'!$C$9,"N","Y"),"")</f>
        <v/>
      </c>
      <c r="S132" s="32" t="str">
        <f>IF('School Data'!$B132="High",IF('School Data'!J132="","",'School Data'!J132),"")</f>
        <v/>
      </c>
      <c r="T132" s="49" t="str">
        <f t="shared" ref="T132:T195" si="28">IFERROR((ROUND(S132/D132,2)),"")</f>
        <v/>
      </c>
      <c r="U132" s="32" t="str">
        <f>IF('School Data'!$B132="High",IF('School Data'!K132="","",'School Data'!K132),"")</f>
        <v/>
      </c>
      <c r="V132" s="49" t="str">
        <f t="shared" ref="V132:V195" si="29">IFERROR((ROUND(U132/E132,2)),"")</f>
        <v/>
      </c>
      <c r="W132" s="54" t="str">
        <f t="shared" ref="W132:W195" si="30">IFERROR((ROUND(V132-T132,2)),"")</f>
        <v/>
      </c>
      <c r="X132" s="28" t="str">
        <f>IF(H132="X",IF(W132&lt;'Output, All Schools'!$C$14,"N","Y"),"")</f>
        <v/>
      </c>
      <c r="Y132" s="32" t="str">
        <f>IF('School Data'!$B132="High",IF('School Data'!L132="","",'School Data'!L132),"")</f>
        <v/>
      </c>
      <c r="Z132" s="49" t="str">
        <f t="shared" ref="Z132:Z195" si="31">IFERROR((ROUND(Y132/F132,2)),"")</f>
        <v/>
      </c>
      <c r="AA132" s="55" t="str">
        <f t="shared" ref="AA132:AA195" si="32">IFERROR((ROUND(Z132-V132,2)),"")</f>
        <v/>
      </c>
      <c r="AB132" s="31" t="str">
        <f>IF(H132="X",IF(AA132&lt;'Output, All Schools'!$C$15,"N","Y"),"")</f>
        <v/>
      </c>
    </row>
    <row r="133" spans="1:28" x14ac:dyDescent="0.25">
      <c r="A133" s="20" t="str">
        <f t="shared" si="22"/>
        <v/>
      </c>
      <c r="B133" s="20" t="str">
        <f>IF('School Data'!$B133="High",IF('School Data'!A133="","",'School Data'!A133),"")</f>
        <v/>
      </c>
      <c r="C133" s="20" t="str">
        <f>IF('School Data'!$B133="High",IF('School Data'!B133="","",'School Data'!B133),"")</f>
        <v/>
      </c>
      <c r="D133" s="20" t="str">
        <f>IF('School Data'!$B133="High",IF('School Data'!C133="","",'School Data'!C133),"")</f>
        <v/>
      </c>
      <c r="E133" s="20" t="str">
        <f>IF('School Data'!$B133="High",IF('School Data'!D133="","",'School Data'!D133),"")</f>
        <v/>
      </c>
      <c r="F133" s="20" t="str">
        <f>IF('School Data'!$B133="High",IF('School Data'!E133="","",'School Data'!E133),"")</f>
        <v/>
      </c>
      <c r="G133" s="31" t="str">
        <f>IF('School Data'!$B133="High",IF('School Data'!F133="","",'School Data'!F133),"")</f>
        <v/>
      </c>
      <c r="H133" s="28" t="str">
        <f>IF(A133&lt;('Output by Grade Span'!$C$5+1),"X","")</f>
        <v/>
      </c>
      <c r="I133" s="29" t="str">
        <f>IF('School Data'!$B133="High",IF('School Data'!G133="","",'School Data'!G133),"")</f>
        <v/>
      </c>
      <c r="J133" s="29" t="str">
        <f t="shared" si="23"/>
        <v/>
      </c>
      <c r="K133" s="29" t="str">
        <f>IF('School Data'!$B133="High",IF('School Data'!H133="","",'School Data'!H133),"")</f>
        <v/>
      </c>
      <c r="L133" s="29" t="str">
        <f t="shared" si="24"/>
        <v/>
      </c>
      <c r="M133" s="29" t="str">
        <f t="shared" si="25"/>
        <v/>
      </c>
      <c r="N133" s="28" t="str">
        <f>IF(H133="X",IF(M133&gt;'Output, All Schools'!$C$8,"N","Y"),"")</f>
        <v/>
      </c>
      <c r="O133" s="30" t="str">
        <f>IF('School Data'!$B133="High",IF('School Data'!I133="","",'School Data'!I133),"")</f>
        <v/>
      </c>
      <c r="P133" s="30" t="str">
        <f t="shared" si="26"/>
        <v/>
      </c>
      <c r="Q133" s="29" t="str">
        <f t="shared" si="27"/>
        <v/>
      </c>
      <c r="R133" s="31" t="str">
        <f>IF(H133="X",IF(Q133&gt;'Output, All Schools'!$C$9,"N","Y"),"")</f>
        <v/>
      </c>
      <c r="S133" s="32" t="str">
        <f>IF('School Data'!$B133="High",IF('School Data'!J133="","",'School Data'!J133),"")</f>
        <v/>
      </c>
      <c r="T133" s="49" t="str">
        <f t="shared" si="28"/>
        <v/>
      </c>
      <c r="U133" s="32" t="str">
        <f>IF('School Data'!$B133="High",IF('School Data'!K133="","",'School Data'!K133),"")</f>
        <v/>
      </c>
      <c r="V133" s="49" t="str">
        <f t="shared" si="29"/>
        <v/>
      </c>
      <c r="W133" s="54" t="str">
        <f t="shared" si="30"/>
        <v/>
      </c>
      <c r="X133" s="28" t="str">
        <f>IF(H133="X",IF(W133&lt;'Output, All Schools'!$C$14,"N","Y"),"")</f>
        <v/>
      </c>
      <c r="Y133" s="32" t="str">
        <f>IF('School Data'!$B133="High",IF('School Data'!L133="","",'School Data'!L133),"")</f>
        <v/>
      </c>
      <c r="Z133" s="49" t="str">
        <f t="shared" si="31"/>
        <v/>
      </c>
      <c r="AA133" s="55" t="str">
        <f t="shared" si="32"/>
        <v/>
      </c>
      <c r="AB133" s="31" t="str">
        <f>IF(H133="X",IF(AA133&lt;'Output, All Schools'!$C$15,"N","Y"),"")</f>
        <v/>
      </c>
    </row>
    <row r="134" spans="1:28" x14ac:dyDescent="0.25">
      <c r="A134" s="20" t="str">
        <f t="shared" si="22"/>
        <v/>
      </c>
      <c r="B134" s="20" t="str">
        <f>IF('School Data'!$B134="High",IF('School Data'!A134="","",'School Data'!A134),"")</f>
        <v/>
      </c>
      <c r="C134" s="20" t="str">
        <f>IF('School Data'!$B134="High",IF('School Data'!B134="","",'School Data'!B134),"")</f>
        <v/>
      </c>
      <c r="D134" s="20" t="str">
        <f>IF('School Data'!$B134="High",IF('School Data'!C134="","",'School Data'!C134),"")</f>
        <v/>
      </c>
      <c r="E134" s="20" t="str">
        <f>IF('School Data'!$B134="High",IF('School Data'!D134="","",'School Data'!D134),"")</f>
        <v/>
      </c>
      <c r="F134" s="20" t="str">
        <f>IF('School Data'!$B134="High",IF('School Data'!E134="","",'School Data'!E134),"")</f>
        <v/>
      </c>
      <c r="G134" s="31" t="str">
        <f>IF('School Data'!$B134="High",IF('School Data'!F134="","",'School Data'!F134),"")</f>
        <v/>
      </c>
      <c r="H134" s="28" t="str">
        <f>IF(A134&lt;('Output by Grade Span'!$C$5+1),"X","")</f>
        <v/>
      </c>
      <c r="I134" s="29" t="str">
        <f>IF('School Data'!$B134="High",IF('School Data'!G134="","",'School Data'!G134),"")</f>
        <v/>
      </c>
      <c r="J134" s="29" t="str">
        <f t="shared" si="23"/>
        <v/>
      </c>
      <c r="K134" s="29" t="str">
        <f>IF('School Data'!$B134="High",IF('School Data'!H134="","",'School Data'!H134),"")</f>
        <v/>
      </c>
      <c r="L134" s="29" t="str">
        <f t="shared" si="24"/>
        <v/>
      </c>
      <c r="M134" s="29" t="str">
        <f t="shared" si="25"/>
        <v/>
      </c>
      <c r="N134" s="28" t="str">
        <f>IF(H134="X",IF(M134&gt;'Output, All Schools'!$C$8,"N","Y"),"")</f>
        <v/>
      </c>
      <c r="O134" s="30" t="str">
        <f>IF('School Data'!$B134="High",IF('School Data'!I134="","",'School Data'!I134),"")</f>
        <v/>
      </c>
      <c r="P134" s="30" t="str">
        <f t="shared" si="26"/>
        <v/>
      </c>
      <c r="Q134" s="29" t="str">
        <f t="shared" si="27"/>
        <v/>
      </c>
      <c r="R134" s="31" t="str">
        <f>IF(H134="X",IF(Q134&gt;'Output, All Schools'!$C$9,"N","Y"),"")</f>
        <v/>
      </c>
      <c r="S134" s="32" t="str">
        <f>IF('School Data'!$B134="High",IF('School Data'!J134="","",'School Data'!J134),"")</f>
        <v/>
      </c>
      <c r="T134" s="49" t="str">
        <f t="shared" si="28"/>
        <v/>
      </c>
      <c r="U134" s="32" t="str">
        <f>IF('School Data'!$B134="High",IF('School Data'!K134="","",'School Data'!K134),"")</f>
        <v/>
      </c>
      <c r="V134" s="49" t="str">
        <f t="shared" si="29"/>
        <v/>
      </c>
      <c r="W134" s="54" t="str">
        <f t="shared" si="30"/>
        <v/>
      </c>
      <c r="X134" s="28" t="str">
        <f>IF(H134="X",IF(W134&lt;'Output, All Schools'!$C$14,"N","Y"),"")</f>
        <v/>
      </c>
      <c r="Y134" s="32" t="str">
        <f>IF('School Data'!$B134="High",IF('School Data'!L134="","",'School Data'!L134),"")</f>
        <v/>
      </c>
      <c r="Z134" s="49" t="str">
        <f t="shared" si="31"/>
        <v/>
      </c>
      <c r="AA134" s="55" t="str">
        <f t="shared" si="32"/>
        <v/>
      </c>
      <c r="AB134" s="31" t="str">
        <f>IF(H134="X",IF(AA134&lt;'Output, All Schools'!$C$15,"N","Y"),"")</f>
        <v/>
      </c>
    </row>
    <row r="135" spans="1:28" x14ac:dyDescent="0.25">
      <c r="A135" s="20" t="str">
        <f t="shared" si="22"/>
        <v/>
      </c>
      <c r="B135" s="20" t="str">
        <f>IF('School Data'!$B135="High",IF('School Data'!A135="","",'School Data'!A135),"")</f>
        <v/>
      </c>
      <c r="C135" s="20" t="str">
        <f>IF('School Data'!$B135="High",IF('School Data'!B135="","",'School Data'!B135),"")</f>
        <v/>
      </c>
      <c r="D135" s="20" t="str">
        <f>IF('School Data'!$B135="High",IF('School Data'!C135="","",'School Data'!C135),"")</f>
        <v/>
      </c>
      <c r="E135" s="20" t="str">
        <f>IF('School Data'!$B135="High",IF('School Data'!D135="","",'School Data'!D135),"")</f>
        <v/>
      </c>
      <c r="F135" s="20" t="str">
        <f>IF('School Data'!$B135="High",IF('School Data'!E135="","",'School Data'!E135),"")</f>
        <v/>
      </c>
      <c r="G135" s="31" t="str">
        <f>IF('School Data'!$B135="High",IF('School Data'!F135="","",'School Data'!F135),"")</f>
        <v/>
      </c>
      <c r="H135" s="28" t="str">
        <f>IF(A135&lt;('Output by Grade Span'!$C$5+1),"X","")</f>
        <v/>
      </c>
      <c r="I135" s="29" t="str">
        <f>IF('School Data'!$B135="High",IF('School Data'!G135="","",'School Data'!G135),"")</f>
        <v/>
      </c>
      <c r="J135" s="29" t="str">
        <f t="shared" si="23"/>
        <v/>
      </c>
      <c r="K135" s="29" t="str">
        <f>IF('School Data'!$B135="High",IF('School Data'!H135="","",'School Data'!H135),"")</f>
        <v/>
      </c>
      <c r="L135" s="29" t="str">
        <f t="shared" si="24"/>
        <v/>
      </c>
      <c r="M135" s="29" t="str">
        <f t="shared" si="25"/>
        <v/>
      </c>
      <c r="N135" s="28" t="str">
        <f>IF(H135="X",IF(M135&gt;'Output, All Schools'!$C$8,"N","Y"),"")</f>
        <v/>
      </c>
      <c r="O135" s="30" t="str">
        <f>IF('School Data'!$B135="High",IF('School Data'!I135="","",'School Data'!I135),"")</f>
        <v/>
      </c>
      <c r="P135" s="30" t="str">
        <f t="shared" si="26"/>
        <v/>
      </c>
      <c r="Q135" s="29" t="str">
        <f t="shared" si="27"/>
        <v/>
      </c>
      <c r="R135" s="31" t="str">
        <f>IF(H135="X",IF(Q135&gt;'Output, All Schools'!$C$9,"N","Y"),"")</f>
        <v/>
      </c>
      <c r="S135" s="32" t="str">
        <f>IF('School Data'!$B135="High",IF('School Data'!J135="","",'School Data'!J135),"")</f>
        <v/>
      </c>
      <c r="T135" s="49" t="str">
        <f t="shared" si="28"/>
        <v/>
      </c>
      <c r="U135" s="32" t="str">
        <f>IF('School Data'!$B135="High",IF('School Data'!K135="","",'School Data'!K135),"")</f>
        <v/>
      </c>
      <c r="V135" s="49" t="str">
        <f t="shared" si="29"/>
        <v/>
      </c>
      <c r="W135" s="54" t="str">
        <f t="shared" si="30"/>
        <v/>
      </c>
      <c r="X135" s="28" t="str">
        <f>IF(H135="X",IF(W135&lt;'Output, All Schools'!$C$14,"N","Y"),"")</f>
        <v/>
      </c>
      <c r="Y135" s="32" t="str">
        <f>IF('School Data'!$B135="High",IF('School Data'!L135="","",'School Data'!L135),"")</f>
        <v/>
      </c>
      <c r="Z135" s="49" t="str">
        <f t="shared" si="31"/>
        <v/>
      </c>
      <c r="AA135" s="55" t="str">
        <f t="shared" si="32"/>
        <v/>
      </c>
      <c r="AB135" s="31" t="str">
        <f>IF(H135="X",IF(AA135&lt;'Output, All Schools'!$C$15,"N","Y"),"")</f>
        <v/>
      </c>
    </row>
    <row r="136" spans="1:28" x14ac:dyDescent="0.25">
      <c r="A136" s="20" t="str">
        <f t="shared" si="22"/>
        <v/>
      </c>
      <c r="B136" s="20" t="str">
        <f>IF('School Data'!$B136="High",IF('School Data'!A136="","",'School Data'!A136),"")</f>
        <v/>
      </c>
      <c r="C136" s="20" t="str">
        <f>IF('School Data'!$B136="High",IF('School Data'!B136="","",'School Data'!B136),"")</f>
        <v/>
      </c>
      <c r="D136" s="20" t="str">
        <f>IF('School Data'!$B136="High",IF('School Data'!C136="","",'School Data'!C136),"")</f>
        <v/>
      </c>
      <c r="E136" s="20" t="str">
        <f>IF('School Data'!$B136="High",IF('School Data'!D136="","",'School Data'!D136),"")</f>
        <v/>
      </c>
      <c r="F136" s="20" t="str">
        <f>IF('School Data'!$B136="High",IF('School Data'!E136="","",'School Data'!E136),"")</f>
        <v/>
      </c>
      <c r="G136" s="31" t="str">
        <f>IF('School Data'!$B136="High",IF('School Data'!F136="","",'School Data'!F136),"")</f>
        <v/>
      </c>
      <c r="H136" s="28" t="str">
        <f>IF(A136&lt;('Output by Grade Span'!$C$5+1),"X","")</f>
        <v/>
      </c>
      <c r="I136" s="29" t="str">
        <f>IF('School Data'!$B136="High",IF('School Data'!G136="","",'School Data'!G136),"")</f>
        <v/>
      </c>
      <c r="J136" s="29" t="str">
        <f t="shared" si="23"/>
        <v/>
      </c>
      <c r="K136" s="29" t="str">
        <f>IF('School Data'!$B136="High",IF('School Data'!H136="","",'School Data'!H136),"")</f>
        <v/>
      </c>
      <c r="L136" s="29" t="str">
        <f t="shared" si="24"/>
        <v/>
      </c>
      <c r="M136" s="29" t="str">
        <f t="shared" si="25"/>
        <v/>
      </c>
      <c r="N136" s="28" t="str">
        <f>IF(H136="X",IF(M136&gt;'Output, All Schools'!$C$8,"N","Y"),"")</f>
        <v/>
      </c>
      <c r="O136" s="30" t="str">
        <f>IF('School Data'!$B136="High",IF('School Data'!I136="","",'School Data'!I136),"")</f>
        <v/>
      </c>
      <c r="P136" s="30" t="str">
        <f t="shared" si="26"/>
        <v/>
      </c>
      <c r="Q136" s="29" t="str">
        <f t="shared" si="27"/>
        <v/>
      </c>
      <c r="R136" s="31" t="str">
        <f>IF(H136="X",IF(Q136&gt;'Output, All Schools'!$C$9,"N","Y"),"")</f>
        <v/>
      </c>
      <c r="S136" s="32" t="str">
        <f>IF('School Data'!$B136="High",IF('School Data'!J136="","",'School Data'!J136),"")</f>
        <v/>
      </c>
      <c r="T136" s="49" t="str">
        <f t="shared" si="28"/>
        <v/>
      </c>
      <c r="U136" s="32" t="str">
        <f>IF('School Data'!$B136="High",IF('School Data'!K136="","",'School Data'!K136),"")</f>
        <v/>
      </c>
      <c r="V136" s="49" t="str">
        <f t="shared" si="29"/>
        <v/>
      </c>
      <c r="W136" s="54" t="str">
        <f t="shared" si="30"/>
        <v/>
      </c>
      <c r="X136" s="28" t="str">
        <f>IF(H136="X",IF(W136&lt;'Output, All Schools'!$C$14,"N","Y"),"")</f>
        <v/>
      </c>
      <c r="Y136" s="32" t="str">
        <f>IF('School Data'!$B136="High",IF('School Data'!L136="","",'School Data'!L136),"")</f>
        <v/>
      </c>
      <c r="Z136" s="49" t="str">
        <f t="shared" si="31"/>
        <v/>
      </c>
      <c r="AA136" s="55" t="str">
        <f t="shared" si="32"/>
        <v/>
      </c>
      <c r="AB136" s="31" t="str">
        <f>IF(H136="X",IF(AA136&lt;'Output, All Schools'!$C$15,"N","Y"),"")</f>
        <v/>
      </c>
    </row>
    <row r="137" spans="1:28" x14ac:dyDescent="0.25">
      <c r="A137" s="20" t="str">
        <f t="shared" si="22"/>
        <v/>
      </c>
      <c r="B137" s="20" t="str">
        <f>IF('School Data'!$B137="High",IF('School Data'!A137="","",'School Data'!A137),"")</f>
        <v/>
      </c>
      <c r="C137" s="20" t="str">
        <f>IF('School Data'!$B137="High",IF('School Data'!B137="","",'School Data'!B137),"")</f>
        <v/>
      </c>
      <c r="D137" s="20" t="str">
        <f>IF('School Data'!$B137="High",IF('School Data'!C137="","",'School Data'!C137),"")</f>
        <v/>
      </c>
      <c r="E137" s="20" t="str">
        <f>IF('School Data'!$B137="High",IF('School Data'!D137="","",'School Data'!D137),"")</f>
        <v/>
      </c>
      <c r="F137" s="20" t="str">
        <f>IF('School Data'!$B137="High",IF('School Data'!E137="","",'School Data'!E137),"")</f>
        <v/>
      </c>
      <c r="G137" s="31" t="str">
        <f>IF('School Data'!$B137="High",IF('School Data'!F137="","",'School Data'!F137),"")</f>
        <v/>
      </c>
      <c r="H137" s="28" t="str">
        <f>IF(A137&lt;('Output by Grade Span'!$C$5+1),"X","")</f>
        <v/>
      </c>
      <c r="I137" s="29" t="str">
        <f>IF('School Data'!$B137="High",IF('School Data'!G137="","",'School Data'!G137),"")</f>
        <v/>
      </c>
      <c r="J137" s="29" t="str">
        <f t="shared" si="23"/>
        <v/>
      </c>
      <c r="K137" s="29" t="str">
        <f>IF('School Data'!$B137="High",IF('School Data'!H137="","",'School Data'!H137),"")</f>
        <v/>
      </c>
      <c r="L137" s="29" t="str">
        <f t="shared" si="24"/>
        <v/>
      </c>
      <c r="M137" s="29" t="str">
        <f t="shared" si="25"/>
        <v/>
      </c>
      <c r="N137" s="28" t="str">
        <f>IF(H137="X",IF(M137&gt;'Output, All Schools'!$C$8,"N","Y"),"")</f>
        <v/>
      </c>
      <c r="O137" s="30" t="str">
        <f>IF('School Data'!$B137="High",IF('School Data'!I137="","",'School Data'!I137),"")</f>
        <v/>
      </c>
      <c r="P137" s="30" t="str">
        <f t="shared" si="26"/>
        <v/>
      </c>
      <c r="Q137" s="29" t="str">
        <f t="shared" si="27"/>
        <v/>
      </c>
      <c r="R137" s="31" t="str">
        <f>IF(H137="X",IF(Q137&gt;'Output, All Schools'!$C$9,"N","Y"),"")</f>
        <v/>
      </c>
      <c r="S137" s="32" t="str">
        <f>IF('School Data'!$B137="High",IF('School Data'!J137="","",'School Data'!J137),"")</f>
        <v/>
      </c>
      <c r="T137" s="49" t="str">
        <f t="shared" si="28"/>
        <v/>
      </c>
      <c r="U137" s="32" t="str">
        <f>IF('School Data'!$B137="High",IF('School Data'!K137="","",'School Data'!K137),"")</f>
        <v/>
      </c>
      <c r="V137" s="49" t="str">
        <f t="shared" si="29"/>
        <v/>
      </c>
      <c r="W137" s="54" t="str">
        <f t="shared" si="30"/>
        <v/>
      </c>
      <c r="X137" s="28" t="str">
        <f>IF(H137="X",IF(W137&lt;'Output, All Schools'!$C$14,"N","Y"),"")</f>
        <v/>
      </c>
      <c r="Y137" s="32" t="str">
        <f>IF('School Data'!$B137="High",IF('School Data'!L137="","",'School Data'!L137),"")</f>
        <v/>
      </c>
      <c r="Z137" s="49" t="str">
        <f t="shared" si="31"/>
        <v/>
      </c>
      <c r="AA137" s="55" t="str">
        <f t="shared" si="32"/>
        <v/>
      </c>
      <c r="AB137" s="31" t="str">
        <f>IF(H137="X",IF(AA137&lt;'Output, All Schools'!$C$15,"N","Y"),"")</f>
        <v/>
      </c>
    </row>
    <row r="138" spans="1:28" x14ac:dyDescent="0.25">
      <c r="A138" s="20" t="str">
        <f t="shared" si="22"/>
        <v/>
      </c>
      <c r="B138" s="20" t="str">
        <f>IF('School Data'!$B138="High",IF('School Data'!A138="","",'School Data'!A138),"")</f>
        <v/>
      </c>
      <c r="C138" s="20" t="str">
        <f>IF('School Data'!$B138="High",IF('School Data'!B138="","",'School Data'!B138),"")</f>
        <v/>
      </c>
      <c r="D138" s="20" t="str">
        <f>IF('School Data'!$B138="High",IF('School Data'!C138="","",'School Data'!C138),"")</f>
        <v/>
      </c>
      <c r="E138" s="20" t="str">
        <f>IF('School Data'!$B138="High",IF('School Data'!D138="","",'School Data'!D138),"")</f>
        <v/>
      </c>
      <c r="F138" s="20" t="str">
        <f>IF('School Data'!$B138="High",IF('School Data'!E138="","",'School Data'!E138),"")</f>
        <v/>
      </c>
      <c r="G138" s="31" t="str">
        <f>IF('School Data'!$B138="High",IF('School Data'!F138="","",'School Data'!F138),"")</f>
        <v/>
      </c>
      <c r="H138" s="28" t="str">
        <f>IF(A138&lt;('Output by Grade Span'!$C$5+1),"X","")</f>
        <v/>
      </c>
      <c r="I138" s="29" t="str">
        <f>IF('School Data'!$B138="High",IF('School Data'!G138="","",'School Data'!G138),"")</f>
        <v/>
      </c>
      <c r="J138" s="29" t="str">
        <f t="shared" si="23"/>
        <v/>
      </c>
      <c r="K138" s="29" t="str">
        <f>IF('School Data'!$B138="High",IF('School Data'!H138="","",'School Data'!H138),"")</f>
        <v/>
      </c>
      <c r="L138" s="29" t="str">
        <f t="shared" si="24"/>
        <v/>
      </c>
      <c r="M138" s="29" t="str">
        <f t="shared" si="25"/>
        <v/>
      </c>
      <c r="N138" s="28" t="str">
        <f>IF(H138="X",IF(M138&gt;'Output, All Schools'!$C$8,"N","Y"),"")</f>
        <v/>
      </c>
      <c r="O138" s="30" t="str">
        <f>IF('School Data'!$B138="High",IF('School Data'!I138="","",'School Data'!I138),"")</f>
        <v/>
      </c>
      <c r="P138" s="30" t="str">
        <f t="shared" si="26"/>
        <v/>
      </c>
      <c r="Q138" s="29" t="str">
        <f t="shared" si="27"/>
        <v/>
      </c>
      <c r="R138" s="31" t="str">
        <f>IF(H138="X",IF(Q138&gt;'Output, All Schools'!$C$9,"N","Y"),"")</f>
        <v/>
      </c>
      <c r="S138" s="32" t="str">
        <f>IF('School Data'!$B138="High",IF('School Data'!J138="","",'School Data'!J138),"")</f>
        <v/>
      </c>
      <c r="T138" s="49" t="str">
        <f t="shared" si="28"/>
        <v/>
      </c>
      <c r="U138" s="32" t="str">
        <f>IF('School Data'!$B138="High",IF('School Data'!K138="","",'School Data'!K138),"")</f>
        <v/>
      </c>
      <c r="V138" s="49" t="str">
        <f t="shared" si="29"/>
        <v/>
      </c>
      <c r="W138" s="54" t="str">
        <f t="shared" si="30"/>
        <v/>
      </c>
      <c r="X138" s="28" t="str">
        <f>IF(H138="X",IF(W138&lt;'Output, All Schools'!$C$14,"N","Y"),"")</f>
        <v/>
      </c>
      <c r="Y138" s="32" t="str">
        <f>IF('School Data'!$B138="High",IF('School Data'!L138="","",'School Data'!L138),"")</f>
        <v/>
      </c>
      <c r="Z138" s="49" t="str">
        <f t="shared" si="31"/>
        <v/>
      </c>
      <c r="AA138" s="55" t="str">
        <f t="shared" si="32"/>
        <v/>
      </c>
      <c r="AB138" s="31" t="str">
        <f>IF(H138="X",IF(AA138&lt;'Output, All Schools'!$C$15,"N","Y"),"")</f>
        <v/>
      </c>
    </row>
    <row r="139" spans="1:28" x14ac:dyDescent="0.25">
      <c r="A139" s="20" t="str">
        <f t="shared" si="22"/>
        <v/>
      </c>
      <c r="B139" s="20" t="str">
        <f>IF('School Data'!$B139="High",IF('School Data'!A139="","",'School Data'!A139),"")</f>
        <v/>
      </c>
      <c r="C139" s="20" t="str">
        <f>IF('School Data'!$B139="High",IF('School Data'!B139="","",'School Data'!B139),"")</f>
        <v/>
      </c>
      <c r="D139" s="20" t="str">
        <f>IF('School Data'!$B139="High",IF('School Data'!C139="","",'School Data'!C139),"")</f>
        <v/>
      </c>
      <c r="E139" s="20" t="str">
        <f>IF('School Data'!$B139="High",IF('School Data'!D139="","",'School Data'!D139),"")</f>
        <v/>
      </c>
      <c r="F139" s="20" t="str">
        <f>IF('School Data'!$B139="High",IF('School Data'!E139="","",'School Data'!E139),"")</f>
        <v/>
      </c>
      <c r="G139" s="31" t="str">
        <f>IF('School Data'!$B139="High",IF('School Data'!F139="","",'School Data'!F139),"")</f>
        <v/>
      </c>
      <c r="H139" s="28" t="str">
        <f>IF(A139&lt;('Output by Grade Span'!$C$5+1),"X","")</f>
        <v/>
      </c>
      <c r="I139" s="29" t="str">
        <f>IF('School Data'!$B139="High",IF('School Data'!G139="","",'School Data'!G139),"")</f>
        <v/>
      </c>
      <c r="J139" s="29" t="str">
        <f t="shared" si="23"/>
        <v/>
      </c>
      <c r="K139" s="29" t="str">
        <f>IF('School Data'!$B139="High",IF('School Data'!H139="","",'School Data'!H139),"")</f>
        <v/>
      </c>
      <c r="L139" s="29" t="str">
        <f t="shared" si="24"/>
        <v/>
      </c>
      <c r="M139" s="29" t="str">
        <f t="shared" si="25"/>
        <v/>
      </c>
      <c r="N139" s="28" t="str">
        <f>IF(H139="X",IF(M139&gt;'Output, All Schools'!$C$8,"N","Y"),"")</f>
        <v/>
      </c>
      <c r="O139" s="30" t="str">
        <f>IF('School Data'!$B139="High",IF('School Data'!I139="","",'School Data'!I139),"")</f>
        <v/>
      </c>
      <c r="P139" s="30" t="str">
        <f t="shared" si="26"/>
        <v/>
      </c>
      <c r="Q139" s="29" t="str">
        <f t="shared" si="27"/>
        <v/>
      </c>
      <c r="R139" s="31" t="str">
        <f>IF(H139="X",IF(Q139&gt;'Output, All Schools'!$C$9,"N","Y"),"")</f>
        <v/>
      </c>
      <c r="S139" s="32" t="str">
        <f>IF('School Data'!$B139="High",IF('School Data'!J139="","",'School Data'!J139),"")</f>
        <v/>
      </c>
      <c r="T139" s="49" t="str">
        <f t="shared" si="28"/>
        <v/>
      </c>
      <c r="U139" s="32" t="str">
        <f>IF('School Data'!$B139="High",IF('School Data'!K139="","",'School Data'!K139),"")</f>
        <v/>
      </c>
      <c r="V139" s="49" t="str">
        <f t="shared" si="29"/>
        <v/>
      </c>
      <c r="W139" s="54" t="str">
        <f t="shared" si="30"/>
        <v/>
      </c>
      <c r="X139" s="28" t="str">
        <f>IF(H139="X",IF(W139&lt;'Output, All Schools'!$C$14,"N","Y"),"")</f>
        <v/>
      </c>
      <c r="Y139" s="32" t="str">
        <f>IF('School Data'!$B139="High",IF('School Data'!L139="","",'School Data'!L139),"")</f>
        <v/>
      </c>
      <c r="Z139" s="49" t="str">
        <f t="shared" si="31"/>
        <v/>
      </c>
      <c r="AA139" s="55" t="str">
        <f t="shared" si="32"/>
        <v/>
      </c>
      <c r="AB139" s="31" t="str">
        <f>IF(H139="X",IF(AA139&lt;'Output, All Schools'!$C$15,"N","Y"),"")</f>
        <v/>
      </c>
    </row>
    <row r="140" spans="1:28" x14ac:dyDescent="0.25">
      <c r="A140" s="20" t="str">
        <f t="shared" si="22"/>
        <v/>
      </c>
      <c r="B140" s="20" t="str">
        <f>IF('School Data'!$B140="High",IF('School Data'!A140="","",'School Data'!A140),"")</f>
        <v/>
      </c>
      <c r="C140" s="20" t="str">
        <f>IF('School Data'!$B140="High",IF('School Data'!B140="","",'School Data'!B140),"")</f>
        <v/>
      </c>
      <c r="D140" s="20" t="str">
        <f>IF('School Data'!$B140="High",IF('School Data'!C140="","",'School Data'!C140),"")</f>
        <v/>
      </c>
      <c r="E140" s="20" t="str">
        <f>IF('School Data'!$B140="High",IF('School Data'!D140="","",'School Data'!D140),"")</f>
        <v/>
      </c>
      <c r="F140" s="20" t="str">
        <f>IF('School Data'!$B140="High",IF('School Data'!E140="","",'School Data'!E140),"")</f>
        <v/>
      </c>
      <c r="G140" s="31" t="str">
        <f>IF('School Data'!$B140="High",IF('School Data'!F140="","",'School Data'!F140),"")</f>
        <v/>
      </c>
      <c r="H140" s="28" t="str">
        <f>IF(A140&lt;('Output by Grade Span'!$C$5+1),"X","")</f>
        <v/>
      </c>
      <c r="I140" s="29" t="str">
        <f>IF('School Data'!$B140="High",IF('School Data'!G140="","",'School Data'!G140),"")</f>
        <v/>
      </c>
      <c r="J140" s="29" t="str">
        <f t="shared" si="23"/>
        <v/>
      </c>
      <c r="K140" s="29" t="str">
        <f>IF('School Data'!$B140="High",IF('School Data'!H140="","",'School Data'!H140),"")</f>
        <v/>
      </c>
      <c r="L140" s="29" t="str">
        <f t="shared" si="24"/>
        <v/>
      </c>
      <c r="M140" s="29" t="str">
        <f t="shared" si="25"/>
        <v/>
      </c>
      <c r="N140" s="28" t="str">
        <f>IF(H140="X",IF(M140&gt;'Output, All Schools'!$C$8,"N","Y"),"")</f>
        <v/>
      </c>
      <c r="O140" s="30" t="str">
        <f>IF('School Data'!$B140="High",IF('School Data'!I140="","",'School Data'!I140),"")</f>
        <v/>
      </c>
      <c r="P140" s="30" t="str">
        <f t="shared" si="26"/>
        <v/>
      </c>
      <c r="Q140" s="29" t="str">
        <f t="shared" si="27"/>
        <v/>
      </c>
      <c r="R140" s="31" t="str">
        <f>IF(H140="X",IF(Q140&gt;'Output, All Schools'!$C$9,"N","Y"),"")</f>
        <v/>
      </c>
      <c r="S140" s="32" t="str">
        <f>IF('School Data'!$B140="High",IF('School Data'!J140="","",'School Data'!J140),"")</f>
        <v/>
      </c>
      <c r="T140" s="49" t="str">
        <f t="shared" si="28"/>
        <v/>
      </c>
      <c r="U140" s="32" t="str">
        <f>IF('School Data'!$B140="High",IF('School Data'!K140="","",'School Data'!K140),"")</f>
        <v/>
      </c>
      <c r="V140" s="49" t="str">
        <f t="shared" si="29"/>
        <v/>
      </c>
      <c r="W140" s="54" t="str">
        <f t="shared" si="30"/>
        <v/>
      </c>
      <c r="X140" s="28" t="str">
        <f>IF(H140="X",IF(W140&lt;'Output, All Schools'!$C$14,"N","Y"),"")</f>
        <v/>
      </c>
      <c r="Y140" s="32" t="str">
        <f>IF('School Data'!$B140="High",IF('School Data'!L140="","",'School Data'!L140),"")</f>
        <v/>
      </c>
      <c r="Z140" s="49" t="str">
        <f t="shared" si="31"/>
        <v/>
      </c>
      <c r="AA140" s="55" t="str">
        <f t="shared" si="32"/>
        <v/>
      </c>
      <c r="AB140" s="31" t="str">
        <f>IF(H140="X",IF(AA140&lt;'Output, All Schools'!$C$15,"N","Y"),"")</f>
        <v/>
      </c>
    </row>
    <row r="141" spans="1:28" x14ac:dyDescent="0.25">
      <c r="A141" s="20" t="str">
        <f t="shared" si="22"/>
        <v/>
      </c>
      <c r="B141" s="20" t="str">
        <f>IF('School Data'!$B141="High",IF('School Data'!A141="","",'School Data'!A141),"")</f>
        <v/>
      </c>
      <c r="C141" s="20" t="str">
        <f>IF('School Data'!$B141="High",IF('School Data'!B141="","",'School Data'!B141),"")</f>
        <v/>
      </c>
      <c r="D141" s="20" t="str">
        <f>IF('School Data'!$B141="High",IF('School Data'!C141="","",'School Data'!C141),"")</f>
        <v/>
      </c>
      <c r="E141" s="20" t="str">
        <f>IF('School Data'!$B141="High",IF('School Data'!D141="","",'School Data'!D141),"")</f>
        <v/>
      </c>
      <c r="F141" s="20" t="str">
        <f>IF('School Data'!$B141="High",IF('School Data'!E141="","",'School Data'!E141),"")</f>
        <v/>
      </c>
      <c r="G141" s="31" t="str">
        <f>IF('School Data'!$B141="High",IF('School Data'!F141="","",'School Data'!F141),"")</f>
        <v/>
      </c>
      <c r="H141" s="28" t="str">
        <f>IF(A141&lt;('Output by Grade Span'!$C$5+1),"X","")</f>
        <v/>
      </c>
      <c r="I141" s="29" t="str">
        <f>IF('School Data'!$B141="High",IF('School Data'!G141="","",'School Data'!G141),"")</f>
        <v/>
      </c>
      <c r="J141" s="29" t="str">
        <f t="shared" si="23"/>
        <v/>
      </c>
      <c r="K141" s="29" t="str">
        <f>IF('School Data'!$B141="High",IF('School Data'!H141="","",'School Data'!H141),"")</f>
        <v/>
      </c>
      <c r="L141" s="29" t="str">
        <f t="shared" si="24"/>
        <v/>
      </c>
      <c r="M141" s="29" t="str">
        <f t="shared" si="25"/>
        <v/>
      </c>
      <c r="N141" s="28" t="str">
        <f>IF(H141="X",IF(M141&gt;'Output, All Schools'!$C$8,"N","Y"),"")</f>
        <v/>
      </c>
      <c r="O141" s="30" t="str">
        <f>IF('School Data'!$B141="High",IF('School Data'!I141="","",'School Data'!I141),"")</f>
        <v/>
      </c>
      <c r="P141" s="30" t="str">
        <f t="shared" si="26"/>
        <v/>
      </c>
      <c r="Q141" s="29" t="str">
        <f t="shared" si="27"/>
        <v/>
      </c>
      <c r="R141" s="31" t="str">
        <f>IF(H141="X",IF(Q141&gt;'Output, All Schools'!$C$9,"N","Y"),"")</f>
        <v/>
      </c>
      <c r="S141" s="32" t="str">
        <f>IF('School Data'!$B141="High",IF('School Data'!J141="","",'School Data'!J141),"")</f>
        <v/>
      </c>
      <c r="T141" s="49" t="str">
        <f t="shared" si="28"/>
        <v/>
      </c>
      <c r="U141" s="32" t="str">
        <f>IF('School Data'!$B141="High",IF('School Data'!K141="","",'School Data'!K141),"")</f>
        <v/>
      </c>
      <c r="V141" s="49" t="str">
        <f t="shared" si="29"/>
        <v/>
      </c>
      <c r="W141" s="54" t="str">
        <f t="shared" si="30"/>
        <v/>
      </c>
      <c r="X141" s="28" t="str">
        <f>IF(H141="X",IF(W141&lt;'Output, All Schools'!$C$14,"N","Y"),"")</f>
        <v/>
      </c>
      <c r="Y141" s="32" t="str">
        <f>IF('School Data'!$B141="High",IF('School Data'!L141="","",'School Data'!L141),"")</f>
        <v/>
      </c>
      <c r="Z141" s="49" t="str">
        <f t="shared" si="31"/>
        <v/>
      </c>
      <c r="AA141" s="55" t="str">
        <f t="shared" si="32"/>
        <v/>
      </c>
      <c r="AB141" s="31" t="str">
        <f>IF(H141="X",IF(AA141&lt;'Output, All Schools'!$C$15,"N","Y"),"")</f>
        <v/>
      </c>
    </row>
    <row r="142" spans="1:28" x14ac:dyDescent="0.25">
      <c r="A142" s="20" t="str">
        <f t="shared" si="22"/>
        <v/>
      </c>
      <c r="B142" s="20" t="str">
        <f>IF('School Data'!$B142="High",IF('School Data'!A142="","",'School Data'!A142),"")</f>
        <v/>
      </c>
      <c r="C142" s="20" t="str">
        <f>IF('School Data'!$B142="High",IF('School Data'!B142="","",'School Data'!B142),"")</f>
        <v/>
      </c>
      <c r="D142" s="20" t="str">
        <f>IF('School Data'!$B142="High",IF('School Data'!C142="","",'School Data'!C142),"")</f>
        <v/>
      </c>
      <c r="E142" s="20" t="str">
        <f>IF('School Data'!$B142="High",IF('School Data'!D142="","",'School Data'!D142),"")</f>
        <v/>
      </c>
      <c r="F142" s="20" t="str">
        <f>IF('School Data'!$B142="High",IF('School Data'!E142="","",'School Data'!E142),"")</f>
        <v/>
      </c>
      <c r="G142" s="31" t="str">
        <f>IF('School Data'!$B142="High",IF('School Data'!F142="","",'School Data'!F142),"")</f>
        <v/>
      </c>
      <c r="H142" s="28" t="str">
        <f>IF(A142&lt;('Output by Grade Span'!$C$5+1),"X","")</f>
        <v/>
      </c>
      <c r="I142" s="29" t="str">
        <f>IF('School Data'!$B142="High",IF('School Data'!G142="","",'School Data'!G142),"")</f>
        <v/>
      </c>
      <c r="J142" s="29" t="str">
        <f t="shared" si="23"/>
        <v/>
      </c>
      <c r="K142" s="29" t="str">
        <f>IF('School Data'!$B142="High",IF('School Data'!H142="","",'School Data'!H142),"")</f>
        <v/>
      </c>
      <c r="L142" s="29" t="str">
        <f t="shared" si="24"/>
        <v/>
      </c>
      <c r="M142" s="29" t="str">
        <f t="shared" si="25"/>
        <v/>
      </c>
      <c r="N142" s="28" t="str">
        <f>IF(H142="X",IF(M142&gt;'Output, All Schools'!$C$8,"N","Y"),"")</f>
        <v/>
      </c>
      <c r="O142" s="30" t="str">
        <f>IF('School Data'!$B142="High",IF('School Data'!I142="","",'School Data'!I142),"")</f>
        <v/>
      </c>
      <c r="P142" s="30" t="str">
        <f t="shared" si="26"/>
        <v/>
      </c>
      <c r="Q142" s="29" t="str">
        <f t="shared" si="27"/>
        <v/>
      </c>
      <c r="R142" s="31" t="str">
        <f>IF(H142="X",IF(Q142&gt;'Output, All Schools'!$C$9,"N","Y"),"")</f>
        <v/>
      </c>
      <c r="S142" s="32" t="str">
        <f>IF('School Data'!$B142="High",IF('School Data'!J142="","",'School Data'!J142),"")</f>
        <v/>
      </c>
      <c r="T142" s="49" t="str">
        <f t="shared" si="28"/>
        <v/>
      </c>
      <c r="U142" s="32" t="str">
        <f>IF('School Data'!$B142="High",IF('School Data'!K142="","",'School Data'!K142),"")</f>
        <v/>
      </c>
      <c r="V142" s="49" t="str">
        <f t="shared" si="29"/>
        <v/>
      </c>
      <c r="W142" s="54" t="str">
        <f t="shared" si="30"/>
        <v/>
      </c>
      <c r="X142" s="28" t="str">
        <f>IF(H142="X",IF(W142&lt;'Output, All Schools'!$C$14,"N","Y"),"")</f>
        <v/>
      </c>
      <c r="Y142" s="32" t="str">
        <f>IF('School Data'!$B142="High",IF('School Data'!L142="","",'School Data'!L142),"")</f>
        <v/>
      </c>
      <c r="Z142" s="49" t="str">
        <f t="shared" si="31"/>
        <v/>
      </c>
      <c r="AA142" s="55" t="str">
        <f t="shared" si="32"/>
        <v/>
      </c>
      <c r="AB142" s="31" t="str">
        <f>IF(H142="X",IF(AA142&lt;'Output, All Schools'!$C$15,"N","Y"),"")</f>
        <v/>
      </c>
    </row>
    <row r="143" spans="1:28" x14ac:dyDescent="0.25">
      <c r="A143" s="20" t="str">
        <f t="shared" si="22"/>
        <v/>
      </c>
      <c r="B143" s="20" t="str">
        <f>IF('School Data'!$B143="High",IF('School Data'!A143="","",'School Data'!A143),"")</f>
        <v/>
      </c>
      <c r="C143" s="20" t="str">
        <f>IF('School Data'!$B143="High",IF('School Data'!B143="","",'School Data'!B143),"")</f>
        <v/>
      </c>
      <c r="D143" s="20" t="str">
        <f>IF('School Data'!$B143="High",IF('School Data'!C143="","",'School Data'!C143),"")</f>
        <v/>
      </c>
      <c r="E143" s="20" t="str">
        <f>IF('School Data'!$B143="High",IF('School Data'!D143="","",'School Data'!D143),"")</f>
        <v/>
      </c>
      <c r="F143" s="20" t="str">
        <f>IF('School Data'!$B143="High",IF('School Data'!E143="","",'School Data'!E143),"")</f>
        <v/>
      </c>
      <c r="G143" s="31" t="str">
        <f>IF('School Data'!$B143="High",IF('School Data'!F143="","",'School Data'!F143),"")</f>
        <v/>
      </c>
      <c r="H143" s="28" t="str">
        <f>IF(A143&lt;('Output by Grade Span'!$C$5+1),"X","")</f>
        <v/>
      </c>
      <c r="I143" s="29" t="str">
        <f>IF('School Data'!$B143="High",IF('School Data'!G143="","",'School Data'!G143),"")</f>
        <v/>
      </c>
      <c r="J143" s="29" t="str">
        <f t="shared" si="23"/>
        <v/>
      </c>
      <c r="K143" s="29" t="str">
        <f>IF('School Data'!$B143="High",IF('School Data'!H143="","",'School Data'!H143),"")</f>
        <v/>
      </c>
      <c r="L143" s="29" t="str">
        <f t="shared" si="24"/>
        <v/>
      </c>
      <c r="M143" s="29" t="str">
        <f t="shared" si="25"/>
        <v/>
      </c>
      <c r="N143" s="28" t="str">
        <f>IF(H143="X",IF(M143&gt;'Output, All Schools'!$C$8,"N","Y"),"")</f>
        <v/>
      </c>
      <c r="O143" s="30" t="str">
        <f>IF('School Data'!$B143="High",IF('School Data'!I143="","",'School Data'!I143),"")</f>
        <v/>
      </c>
      <c r="P143" s="30" t="str">
        <f t="shared" si="26"/>
        <v/>
      </c>
      <c r="Q143" s="29" t="str">
        <f t="shared" si="27"/>
        <v/>
      </c>
      <c r="R143" s="31" t="str">
        <f>IF(H143="X",IF(Q143&gt;'Output, All Schools'!$C$9,"N","Y"),"")</f>
        <v/>
      </c>
      <c r="S143" s="32" t="str">
        <f>IF('School Data'!$B143="High",IF('School Data'!J143="","",'School Data'!J143),"")</f>
        <v/>
      </c>
      <c r="T143" s="49" t="str">
        <f t="shared" si="28"/>
        <v/>
      </c>
      <c r="U143" s="32" t="str">
        <f>IF('School Data'!$B143="High",IF('School Data'!K143="","",'School Data'!K143),"")</f>
        <v/>
      </c>
      <c r="V143" s="49" t="str">
        <f t="shared" si="29"/>
        <v/>
      </c>
      <c r="W143" s="54" t="str">
        <f t="shared" si="30"/>
        <v/>
      </c>
      <c r="X143" s="28" t="str">
        <f>IF(H143="X",IF(W143&lt;'Output, All Schools'!$C$14,"N","Y"),"")</f>
        <v/>
      </c>
      <c r="Y143" s="32" t="str">
        <f>IF('School Data'!$B143="High",IF('School Data'!L143="","",'School Data'!L143),"")</f>
        <v/>
      </c>
      <c r="Z143" s="49" t="str">
        <f t="shared" si="31"/>
        <v/>
      </c>
      <c r="AA143" s="55" t="str">
        <f t="shared" si="32"/>
        <v/>
      </c>
      <c r="AB143" s="31" t="str">
        <f>IF(H143="X",IF(AA143&lt;'Output, All Schools'!$C$15,"N","Y"),"")</f>
        <v/>
      </c>
    </row>
    <row r="144" spans="1:28" x14ac:dyDescent="0.25">
      <c r="A144" s="20" t="str">
        <f t="shared" si="22"/>
        <v/>
      </c>
      <c r="B144" s="20" t="str">
        <f>IF('School Data'!$B144="High",IF('School Data'!A144="","",'School Data'!A144),"")</f>
        <v/>
      </c>
      <c r="C144" s="20" t="str">
        <f>IF('School Data'!$B144="High",IF('School Data'!B144="","",'School Data'!B144),"")</f>
        <v/>
      </c>
      <c r="D144" s="20" t="str">
        <f>IF('School Data'!$B144="High",IF('School Data'!C144="","",'School Data'!C144),"")</f>
        <v/>
      </c>
      <c r="E144" s="20" t="str">
        <f>IF('School Data'!$B144="High",IF('School Data'!D144="","",'School Data'!D144),"")</f>
        <v/>
      </c>
      <c r="F144" s="20" t="str">
        <f>IF('School Data'!$B144="High",IF('School Data'!E144="","",'School Data'!E144),"")</f>
        <v/>
      </c>
      <c r="G144" s="31" t="str">
        <f>IF('School Data'!$B144="High",IF('School Data'!F144="","",'School Data'!F144),"")</f>
        <v/>
      </c>
      <c r="H144" s="28" t="str">
        <f>IF(A144&lt;('Output by Grade Span'!$C$5+1),"X","")</f>
        <v/>
      </c>
      <c r="I144" s="29" t="str">
        <f>IF('School Data'!$B144="High",IF('School Data'!G144="","",'School Data'!G144),"")</f>
        <v/>
      </c>
      <c r="J144" s="29" t="str">
        <f t="shared" si="23"/>
        <v/>
      </c>
      <c r="K144" s="29" t="str">
        <f>IF('School Data'!$B144="High",IF('School Data'!H144="","",'School Data'!H144),"")</f>
        <v/>
      </c>
      <c r="L144" s="29" t="str">
        <f t="shared" si="24"/>
        <v/>
      </c>
      <c r="M144" s="29" t="str">
        <f t="shared" si="25"/>
        <v/>
      </c>
      <c r="N144" s="28" t="str">
        <f>IF(H144="X",IF(M144&gt;'Output, All Schools'!$C$8,"N","Y"),"")</f>
        <v/>
      </c>
      <c r="O144" s="30" t="str">
        <f>IF('School Data'!$B144="High",IF('School Data'!I144="","",'School Data'!I144),"")</f>
        <v/>
      </c>
      <c r="P144" s="30" t="str">
        <f t="shared" si="26"/>
        <v/>
      </c>
      <c r="Q144" s="29" t="str">
        <f t="shared" si="27"/>
        <v/>
      </c>
      <c r="R144" s="31" t="str">
        <f>IF(H144="X",IF(Q144&gt;'Output, All Schools'!$C$9,"N","Y"),"")</f>
        <v/>
      </c>
      <c r="S144" s="32" t="str">
        <f>IF('School Data'!$B144="High",IF('School Data'!J144="","",'School Data'!J144),"")</f>
        <v/>
      </c>
      <c r="T144" s="49" t="str">
        <f t="shared" si="28"/>
        <v/>
      </c>
      <c r="U144" s="32" t="str">
        <f>IF('School Data'!$B144="High",IF('School Data'!K144="","",'School Data'!K144),"")</f>
        <v/>
      </c>
      <c r="V144" s="49" t="str">
        <f t="shared" si="29"/>
        <v/>
      </c>
      <c r="W144" s="54" t="str">
        <f t="shared" si="30"/>
        <v/>
      </c>
      <c r="X144" s="28" t="str">
        <f>IF(H144="X",IF(W144&lt;'Output, All Schools'!$C$14,"N","Y"),"")</f>
        <v/>
      </c>
      <c r="Y144" s="32" t="str">
        <f>IF('School Data'!$B144="High",IF('School Data'!L144="","",'School Data'!L144),"")</f>
        <v/>
      </c>
      <c r="Z144" s="49" t="str">
        <f t="shared" si="31"/>
        <v/>
      </c>
      <c r="AA144" s="55" t="str">
        <f t="shared" si="32"/>
        <v/>
      </c>
      <c r="AB144" s="31" t="str">
        <f>IF(H144="X",IF(AA144&lt;'Output, All Schools'!$C$15,"N","Y"),"")</f>
        <v/>
      </c>
    </row>
    <row r="145" spans="1:28" x14ac:dyDescent="0.25">
      <c r="A145" s="20" t="str">
        <f t="shared" si="22"/>
        <v/>
      </c>
      <c r="B145" s="20" t="str">
        <f>IF('School Data'!$B145="High",IF('School Data'!A145="","",'School Data'!A145),"")</f>
        <v/>
      </c>
      <c r="C145" s="20" t="str">
        <f>IF('School Data'!$B145="High",IF('School Data'!B145="","",'School Data'!B145),"")</f>
        <v/>
      </c>
      <c r="D145" s="20" t="str">
        <f>IF('School Data'!$B145="High",IF('School Data'!C145="","",'School Data'!C145),"")</f>
        <v/>
      </c>
      <c r="E145" s="20" t="str">
        <f>IF('School Data'!$B145="High",IF('School Data'!D145="","",'School Data'!D145),"")</f>
        <v/>
      </c>
      <c r="F145" s="20" t="str">
        <f>IF('School Data'!$B145="High",IF('School Data'!E145="","",'School Data'!E145),"")</f>
        <v/>
      </c>
      <c r="G145" s="31" t="str">
        <f>IF('School Data'!$B145="High",IF('School Data'!F145="","",'School Data'!F145),"")</f>
        <v/>
      </c>
      <c r="H145" s="28" t="str">
        <f>IF(A145&lt;('Output by Grade Span'!$C$5+1),"X","")</f>
        <v/>
      </c>
      <c r="I145" s="29" t="str">
        <f>IF('School Data'!$B145="High",IF('School Data'!G145="","",'School Data'!G145),"")</f>
        <v/>
      </c>
      <c r="J145" s="29" t="str">
        <f t="shared" si="23"/>
        <v/>
      </c>
      <c r="K145" s="29" t="str">
        <f>IF('School Data'!$B145="High",IF('School Data'!H145="","",'School Data'!H145),"")</f>
        <v/>
      </c>
      <c r="L145" s="29" t="str">
        <f t="shared" si="24"/>
        <v/>
      </c>
      <c r="M145" s="29" t="str">
        <f t="shared" si="25"/>
        <v/>
      </c>
      <c r="N145" s="28" t="str">
        <f>IF(H145="X",IF(M145&gt;'Output, All Schools'!$C$8,"N","Y"),"")</f>
        <v/>
      </c>
      <c r="O145" s="30" t="str">
        <f>IF('School Data'!$B145="High",IF('School Data'!I145="","",'School Data'!I145),"")</f>
        <v/>
      </c>
      <c r="P145" s="30" t="str">
        <f t="shared" si="26"/>
        <v/>
      </c>
      <c r="Q145" s="29" t="str">
        <f t="shared" si="27"/>
        <v/>
      </c>
      <c r="R145" s="31" t="str">
        <f>IF(H145="X",IF(Q145&gt;'Output, All Schools'!$C$9,"N","Y"),"")</f>
        <v/>
      </c>
      <c r="S145" s="32" t="str">
        <f>IF('School Data'!$B145="High",IF('School Data'!J145="","",'School Data'!J145),"")</f>
        <v/>
      </c>
      <c r="T145" s="49" t="str">
        <f t="shared" si="28"/>
        <v/>
      </c>
      <c r="U145" s="32" t="str">
        <f>IF('School Data'!$B145="High",IF('School Data'!K145="","",'School Data'!K145),"")</f>
        <v/>
      </c>
      <c r="V145" s="49" t="str">
        <f t="shared" si="29"/>
        <v/>
      </c>
      <c r="W145" s="54" t="str">
        <f t="shared" si="30"/>
        <v/>
      </c>
      <c r="X145" s="28" t="str">
        <f>IF(H145="X",IF(W145&lt;'Output, All Schools'!$C$14,"N","Y"),"")</f>
        <v/>
      </c>
      <c r="Y145" s="32" t="str">
        <f>IF('School Data'!$B145="High",IF('School Data'!L145="","",'School Data'!L145),"")</f>
        <v/>
      </c>
      <c r="Z145" s="49" t="str">
        <f t="shared" si="31"/>
        <v/>
      </c>
      <c r="AA145" s="55" t="str">
        <f t="shared" si="32"/>
        <v/>
      </c>
      <c r="AB145" s="31" t="str">
        <f>IF(H145="X",IF(AA145&lt;'Output, All Schools'!$C$15,"N","Y"),"")</f>
        <v/>
      </c>
    </row>
    <row r="146" spans="1:28" x14ac:dyDescent="0.25">
      <c r="A146" s="20" t="str">
        <f t="shared" si="22"/>
        <v/>
      </c>
      <c r="B146" s="20" t="str">
        <f>IF('School Data'!$B146="High",IF('School Data'!A146="","",'School Data'!A146),"")</f>
        <v/>
      </c>
      <c r="C146" s="20" t="str">
        <f>IF('School Data'!$B146="High",IF('School Data'!B146="","",'School Data'!B146),"")</f>
        <v/>
      </c>
      <c r="D146" s="20" t="str">
        <f>IF('School Data'!$B146="High",IF('School Data'!C146="","",'School Data'!C146),"")</f>
        <v/>
      </c>
      <c r="E146" s="20" t="str">
        <f>IF('School Data'!$B146="High",IF('School Data'!D146="","",'School Data'!D146),"")</f>
        <v/>
      </c>
      <c r="F146" s="20" t="str">
        <f>IF('School Data'!$B146="High",IF('School Data'!E146="","",'School Data'!E146),"")</f>
        <v/>
      </c>
      <c r="G146" s="31" t="str">
        <f>IF('School Data'!$B146="High",IF('School Data'!F146="","",'School Data'!F146),"")</f>
        <v/>
      </c>
      <c r="H146" s="28" t="str">
        <f>IF(A146&lt;('Output by Grade Span'!$C$5+1),"X","")</f>
        <v/>
      </c>
      <c r="I146" s="29" t="str">
        <f>IF('School Data'!$B146="High",IF('School Data'!G146="","",'School Data'!G146),"")</f>
        <v/>
      </c>
      <c r="J146" s="29" t="str">
        <f t="shared" si="23"/>
        <v/>
      </c>
      <c r="K146" s="29" t="str">
        <f>IF('School Data'!$B146="High",IF('School Data'!H146="","",'School Data'!H146),"")</f>
        <v/>
      </c>
      <c r="L146" s="29" t="str">
        <f t="shared" si="24"/>
        <v/>
      </c>
      <c r="M146" s="29" t="str">
        <f t="shared" si="25"/>
        <v/>
      </c>
      <c r="N146" s="28" t="str">
        <f>IF(H146="X",IF(M146&gt;'Output, All Schools'!$C$8,"N","Y"),"")</f>
        <v/>
      </c>
      <c r="O146" s="30" t="str">
        <f>IF('School Data'!$B146="High",IF('School Data'!I146="","",'School Data'!I146),"")</f>
        <v/>
      </c>
      <c r="P146" s="30" t="str">
        <f t="shared" si="26"/>
        <v/>
      </c>
      <c r="Q146" s="29" t="str">
        <f t="shared" si="27"/>
        <v/>
      </c>
      <c r="R146" s="31" t="str">
        <f>IF(H146="X",IF(Q146&gt;'Output, All Schools'!$C$9,"N","Y"),"")</f>
        <v/>
      </c>
      <c r="S146" s="32" t="str">
        <f>IF('School Data'!$B146="High",IF('School Data'!J146="","",'School Data'!J146),"")</f>
        <v/>
      </c>
      <c r="T146" s="49" t="str">
        <f t="shared" si="28"/>
        <v/>
      </c>
      <c r="U146" s="32" t="str">
        <f>IF('School Data'!$B146="High",IF('School Data'!K146="","",'School Data'!K146),"")</f>
        <v/>
      </c>
      <c r="V146" s="49" t="str">
        <f t="shared" si="29"/>
        <v/>
      </c>
      <c r="W146" s="54" t="str">
        <f t="shared" si="30"/>
        <v/>
      </c>
      <c r="X146" s="28" t="str">
        <f>IF(H146="X",IF(W146&lt;'Output, All Schools'!$C$14,"N","Y"),"")</f>
        <v/>
      </c>
      <c r="Y146" s="32" t="str">
        <f>IF('School Data'!$B146="High",IF('School Data'!L146="","",'School Data'!L146),"")</f>
        <v/>
      </c>
      <c r="Z146" s="49" t="str">
        <f t="shared" si="31"/>
        <v/>
      </c>
      <c r="AA146" s="55" t="str">
        <f t="shared" si="32"/>
        <v/>
      </c>
      <c r="AB146" s="31" t="str">
        <f>IF(H146="X",IF(AA146&lt;'Output, All Schools'!$C$15,"N","Y"),"")</f>
        <v/>
      </c>
    </row>
    <row r="147" spans="1:28" x14ac:dyDescent="0.25">
      <c r="A147" s="20" t="str">
        <f t="shared" si="22"/>
        <v/>
      </c>
      <c r="B147" s="20" t="str">
        <f>IF('School Data'!$B147="High",IF('School Data'!A147="","",'School Data'!A147),"")</f>
        <v/>
      </c>
      <c r="C147" s="20" t="str">
        <f>IF('School Data'!$B147="High",IF('School Data'!B147="","",'School Data'!B147),"")</f>
        <v/>
      </c>
      <c r="D147" s="20" t="str">
        <f>IF('School Data'!$B147="High",IF('School Data'!C147="","",'School Data'!C147),"")</f>
        <v/>
      </c>
      <c r="E147" s="20" t="str">
        <f>IF('School Data'!$B147="High",IF('School Data'!D147="","",'School Data'!D147),"")</f>
        <v/>
      </c>
      <c r="F147" s="20" t="str">
        <f>IF('School Data'!$B147="High",IF('School Data'!E147="","",'School Data'!E147),"")</f>
        <v/>
      </c>
      <c r="G147" s="31" t="str">
        <f>IF('School Data'!$B147="High",IF('School Data'!F147="","",'School Data'!F147),"")</f>
        <v/>
      </c>
      <c r="H147" s="28" t="str">
        <f>IF(A147&lt;('Output by Grade Span'!$C$5+1),"X","")</f>
        <v/>
      </c>
      <c r="I147" s="29" t="str">
        <f>IF('School Data'!$B147="High",IF('School Data'!G147="","",'School Data'!G147),"")</f>
        <v/>
      </c>
      <c r="J147" s="29" t="str">
        <f t="shared" si="23"/>
        <v/>
      </c>
      <c r="K147" s="29" t="str">
        <f>IF('School Data'!$B147="High",IF('School Data'!H147="","",'School Data'!H147),"")</f>
        <v/>
      </c>
      <c r="L147" s="29" t="str">
        <f t="shared" si="24"/>
        <v/>
      </c>
      <c r="M147" s="29" t="str">
        <f t="shared" si="25"/>
        <v/>
      </c>
      <c r="N147" s="28" t="str">
        <f>IF(H147="X",IF(M147&gt;'Output, All Schools'!$C$8,"N","Y"),"")</f>
        <v/>
      </c>
      <c r="O147" s="30" t="str">
        <f>IF('School Data'!$B147="High",IF('School Data'!I147="","",'School Data'!I147),"")</f>
        <v/>
      </c>
      <c r="P147" s="30" t="str">
        <f t="shared" si="26"/>
        <v/>
      </c>
      <c r="Q147" s="29" t="str">
        <f t="shared" si="27"/>
        <v/>
      </c>
      <c r="R147" s="31" t="str">
        <f>IF(H147="X",IF(Q147&gt;'Output, All Schools'!$C$9,"N","Y"),"")</f>
        <v/>
      </c>
      <c r="S147" s="32" t="str">
        <f>IF('School Data'!$B147="High",IF('School Data'!J147="","",'School Data'!J147),"")</f>
        <v/>
      </c>
      <c r="T147" s="49" t="str">
        <f t="shared" si="28"/>
        <v/>
      </c>
      <c r="U147" s="32" t="str">
        <f>IF('School Data'!$B147="High",IF('School Data'!K147="","",'School Data'!K147),"")</f>
        <v/>
      </c>
      <c r="V147" s="49" t="str">
        <f t="shared" si="29"/>
        <v/>
      </c>
      <c r="W147" s="54" t="str">
        <f t="shared" si="30"/>
        <v/>
      </c>
      <c r="X147" s="28" t="str">
        <f>IF(H147="X",IF(W147&lt;'Output, All Schools'!$C$14,"N","Y"),"")</f>
        <v/>
      </c>
      <c r="Y147" s="32" t="str">
        <f>IF('School Data'!$B147="High",IF('School Data'!L147="","",'School Data'!L147),"")</f>
        <v/>
      </c>
      <c r="Z147" s="49" t="str">
        <f t="shared" si="31"/>
        <v/>
      </c>
      <c r="AA147" s="55" t="str">
        <f t="shared" si="32"/>
        <v/>
      </c>
      <c r="AB147" s="31" t="str">
        <f>IF(H147="X",IF(AA147&lt;'Output, All Schools'!$C$15,"N","Y"),"")</f>
        <v/>
      </c>
    </row>
    <row r="148" spans="1:28" x14ac:dyDescent="0.25">
      <c r="A148" s="20" t="str">
        <f t="shared" si="22"/>
        <v/>
      </c>
      <c r="B148" s="20" t="str">
        <f>IF('School Data'!$B148="High",IF('School Data'!A148="","",'School Data'!A148),"")</f>
        <v/>
      </c>
      <c r="C148" s="20" t="str">
        <f>IF('School Data'!$B148="High",IF('School Data'!B148="","",'School Data'!B148),"")</f>
        <v/>
      </c>
      <c r="D148" s="20" t="str">
        <f>IF('School Data'!$B148="High",IF('School Data'!C148="","",'School Data'!C148),"")</f>
        <v/>
      </c>
      <c r="E148" s="20" t="str">
        <f>IF('School Data'!$B148="High",IF('School Data'!D148="","",'School Data'!D148),"")</f>
        <v/>
      </c>
      <c r="F148" s="20" t="str">
        <f>IF('School Data'!$B148="High",IF('School Data'!E148="","",'School Data'!E148),"")</f>
        <v/>
      </c>
      <c r="G148" s="31" t="str">
        <f>IF('School Data'!$B148="High",IF('School Data'!F148="","",'School Data'!F148),"")</f>
        <v/>
      </c>
      <c r="H148" s="28" t="str">
        <f>IF(A148&lt;('Output by Grade Span'!$C$5+1),"X","")</f>
        <v/>
      </c>
      <c r="I148" s="29" t="str">
        <f>IF('School Data'!$B148="High",IF('School Data'!G148="","",'School Data'!G148),"")</f>
        <v/>
      </c>
      <c r="J148" s="29" t="str">
        <f t="shared" si="23"/>
        <v/>
      </c>
      <c r="K148" s="29" t="str">
        <f>IF('School Data'!$B148="High",IF('School Data'!H148="","",'School Data'!H148),"")</f>
        <v/>
      </c>
      <c r="L148" s="29" t="str">
        <f t="shared" si="24"/>
        <v/>
      </c>
      <c r="M148" s="29" t="str">
        <f t="shared" si="25"/>
        <v/>
      </c>
      <c r="N148" s="28" t="str">
        <f>IF(H148="X",IF(M148&gt;'Output, All Schools'!$C$8,"N","Y"),"")</f>
        <v/>
      </c>
      <c r="O148" s="30" t="str">
        <f>IF('School Data'!$B148="High",IF('School Data'!I148="","",'School Data'!I148),"")</f>
        <v/>
      </c>
      <c r="P148" s="30" t="str">
        <f t="shared" si="26"/>
        <v/>
      </c>
      <c r="Q148" s="29" t="str">
        <f t="shared" si="27"/>
        <v/>
      </c>
      <c r="R148" s="31" t="str">
        <f>IF(H148="X",IF(Q148&gt;'Output, All Schools'!$C$9,"N","Y"),"")</f>
        <v/>
      </c>
      <c r="S148" s="32" t="str">
        <f>IF('School Data'!$B148="High",IF('School Data'!J148="","",'School Data'!J148),"")</f>
        <v/>
      </c>
      <c r="T148" s="49" t="str">
        <f t="shared" si="28"/>
        <v/>
      </c>
      <c r="U148" s="32" t="str">
        <f>IF('School Data'!$B148="High",IF('School Data'!K148="","",'School Data'!K148),"")</f>
        <v/>
      </c>
      <c r="V148" s="49" t="str">
        <f t="shared" si="29"/>
        <v/>
      </c>
      <c r="W148" s="54" t="str">
        <f t="shared" si="30"/>
        <v/>
      </c>
      <c r="X148" s="28" t="str">
        <f>IF(H148="X",IF(W148&lt;'Output, All Schools'!$C$14,"N","Y"),"")</f>
        <v/>
      </c>
      <c r="Y148" s="32" t="str">
        <f>IF('School Data'!$B148="High",IF('School Data'!L148="","",'School Data'!L148),"")</f>
        <v/>
      </c>
      <c r="Z148" s="49" t="str">
        <f t="shared" si="31"/>
        <v/>
      </c>
      <c r="AA148" s="55" t="str">
        <f t="shared" si="32"/>
        <v/>
      </c>
      <c r="AB148" s="31" t="str">
        <f>IF(H148="X",IF(AA148&lt;'Output, All Schools'!$C$15,"N","Y"),"")</f>
        <v/>
      </c>
    </row>
    <row r="149" spans="1:28" x14ac:dyDescent="0.25">
      <c r="A149" s="20" t="str">
        <f t="shared" si="22"/>
        <v/>
      </c>
      <c r="B149" s="20" t="str">
        <f>IF('School Data'!$B149="High",IF('School Data'!A149="","",'School Data'!A149),"")</f>
        <v/>
      </c>
      <c r="C149" s="20" t="str">
        <f>IF('School Data'!$B149="High",IF('School Data'!B149="","",'School Data'!B149),"")</f>
        <v/>
      </c>
      <c r="D149" s="20" t="str">
        <f>IF('School Data'!$B149="High",IF('School Data'!C149="","",'School Data'!C149),"")</f>
        <v/>
      </c>
      <c r="E149" s="20" t="str">
        <f>IF('School Data'!$B149="High",IF('School Data'!D149="","",'School Data'!D149),"")</f>
        <v/>
      </c>
      <c r="F149" s="20" t="str">
        <f>IF('School Data'!$B149="High",IF('School Data'!E149="","",'School Data'!E149),"")</f>
        <v/>
      </c>
      <c r="G149" s="31" t="str">
        <f>IF('School Data'!$B149="High",IF('School Data'!F149="","",'School Data'!F149),"")</f>
        <v/>
      </c>
      <c r="H149" s="28" t="str">
        <f>IF(A149&lt;('Output by Grade Span'!$C$5+1),"X","")</f>
        <v/>
      </c>
      <c r="I149" s="29" t="str">
        <f>IF('School Data'!$B149="High",IF('School Data'!G149="","",'School Data'!G149),"")</f>
        <v/>
      </c>
      <c r="J149" s="29" t="str">
        <f t="shared" si="23"/>
        <v/>
      </c>
      <c r="K149" s="29" t="str">
        <f>IF('School Data'!$B149="High",IF('School Data'!H149="","",'School Data'!H149),"")</f>
        <v/>
      </c>
      <c r="L149" s="29" t="str">
        <f t="shared" si="24"/>
        <v/>
      </c>
      <c r="M149" s="29" t="str">
        <f t="shared" si="25"/>
        <v/>
      </c>
      <c r="N149" s="28" t="str">
        <f>IF(H149="X",IF(M149&gt;'Output, All Schools'!$C$8,"N","Y"),"")</f>
        <v/>
      </c>
      <c r="O149" s="30" t="str">
        <f>IF('School Data'!$B149="High",IF('School Data'!I149="","",'School Data'!I149),"")</f>
        <v/>
      </c>
      <c r="P149" s="30" t="str">
        <f t="shared" si="26"/>
        <v/>
      </c>
      <c r="Q149" s="29" t="str">
        <f t="shared" si="27"/>
        <v/>
      </c>
      <c r="R149" s="31" t="str">
        <f>IF(H149="X",IF(Q149&gt;'Output, All Schools'!$C$9,"N","Y"),"")</f>
        <v/>
      </c>
      <c r="S149" s="32" t="str">
        <f>IF('School Data'!$B149="High",IF('School Data'!J149="","",'School Data'!J149),"")</f>
        <v/>
      </c>
      <c r="T149" s="49" t="str">
        <f t="shared" si="28"/>
        <v/>
      </c>
      <c r="U149" s="32" t="str">
        <f>IF('School Data'!$B149="High",IF('School Data'!K149="","",'School Data'!K149),"")</f>
        <v/>
      </c>
      <c r="V149" s="49" t="str">
        <f t="shared" si="29"/>
        <v/>
      </c>
      <c r="W149" s="54" t="str">
        <f t="shared" si="30"/>
        <v/>
      </c>
      <c r="X149" s="28" t="str">
        <f>IF(H149="X",IF(W149&lt;'Output, All Schools'!$C$14,"N","Y"),"")</f>
        <v/>
      </c>
      <c r="Y149" s="32" t="str">
        <f>IF('School Data'!$B149="High",IF('School Data'!L149="","",'School Data'!L149),"")</f>
        <v/>
      </c>
      <c r="Z149" s="49" t="str">
        <f t="shared" si="31"/>
        <v/>
      </c>
      <c r="AA149" s="55" t="str">
        <f t="shared" si="32"/>
        <v/>
      </c>
      <c r="AB149" s="31" t="str">
        <f>IF(H149="X",IF(AA149&lt;'Output, All Schools'!$C$15,"N","Y"),"")</f>
        <v/>
      </c>
    </row>
    <row r="150" spans="1:28" x14ac:dyDescent="0.25">
      <c r="A150" s="20" t="str">
        <f t="shared" si="22"/>
        <v/>
      </c>
      <c r="B150" s="20" t="str">
        <f>IF('School Data'!$B150="High",IF('School Data'!A150="","",'School Data'!A150),"")</f>
        <v/>
      </c>
      <c r="C150" s="20" t="str">
        <f>IF('School Data'!$B150="High",IF('School Data'!B150="","",'School Data'!B150),"")</f>
        <v/>
      </c>
      <c r="D150" s="20" t="str">
        <f>IF('School Data'!$B150="High",IF('School Data'!C150="","",'School Data'!C150),"")</f>
        <v/>
      </c>
      <c r="E150" s="20" t="str">
        <f>IF('School Data'!$B150="High",IF('School Data'!D150="","",'School Data'!D150),"")</f>
        <v/>
      </c>
      <c r="F150" s="20" t="str">
        <f>IF('School Data'!$B150="High",IF('School Data'!E150="","",'School Data'!E150),"")</f>
        <v/>
      </c>
      <c r="G150" s="31" t="str">
        <f>IF('School Data'!$B150="High",IF('School Data'!F150="","",'School Data'!F150),"")</f>
        <v/>
      </c>
      <c r="H150" s="28" t="str">
        <f>IF(A150&lt;('Output by Grade Span'!$C$5+1),"X","")</f>
        <v/>
      </c>
      <c r="I150" s="29" t="str">
        <f>IF('School Data'!$B150="High",IF('School Data'!G150="","",'School Data'!G150),"")</f>
        <v/>
      </c>
      <c r="J150" s="29" t="str">
        <f t="shared" si="23"/>
        <v/>
      </c>
      <c r="K150" s="29" t="str">
        <f>IF('School Data'!$B150="High",IF('School Data'!H150="","",'School Data'!H150),"")</f>
        <v/>
      </c>
      <c r="L150" s="29" t="str">
        <f t="shared" si="24"/>
        <v/>
      </c>
      <c r="M150" s="29" t="str">
        <f t="shared" si="25"/>
        <v/>
      </c>
      <c r="N150" s="28" t="str">
        <f>IF(H150="X",IF(M150&gt;'Output, All Schools'!$C$8,"N","Y"),"")</f>
        <v/>
      </c>
      <c r="O150" s="30" t="str">
        <f>IF('School Data'!$B150="High",IF('School Data'!I150="","",'School Data'!I150),"")</f>
        <v/>
      </c>
      <c r="P150" s="30" t="str">
        <f t="shared" si="26"/>
        <v/>
      </c>
      <c r="Q150" s="29" t="str">
        <f t="shared" si="27"/>
        <v/>
      </c>
      <c r="R150" s="31" t="str">
        <f>IF(H150="X",IF(Q150&gt;'Output, All Schools'!$C$9,"N","Y"),"")</f>
        <v/>
      </c>
      <c r="S150" s="32" t="str">
        <f>IF('School Data'!$B150="High",IF('School Data'!J150="","",'School Data'!J150),"")</f>
        <v/>
      </c>
      <c r="T150" s="49" t="str">
        <f t="shared" si="28"/>
        <v/>
      </c>
      <c r="U150" s="32" t="str">
        <f>IF('School Data'!$B150="High",IF('School Data'!K150="","",'School Data'!K150),"")</f>
        <v/>
      </c>
      <c r="V150" s="49" t="str">
        <f t="shared" si="29"/>
        <v/>
      </c>
      <c r="W150" s="54" t="str">
        <f t="shared" si="30"/>
        <v/>
      </c>
      <c r="X150" s="28" t="str">
        <f>IF(H150="X",IF(W150&lt;'Output, All Schools'!$C$14,"N","Y"),"")</f>
        <v/>
      </c>
      <c r="Y150" s="32" t="str">
        <f>IF('School Data'!$B150="High",IF('School Data'!L150="","",'School Data'!L150),"")</f>
        <v/>
      </c>
      <c r="Z150" s="49" t="str">
        <f t="shared" si="31"/>
        <v/>
      </c>
      <c r="AA150" s="55" t="str">
        <f t="shared" si="32"/>
        <v/>
      </c>
      <c r="AB150" s="31" t="str">
        <f>IF(H150="X",IF(AA150&lt;'Output, All Schools'!$C$15,"N","Y"),"")</f>
        <v/>
      </c>
    </row>
    <row r="151" spans="1:28" x14ac:dyDescent="0.25">
      <c r="A151" s="20" t="str">
        <f t="shared" si="22"/>
        <v/>
      </c>
      <c r="B151" s="20" t="str">
        <f>IF('School Data'!$B151="High",IF('School Data'!A151="","",'School Data'!A151),"")</f>
        <v/>
      </c>
      <c r="C151" s="20" t="str">
        <f>IF('School Data'!$B151="High",IF('School Data'!B151="","",'School Data'!B151),"")</f>
        <v/>
      </c>
      <c r="D151" s="20" t="str">
        <f>IF('School Data'!$B151="High",IF('School Data'!C151="","",'School Data'!C151),"")</f>
        <v/>
      </c>
      <c r="E151" s="20" t="str">
        <f>IF('School Data'!$B151="High",IF('School Data'!D151="","",'School Data'!D151),"")</f>
        <v/>
      </c>
      <c r="F151" s="20" t="str">
        <f>IF('School Data'!$B151="High",IF('School Data'!E151="","",'School Data'!E151),"")</f>
        <v/>
      </c>
      <c r="G151" s="31" t="str">
        <f>IF('School Data'!$B151="High",IF('School Data'!F151="","",'School Data'!F151),"")</f>
        <v/>
      </c>
      <c r="H151" s="28" t="str">
        <f>IF(A151&lt;('Output by Grade Span'!$C$5+1),"X","")</f>
        <v/>
      </c>
      <c r="I151" s="29" t="str">
        <f>IF('School Data'!$B151="High",IF('School Data'!G151="","",'School Data'!G151),"")</f>
        <v/>
      </c>
      <c r="J151" s="29" t="str">
        <f t="shared" si="23"/>
        <v/>
      </c>
      <c r="K151" s="29" t="str">
        <f>IF('School Data'!$B151="High",IF('School Data'!H151="","",'School Data'!H151),"")</f>
        <v/>
      </c>
      <c r="L151" s="29" t="str">
        <f t="shared" si="24"/>
        <v/>
      </c>
      <c r="M151" s="29" t="str">
        <f t="shared" si="25"/>
        <v/>
      </c>
      <c r="N151" s="28" t="str">
        <f>IF(H151="X",IF(M151&gt;'Output, All Schools'!$C$8,"N","Y"),"")</f>
        <v/>
      </c>
      <c r="O151" s="30" t="str">
        <f>IF('School Data'!$B151="High",IF('School Data'!I151="","",'School Data'!I151),"")</f>
        <v/>
      </c>
      <c r="P151" s="30" t="str">
        <f t="shared" si="26"/>
        <v/>
      </c>
      <c r="Q151" s="29" t="str">
        <f t="shared" si="27"/>
        <v/>
      </c>
      <c r="R151" s="31" t="str">
        <f>IF(H151="X",IF(Q151&gt;'Output, All Schools'!$C$9,"N","Y"),"")</f>
        <v/>
      </c>
      <c r="S151" s="32" t="str">
        <f>IF('School Data'!$B151="High",IF('School Data'!J151="","",'School Data'!J151),"")</f>
        <v/>
      </c>
      <c r="T151" s="49" t="str">
        <f t="shared" si="28"/>
        <v/>
      </c>
      <c r="U151" s="32" t="str">
        <f>IF('School Data'!$B151="High",IF('School Data'!K151="","",'School Data'!K151),"")</f>
        <v/>
      </c>
      <c r="V151" s="49" t="str">
        <f t="shared" si="29"/>
        <v/>
      </c>
      <c r="W151" s="54" t="str">
        <f t="shared" si="30"/>
        <v/>
      </c>
      <c r="X151" s="28" t="str">
        <f>IF(H151="X",IF(W151&lt;'Output, All Schools'!$C$14,"N","Y"),"")</f>
        <v/>
      </c>
      <c r="Y151" s="32" t="str">
        <f>IF('School Data'!$B151="High",IF('School Data'!L151="","",'School Data'!L151),"")</f>
        <v/>
      </c>
      <c r="Z151" s="49" t="str">
        <f t="shared" si="31"/>
        <v/>
      </c>
      <c r="AA151" s="55" t="str">
        <f t="shared" si="32"/>
        <v/>
      </c>
      <c r="AB151" s="31" t="str">
        <f>IF(H151="X",IF(AA151&lt;'Output, All Schools'!$C$15,"N","Y"),"")</f>
        <v/>
      </c>
    </row>
    <row r="152" spans="1:28" x14ac:dyDescent="0.25">
      <c r="A152" s="20" t="str">
        <f t="shared" si="22"/>
        <v/>
      </c>
      <c r="B152" s="20" t="str">
        <f>IF('School Data'!$B152="High",IF('School Data'!A152="","",'School Data'!A152),"")</f>
        <v/>
      </c>
      <c r="C152" s="20" t="str">
        <f>IF('School Data'!$B152="High",IF('School Data'!B152="","",'School Data'!B152),"")</f>
        <v/>
      </c>
      <c r="D152" s="20" t="str">
        <f>IF('School Data'!$B152="High",IF('School Data'!C152="","",'School Data'!C152),"")</f>
        <v/>
      </c>
      <c r="E152" s="20" t="str">
        <f>IF('School Data'!$B152="High",IF('School Data'!D152="","",'School Data'!D152),"")</f>
        <v/>
      </c>
      <c r="F152" s="20" t="str">
        <f>IF('School Data'!$B152="High",IF('School Data'!E152="","",'School Data'!E152),"")</f>
        <v/>
      </c>
      <c r="G152" s="31" t="str">
        <f>IF('School Data'!$B152="High",IF('School Data'!F152="","",'School Data'!F152),"")</f>
        <v/>
      </c>
      <c r="H152" s="28" t="str">
        <f>IF(A152&lt;('Output by Grade Span'!$C$5+1),"X","")</f>
        <v/>
      </c>
      <c r="I152" s="29" t="str">
        <f>IF('School Data'!$B152="High",IF('School Data'!G152="","",'School Data'!G152),"")</f>
        <v/>
      </c>
      <c r="J152" s="29" t="str">
        <f t="shared" si="23"/>
        <v/>
      </c>
      <c r="K152" s="29" t="str">
        <f>IF('School Data'!$B152="High",IF('School Data'!H152="","",'School Data'!H152),"")</f>
        <v/>
      </c>
      <c r="L152" s="29" t="str">
        <f t="shared" si="24"/>
        <v/>
      </c>
      <c r="M152" s="29" t="str">
        <f t="shared" si="25"/>
        <v/>
      </c>
      <c r="N152" s="28" t="str">
        <f>IF(H152="X",IF(M152&gt;'Output, All Schools'!$C$8,"N","Y"),"")</f>
        <v/>
      </c>
      <c r="O152" s="30" t="str">
        <f>IF('School Data'!$B152="High",IF('School Data'!I152="","",'School Data'!I152),"")</f>
        <v/>
      </c>
      <c r="P152" s="30" t="str">
        <f t="shared" si="26"/>
        <v/>
      </c>
      <c r="Q152" s="29" t="str">
        <f t="shared" si="27"/>
        <v/>
      </c>
      <c r="R152" s="31" t="str">
        <f>IF(H152="X",IF(Q152&gt;'Output, All Schools'!$C$9,"N","Y"),"")</f>
        <v/>
      </c>
      <c r="S152" s="32" t="str">
        <f>IF('School Data'!$B152="High",IF('School Data'!J152="","",'School Data'!J152),"")</f>
        <v/>
      </c>
      <c r="T152" s="49" t="str">
        <f t="shared" si="28"/>
        <v/>
      </c>
      <c r="U152" s="32" t="str">
        <f>IF('School Data'!$B152="High",IF('School Data'!K152="","",'School Data'!K152),"")</f>
        <v/>
      </c>
      <c r="V152" s="49" t="str">
        <f t="shared" si="29"/>
        <v/>
      </c>
      <c r="W152" s="54" t="str">
        <f t="shared" si="30"/>
        <v/>
      </c>
      <c r="X152" s="28" t="str">
        <f>IF(H152="X",IF(W152&lt;'Output, All Schools'!$C$14,"N","Y"),"")</f>
        <v/>
      </c>
      <c r="Y152" s="32" t="str">
        <f>IF('School Data'!$B152="High",IF('School Data'!L152="","",'School Data'!L152),"")</f>
        <v/>
      </c>
      <c r="Z152" s="49" t="str">
        <f t="shared" si="31"/>
        <v/>
      </c>
      <c r="AA152" s="55" t="str">
        <f t="shared" si="32"/>
        <v/>
      </c>
      <c r="AB152" s="31" t="str">
        <f>IF(H152="X",IF(AA152&lt;'Output, All Schools'!$C$15,"N","Y"),"")</f>
        <v/>
      </c>
    </row>
    <row r="153" spans="1:28" x14ac:dyDescent="0.25">
      <c r="A153" s="20" t="str">
        <f t="shared" si="22"/>
        <v/>
      </c>
      <c r="B153" s="20" t="str">
        <f>IF('School Data'!$B153="High",IF('School Data'!A153="","",'School Data'!A153),"")</f>
        <v/>
      </c>
      <c r="C153" s="20" t="str">
        <f>IF('School Data'!$B153="High",IF('School Data'!B153="","",'School Data'!B153),"")</f>
        <v/>
      </c>
      <c r="D153" s="20" t="str">
        <f>IF('School Data'!$B153="High",IF('School Data'!C153="","",'School Data'!C153),"")</f>
        <v/>
      </c>
      <c r="E153" s="20" t="str">
        <f>IF('School Data'!$B153="High",IF('School Data'!D153="","",'School Data'!D153),"")</f>
        <v/>
      </c>
      <c r="F153" s="20" t="str">
        <f>IF('School Data'!$B153="High",IF('School Data'!E153="","",'School Data'!E153),"")</f>
        <v/>
      </c>
      <c r="G153" s="31" t="str">
        <f>IF('School Data'!$B153="High",IF('School Data'!F153="","",'School Data'!F153),"")</f>
        <v/>
      </c>
      <c r="H153" s="28" t="str">
        <f>IF(A153&lt;('Output by Grade Span'!$C$5+1),"X","")</f>
        <v/>
      </c>
      <c r="I153" s="29" t="str">
        <f>IF('School Data'!$B153="High",IF('School Data'!G153="","",'School Data'!G153),"")</f>
        <v/>
      </c>
      <c r="J153" s="29" t="str">
        <f t="shared" si="23"/>
        <v/>
      </c>
      <c r="K153" s="29" t="str">
        <f>IF('School Data'!$B153="High",IF('School Data'!H153="","",'School Data'!H153),"")</f>
        <v/>
      </c>
      <c r="L153" s="29" t="str">
        <f t="shared" si="24"/>
        <v/>
      </c>
      <c r="M153" s="29" t="str">
        <f t="shared" si="25"/>
        <v/>
      </c>
      <c r="N153" s="28" t="str">
        <f>IF(H153="X",IF(M153&gt;'Output, All Schools'!$C$8,"N","Y"),"")</f>
        <v/>
      </c>
      <c r="O153" s="30" t="str">
        <f>IF('School Data'!$B153="High",IF('School Data'!I153="","",'School Data'!I153),"")</f>
        <v/>
      </c>
      <c r="P153" s="30" t="str">
        <f t="shared" si="26"/>
        <v/>
      </c>
      <c r="Q153" s="29" t="str">
        <f t="shared" si="27"/>
        <v/>
      </c>
      <c r="R153" s="31" t="str">
        <f>IF(H153="X",IF(Q153&gt;'Output, All Schools'!$C$9,"N","Y"),"")</f>
        <v/>
      </c>
      <c r="S153" s="32" t="str">
        <f>IF('School Data'!$B153="High",IF('School Data'!J153="","",'School Data'!J153),"")</f>
        <v/>
      </c>
      <c r="T153" s="49" t="str">
        <f t="shared" si="28"/>
        <v/>
      </c>
      <c r="U153" s="32" t="str">
        <f>IF('School Data'!$B153="High",IF('School Data'!K153="","",'School Data'!K153),"")</f>
        <v/>
      </c>
      <c r="V153" s="49" t="str">
        <f t="shared" si="29"/>
        <v/>
      </c>
      <c r="W153" s="54" t="str">
        <f t="shared" si="30"/>
        <v/>
      </c>
      <c r="X153" s="28" t="str">
        <f>IF(H153="X",IF(W153&lt;'Output, All Schools'!$C$14,"N","Y"),"")</f>
        <v/>
      </c>
      <c r="Y153" s="32" t="str">
        <f>IF('School Data'!$B153="High",IF('School Data'!L153="","",'School Data'!L153),"")</f>
        <v/>
      </c>
      <c r="Z153" s="49" t="str">
        <f t="shared" si="31"/>
        <v/>
      </c>
      <c r="AA153" s="55" t="str">
        <f t="shared" si="32"/>
        <v/>
      </c>
      <c r="AB153" s="31" t="str">
        <f>IF(H153="X",IF(AA153&lt;'Output, All Schools'!$C$15,"N","Y"),"")</f>
        <v/>
      </c>
    </row>
    <row r="154" spans="1:28" x14ac:dyDescent="0.25">
      <c r="A154" s="20" t="str">
        <f t="shared" si="22"/>
        <v/>
      </c>
      <c r="B154" s="20" t="str">
        <f>IF('School Data'!$B154="High",IF('School Data'!A154="","",'School Data'!A154),"")</f>
        <v/>
      </c>
      <c r="C154" s="20" t="str">
        <f>IF('School Data'!$B154="High",IF('School Data'!B154="","",'School Data'!B154),"")</f>
        <v/>
      </c>
      <c r="D154" s="20" t="str">
        <f>IF('School Data'!$B154="High",IF('School Data'!C154="","",'School Data'!C154),"")</f>
        <v/>
      </c>
      <c r="E154" s="20" t="str">
        <f>IF('School Data'!$B154="High",IF('School Data'!D154="","",'School Data'!D154),"")</f>
        <v/>
      </c>
      <c r="F154" s="20" t="str">
        <f>IF('School Data'!$B154="High",IF('School Data'!E154="","",'School Data'!E154),"")</f>
        <v/>
      </c>
      <c r="G154" s="31" t="str">
        <f>IF('School Data'!$B154="High",IF('School Data'!F154="","",'School Data'!F154),"")</f>
        <v/>
      </c>
      <c r="H154" s="28" t="str">
        <f>IF(A154&lt;('Output by Grade Span'!$C$5+1),"X","")</f>
        <v/>
      </c>
      <c r="I154" s="29" t="str">
        <f>IF('School Data'!$B154="High",IF('School Data'!G154="","",'School Data'!G154),"")</f>
        <v/>
      </c>
      <c r="J154" s="29" t="str">
        <f t="shared" si="23"/>
        <v/>
      </c>
      <c r="K154" s="29" t="str">
        <f>IF('School Data'!$B154="High",IF('School Data'!H154="","",'School Data'!H154),"")</f>
        <v/>
      </c>
      <c r="L154" s="29" t="str">
        <f t="shared" si="24"/>
        <v/>
      </c>
      <c r="M154" s="29" t="str">
        <f t="shared" si="25"/>
        <v/>
      </c>
      <c r="N154" s="28" t="str">
        <f>IF(H154="X",IF(M154&gt;'Output, All Schools'!$C$8,"N","Y"),"")</f>
        <v/>
      </c>
      <c r="O154" s="30" t="str">
        <f>IF('School Data'!$B154="High",IF('School Data'!I154="","",'School Data'!I154),"")</f>
        <v/>
      </c>
      <c r="P154" s="30" t="str">
        <f t="shared" si="26"/>
        <v/>
      </c>
      <c r="Q154" s="29" t="str">
        <f t="shared" si="27"/>
        <v/>
      </c>
      <c r="R154" s="31" t="str">
        <f>IF(H154="X",IF(Q154&gt;'Output, All Schools'!$C$9,"N","Y"),"")</f>
        <v/>
      </c>
      <c r="S154" s="32" t="str">
        <f>IF('School Data'!$B154="High",IF('School Data'!J154="","",'School Data'!J154),"")</f>
        <v/>
      </c>
      <c r="T154" s="49" t="str">
        <f t="shared" si="28"/>
        <v/>
      </c>
      <c r="U154" s="32" t="str">
        <f>IF('School Data'!$B154="High",IF('School Data'!K154="","",'School Data'!K154),"")</f>
        <v/>
      </c>
      <c r="V154" s="49" t="str">
        <f t="shared" si="29"/>
        <v/>
      </c>
      <c r="W154" s="54" t="str">
        <f t="shared" si="30"/>
        <v/>
      </c>
      <c r="X154" s="28" t="str">
        <f>IF(H154="X",IF(W154&lt;'Output, All Schools'!$C$14,"N","Y"),"")</f>
        <v/>
      </c>
      <c r="Y154" s="32" t="str">
        <f>IF('School Data'!$B154="High",IF('School Data'!L154="","",'School Data'!L154),"")</f>
        <v/>
      </c>
      <c r="Z154" s="49" t="str">
        <f t="shared" si="31"/>
        <v/>
      </c>
      <c r="AA154" s="55" t="str">
        <f t="shared" si="32"/>
        <v/>
      </c>
      <c r="AB154" s="31" t="str">
        <f>IF(H154="X",IF(AA154&lt;'Output, All Schools'!$C$15,"N","Y"),"")</f>
        <v/>
      </c>
    </row>
    <row r="155" spans="1:28" x14ac:dyDescent="0.25">
      <c r="A155" s="20" t="str">
        <f t="shared" si="22"/>
        <v/>
      </c>
      <c r="B155" s="20" t="str">
        <f>IF('School Data'!$B155="High",IF('School Data'!A155="","",'School Data'!A155),"")</f>
        <v/>
      </c>
      <c r="C155" s="20" t="str">
        <f>IF('School Data'!$B155="High",IF('School Data'!B155="","",'School Data'!B155),"")</f>
        <v/>
      </c>
      <c r="D155" s="20" t="str">
        <f>IF('School Data'!$B155="High",IF('School Data'!C155="","",'School Data'!C155),"")</f>
        <v/>
      </c>
      <c r="E155" s="20" t="str">
        <f>IF('School Data'!$B155="High",IF('School Data'!D155="","",'School Data'!D155),"")</f>
        <v/>
      </c>
      <c r="F155" s="20" t="str">
        <f>IF('School Data'!$B155="High",IF('School Data'!E155="","",'School Data'!E155),"")</f>
        <v/>
      </c>
      <c r="G155" s="31" t="str">
        <f>IF('School Data'!$B155="High",IF('School Data'!F155="","",'School Data'!F155),"")</f>
        <v/>
      </c>
      <c r="H155" s="28" t="str">
        <f>IF(A155&lt;('Output by Grade Span'!$C$5+1),"X","")</f>
        <v/>
      </c>
      <c r="I155" s="29" t="str">
        <f>IF('School Data'!$B155="High",IF('School Data'!G155="","",'School Data'!G155),"")</f>
        <v/>
      </c>
      <c r="J155" s="29" t="str">
        <f t="shared" si="23"/>
        <v/>
      </c>
      <c r="K155" s="29" t="str">
        <f>IF('School Data'!$B155="High",IF('School Data'!H155="","",'School Data'!H155),"")</f>
        <v/>
      </c>
      <c r="L155" s="29" t="str">
        <f t="shared" si="24"/>
        <v/>
      </c>
      <c r="M155" s="29" t="str">
        <f t="shared" si="25"/>
        <v/>
      </c>
      <c r="N155" s="28" t="str">
        <f>IF(H155="X",IF(M155&gt;'Output, All Schools'!$C$8,"N","Y"),"")</f>
        <v/>
      </c>
      <c r="O155" s="30" t="str">
        <f>IF('School Data'!$B155="High",IF('School Data'!I155="","",'School Data'!I155),"")</f>
        <v/>
      </c>
      <c r="P155" s="30" t="str">
        <f t="shared" si="26"/>
        <v/>
      </c>
      <c r="Q155" s="29" t="str">
        <f t="shared" si="27"/>
        <v/>
      </c>
      <c r="R155" s="31" t="str">
        <f>IF(H155="X",IF(Q155&gt;'Output, All Schools'!$C$9,"N","Y"),"")</f>
        <v/>
      </c>
      <c r="S155" s="32" t="str">
        <f>IF('School Data'!$B155="High",IF('School Data'!J155="","",'School Data'!J155),"")</f>
        <v/>
      </c>
      <c r="T155" s="49" t="str">
        <f t="shared" si="28"/>
        <v/>
      </c>
      <c r="U155" s="32" t="str">
        <f>IF('School Data'!$B155="High",IF('School Data'!K155="","",'School Data'!K155),"")</f>
        <v/>
      </c>
      <c r="V155" s="49" t="str">
        <f t="shared" si="29"/>
        <v/>
      </c>
      <c r="W155" s="54" t="str">
        <f t="shared" si="30"/>
        <v/>
      </c>
      <c r="X155" s="28" t="str">
        <f>IF(H155="X",IF(W155&lt;'Output, All Schools'!$C$14,"N","Y"),"")</f>
        <v/>
      </c>
      <c r="Y155" s="32" t="str">
        <f>IF('School Data'!$B155="High",IF('School Data'!L155="","",'School Data'!L155),"")</f>
        <v/>
      </c>
      <c r="Z155" s="49" t="str">
        <f t="shared" si="31"/>
        <v/>
      </c>
      <c r="AA155" s="55" t="str">
        <f t="shared" si="32"/>
        <v/>
      </c>
      <c r="AB155" s="31" t="str">
        <f>IF(H155="X",IF(AA155&lt;'Output, All Schools'!$C$15,"N","Y"),"")</f>
        <v/>
      </c>
    </row>
    <row r="156" spans="1:28" x14ac:dyDescent="0.25">
      <c r="A156" s="20" t="str">
        <f t="shared" si="22"/>
        <v/>
      </c>
      <c r="B156" s="20" t="str">
        <f>IF('School Data'!$B156="High",IF('School Data'!A156="","",'School Data'!A156),"")</f>
        <v/>
      </c>
      <c r="C156" s="20" t="str">
        <f>IF('School Data'!$B156="High",IF('School Data'!B156="","",'School Data'!B156),"")</f>
        <v/>
      </c>
      <c r="D156" s="20" t="str">
        <f>IF('School Data'!$B156="High",IF('School Data'!C156="","",'School Data'!C156),"")</f>
        <v/>
      </c>
      <c r="E156" s="20" t="str">
        <f>IF('School Data'!$B156="High",IF('School Data'!D156="","",'School Data'!D156),"")</f>
        <v/>
      </c>
      <c r="F156" s="20" t="str">
        <f>IF('School Data'!$B156="High",IF('School Data'!E156="","",'School Data'!E156),"")</f>
        <v/>
      </c>
      <c r="G156" s="31" t="str">
        <f>IF('School Data'!$B156="High",IF('School Data'!F156="","",'School Data'!F156),"")</f>
        <v/>
      </c>
      <c r="H156" s="28" t="str">
        <f>IF(A156&lt;('Output by Grade Span'!$C$5+1),"X","")</f>
        <v/>
      </c>
      <c r="I156" s="29" t="str">
        <f>IF('School Data'!$B156="High",IF('School Data'!G156="","",'School Data'!G156),"")</f>
        <v/>
      </c>
      <c r="J156" s="29" t="str">
        <f t="shared" si="23"/>
        <v/>
      </c>
      <c r="K156" s="29" t="str">
        <f>IF('School Data'!$B156="High",IF('School Data'!H156="","",'School Data'!H156),"")</f>
        <v/>
      </c>
      <c r="L156" s="29" t="str">
        <f t="shared" si="24"/>
        <v/>
      </c>
      <c r="M156" s="29" t="str">
        <f t="shared" si="25"/>
        <v/>
      </c>
      <c r="N156" s="28" t="str">
        <f>IF(H156="X",IF(M156&gt;'Output, All Schools'!$C$8,"N","Y"),"")</f>
        <v/>
      </c>
      <c r="O156" s="30" t="str">
        <f>IF('School Data'!$B156="High",IF('School Data'!I156="","",'School Data'!I156),"")</f>
        <v/>
      </c>
      <c r="P156" s="30" t="str">
        <f t="shared" si="26"/>
        <v/>
      </c>
      <c r="Q156" s="29" t="str">
        <f t="shared" si="27"/>
        <v/>
      </c>
      <c r="R156" s="31" t="str">
        <f>IF(H156="X",IF(Q156&gt;'Output, All Schools'!$C$9,"N","Y"),"")</f>
        <v/>
      </c>
      <c r="S156" s="32" t="str">
        <f>IF('School Data'!$B156="High",IF('School Data'!J156="","",'School Data'!J156),"")</f>
        <v/>
      </c>
      <c r="T156" s="49" t="str">
        <f t="shared" si="28"/>
        <v/>
      </c>
      <c r="U156" s="32" t="str">
        <f>IF('School Data'!$B156="High",IF('School Data'!K156="","",'School Data'!K156),"")</f>
        <v/>
      </c>
      <c r="V156" s="49" t="str">
        <f t="shared" si="29"/>
        <v/>
      </c>
      <c r="W156" s="54" t="str">
        <f t="shared" si="30"/>
        <v/>
      </c>
      <c r="X156" s="28" t="str">
        <f>IF(H156="X",IF(W156&lt;'Output, All Schools'!$C$14,"N","Y"),"")</f>
        <v/>
      </c>
      <c r="Y156" s="32" t="str">
        <f>IF('School Data'!$B156="High",IF('School Data'!L156="","",'School Data'!L156),"")</f>
        <v/>
      </c>
      <c r="Z156" s="49" t="str">
        <f t="shared" si="31"/>
        <v/>
      </c>
      <c r="AA156" s="55" t="str">
        <f t="shared" si="32"/>
        <v/>
      </c>
      <c r="AB156" s="31" t="str">
        <f>IF(H156="X",IF(AA156&lt;'Output, All Schools'!$C$15,"N","Y"),"")</f>
        <v/>
      </c>
    </row>
    <row r="157" spans="1:28" x14ac:dyDescent="0.25">
      <c r="A157" s="20" t="str">
        <f t="shared" si="22"/>
        <v/>
      </c>
      <c r="B157" s="20" t="str">
        <f>IF('School Data'!$B157="High",IF('School Data'!A157="","",'School Data'!A157),"")</f>
        <v/>
      </c>
      <c r="C157" s="20" t="str">
        <f>IF('School Data'!$B157="High",IF('School Data'!B157="","",'School Data'!B157),"")</f>
        <v/>
      </c>
      <c r="D157" s="20" t="str">
        <f>IF('School Data'!$B157="High",IF('School Data'!C157="","",'School Data'!C157),"")</f>
        <v/>
      </c>
      <c r="E157" s="20" t="str">
        <f>IF('School Data'!$B157="High",IF('School Data'!D157="","",'School Data'!D157),"")</f>
        <v/>
      </c>
      <c r="F157" s="20" t="str">
        <f>IF('School Data'!$B157="High",IF('School Data'!E157="","",'School Data'!E157),"")</f>
        <v/>
      </c>
      <c r="G157" s="31" t="str">
        <f>IF('School Data'!$B157="High",IF('School Data'!F157="","",'School Data'!F157),"")</f>
        <v/>
      </c>
      <c r="H157" s="28" t="str">
        <f>IF(A157&lt;('Output by Grade Span'!$C$5+1),"X","")</f>
        <v/>
      </c>
      <c r="I157" s="29" t="str">
        <f>IF('School Data'!$B157="High",IF('School Data'!G157="","",'School Data'!G157),"")</f>
        <v/>
      </c>
      <c r="J157" s="29" t="str">
        <f t="shared" si="23"/>
        <v/>
      </c>
      <c r="K157" s="29" t="str">
        <f>IF('School Data'!$B157="High",IF('School Data'!H157="","",'School Data'!H157),"")</f>
        <v/>
      </c>
      <c r="L157" s="29" t="str">
        <f t="shared" si="24"/>
        <v/>
      </c>
      <c r="M157" s="29" t="str">
        <f t="shared" si="25"/>
        <v/>
      </c>
      <c r="N157" s="28" t="str">
        <f>IF(H157="X",IF(M157&gt;'Output, All Schools'!$C$8,"N","Y"),"")</f>
        <v/>
      </c>
      <c r="O157" s="30" t="str">
        <f>IF('School Data'!$B157="High",IF('School Data'!I157="","",'School Data'!I157),"")</f>
        <v/>
      </c>
      <c r="P157" s="30" t="str">
        <f t="shared" si="26"/>
        <v/>
      </c>
      <c r="Q157" s="29" t="str">
        <f t="shared" si="27"/>
        <v/>
      </c>
      <c r="R157" s="31" t="str">
        <f>IF(H157="X",IF(Q157&gt;'Output, All Schools'!$C$9,"N","Y"),"")</f>
        <v/>
      </c>
      <c r="S157" s="32" t="str">
        <f>IF('School Data'!$B157="High",IF('School Data'!J157="","",'School Data'!J157),"")</f>
        <v/>
      </c>
      <c r="T157" s="49" t="str">
        <f t="shared" si="28"/>
        <v/>
      </c>
      <c r="U157" s="32" t="str">
        <f>IF('School Data'!$B157="High",IF('School Data'!K157="","",'School Data'!K157),"")</f>
        <v/>
      </c>
      <c r="V157" s="49" t="str">
        <f t="shared" si="29"/>
        <v/>
      </c>
      <c r="W157" s="54" t="str">
        <f t="shared" si="30"/>
        <v/>
      </c>
      <c r="X157" s="28" t="str">
        <f>IF(H157="X",IF(W157&lt;'Output, All Schools'!$C$14,"N","Y"),"")</f>
        <v/>
      </c>
      <c r="Y157" s="32" t="str">
        <f>IF('School Data'!$B157="High",IF('School Data'!L157="","",'School Data'!L157),"")</f>
        <v/>
      </c>
      <c r="Z157" s="49" t="str">
        <f t="shared" si="31"/>
        <v/>
      </c>
      <c r="AA157" s="55" t="str">
        <f t="shared" si="32"/>
        <v/>
      </c>
      <c r="AB157" s="31" t="str">
        <f>IF(H157="X",IF(AA157&lt;'Output, All Schools'!$C$15,"N","Y"),"")</f>
        <v/>
      </c>
    </row>
    <row r="158" spans="1:28" x14ac:dyDescent="0.25">
      <c r="A158" s="20" t="str">
        <f t="shared" si="22"/>
        <v/>
      </c>
      <c r="B158" s="20" t="str">
        <f>IF('School Data'!$B158="High",IF('School Data'!A158="","",'School Data'!A158),"")</f>
        <v/>
      </c>
      <c r="C158" s="20" t="str">
        <f>IF('School Data'!$B158="High",IF('School Data'!B158="","",'School Data'!B158),"")</f>
        <v/>
      </c>
      <c r="D158" s="20" t="str">
        <f>IF('School Data'!$B158="High",IF('School Data'!C158="","",'School Data'!C158),"")</f>
        <v/>
      </c>
      <c r="E158" s="20" t="str">
        <f>IF('School Data'!$B158="High",IF('School Data'!D158="","",'School Data'!D158),"")</f>
        <v/>
      </c>
      <c r="F158" s="20" t="str">
        <f>IF('School Data'!$B158="High",IF('School Data'!E158="","",'School Data'!E158),"")</f>
        <v/>
      </c>
      <c r="G158" s="31" t="str">
        <f>IF('School Data'!$B158="High",IF('School Data'!F158="","",'School Data'!F158),"")</f>
        <v/>
      </c>
      <c r="H158" s="28" t="str">
        <f>IF(A158&lt;('Output by Grade Span'!$C$5+1),"X","")</f>
        <v/>
      </c>
      <c r="I158" s="29" t="str">
        <f>IF('School Data'!$B158="High",IF('School Data'!G158="","",'School Data'!G158),"")</f>
        <v/>
      </c>
      <c r="J158" s="29" t="str">
        <f t="shared" si="23"/>
        <v/>
      </c>
      <c r="K158" s="29" t="str">
        <f>IF('School Data'!$B158="High",IF('School Data'!H158="","",'School Data'!H158),"")</f>
        <v/>
      </c>
      <c r="L158" s="29" t="str">
        <f t="shared" si="24"/>
        <v/>
      </c>
      <c r="M158" s="29" t="str">
        <f t="shared" si="25"/>
        <v/>
      </c>
      <c r="N158" s="28" t="str">
        <f>IF(H158="X",IF(M158&gt;'Output, All Schools'!$C$8,"N","Y"),"")</f>
        <v/>
      </c>
      <c r="O158" s="30" t="str">
        <f>IF('School Data'!$B158="High",IF('School Data'!I158="","",'School Data'!I158),"")</f>
        <v/>
      </c>
      <c r="P158" s="30" t="str">
        <f t="shared" si="26"/>
        <v/>
      </c>
      <c r="Q158" s="29" t="str">
        <f t="shared" si="27"/>
        <v/>
      </c>
      <c r="R158" s="31" t="str">
        <f>IF(H158="X",IF(Q158&gt;'Output, All Schools'!$C$9,"N","Y"),"")</f>
        <v/>
      </c>
      <c r="S158" s="32" t="str">
        <f>IF('School Data'!$B158="High",IF('School Data'!J158="","",'School Data'!J158),"")</f>
        <v/>
      </c>
      <c r="T158" s="49" t="str">
        <f t="shared" si="28"/>
        <v/>
      </c>
      <c r="U158" s="32" t="str">
        <f>IF('School Data'!$B158="High",IF('School Data'!K158="","",'School Data'!K158),"")</f>
        <v/>
      </c>
      <c r="V158" s="49" t="str">
        <f t="shared" si="29"/>
        <v/>
      </c>
      <c r="W158" s="54" t="str">
        <f t="shared" si="30"/>
        <v/>
      </c>
      <c r="X158" s="28" t="str">
        <f>IF(H158="X",IF(W158&lt;'Output, All Schools'!$C$14,"N","Y"),"")</f>
        <v/>
      </c>
      <c r="Y158" s="32" t="str">
        <f>IF('School Data'!$B158="High",IF('School Data'!L158="","",'School Data'!L158),"")</f>
        <v/>
      </c>
      <c r="Z158" s="49" t="str">
        <f t="shared" si="31"/>
        <v/>
      </c>
      <c r="AA158" s="55" t="str">
        <f t="shared" si="32"/>
        <v/>
      </c>
      <c r="AB158" s="31" t="str">
        <f>IF(H158="X",IF(AA158&lt;'Output, All Schools'!$C$15,"N","Y"),"")</f>
        <v/>
      </c>
    </row>
    <row r="159" spans="1:28" x14ac:dyDescent="0.25">
      <c r="A159" s="20" t="str">
        <f t="shared" si="22"/>
        <v/>
      </c>
      <c r="B159" s="20" t="str">
        <f>IF('School Data'!$B159="High",IF('School Data'!A159="","",'School Data'!A159),"")</f>
        <v/>
      </c>
      <c r="C159" s="20" t="str">
        <f>IF('School Data'!$B159="High",IF('School Data'!B159="","",'School Data'!B159),"")</f>
        <v/>
      </c>
      <c r="D159" s="20" t="str">
        <f>IF('School Data'!$B159="High",IF('School Data'!C159="","",'School Data'!C159),"")</f>
        <v/>
      </c>
      <c r="E159" s="20" t="str">
        <f>IF('School Data'!$B159="High",IF('School Data'!D159="","",'School Data'!D159),"")</f>
        <v/>
      </c>
      <c r="F159" s="20" t="str">
        <f>IF('School Data'!$B159="High",IF('School Data'!E159="","",'School Data'!E159),"")</f>
        <v/>
      </c>
      <c r="G159" s="31" t="str">
        <f>IF('School Data'!$B159="High",IF('School Data'!F159="","",'School Data'!F159),"")</f>
        <v/>
      </c>
      <c r="H159" s="28" t="str">
        <f>IF(A159&lt;('Output by Grade Span'!$C$5+1),"X","")</f>
        <v/>
      </c>
      <c r="I159" s="29" t="str">
        <f>IF('School Data'!$B159="High",IF('School Data'!G159="","",'School Data'!G159),"")</f>
        <v/>
      </c>
      <c r="J159" s="29" t="str">
        <f t="shared" si="23"/>
        <v/>
      </c>
      <c r="K159" s="29" t="str">
        <f>IF('School Data'!$B159="High",IF('School Data'!H159="","",'School Data'!H159),"")</f>
        <v/>
      </c>
      <c r="L159" s="29" t="str">
        <f t="shared" si="24"/>
        <v/>
      </c>
      <c r="M159" s="29" t="str">
        <f t="shared" si="25"/>
        <v/>
      </c>
      <c r="N159" s="28" t="str">
        <f>IF(H159="X",IF(M159&gt;'Output, All Schools'!$C$8,"N","Y"),"")</f>
        <v/>
      </c>
      <c r="O159" s="30" t="str">
        <f>IF('School Data'!$B159="High",IF('School Data'!I159="","",'School Data'!I159),"")</f>
        <v/>
      </c>
      <c r="P159" s="30" t="str">
        <f t="shared" si="26"/>
        <v/>
      </c>
      <c r="Q159" s="29" t="str">
        <f t="shared" si="27"/>
        <v/>
      </c>
      <c r="R159" s="31" t="str">
        <f>IF(H159="X",IF(Q159&gt;'Output, All Schools'!$C$9,"N","Y"),"")</f>
        <v/>
      </c>
      <c r="S159" s="32" t="str">
        <f>IF('School Data'!$B159="High",IF('School Data'!J159="","",'School Data'!J159),"")</f>
        <v/>
      </c>
      <c r="T159" s="49" t="str">
        <f t="shared" si="28"/>
        <v/>
      </c>
      <c r="U159" s="32" t="str">
        <f>IF('School Data'!$B159="High",IF('School Data'!K159="","",'School Data'!K159),"")</f>
        <v/>
      </c>
      <c r="V159" s="49" t="str">
        <f t="shared" si="29"/>
        <v/>
      </c>
      <c r="W159" s="54" t="str">
        <f t="shared" si="30"/>
        <v/>
      </c>
      <c r="X159" s="28" t="str">
        <f>IF(H159="X",IF(W159&lt;'Output, All Schools'!$C$14,"N","Y"),"")</f>
        <v/>
      </c>
      <c r="Y159" s="32" t="str">
        <f>IF('School Data'!$B159="High",IF('School Data'!L159="","",'School Data'!L159),"")</f>
        <v/>
      </c>
      <c r="Z159" s="49" t="str">
        <f t="shared" si="31"/>
        <v/>
      </c>
      <c r="AA159" s="55" t="str">
        <f t="shared" si="32"/>
        <v/>
      </c>
      <c r="AB159" s="31" t="str">
        <f>IF(H159="X",IF(AA159&lt;'Output, All Schools'!$C$15,"N","Y"),"")</f>
        <v/>
      </c>
    </row>
    <row r="160" spans="1:28" x14ac:dyDescent="0.25">
      <c r="A160" s="20" t="str">
        <f t="shared" si="22"/>
        <v/>
      </c>
      <c r="B160" s="20" t="str">
        <f>IF('School Data'!$B160="High",IF('School Data'!A160="","",'School Data'!A160),"")</f>
        <v/>
      </c>
      <c r="C160" s="20" t="str">
        <f>IF('School Data'!$B160="High",IF('School Data'!B160="","",'School Data'!B160),"")</f>
        <v/>
      </c>
      <c r="D160" s="20" t="str">
        <f>IF('School Data'!$B160="High",IF('School Data'!C160="","",'School Data'!C160),"")</f>
        <v/>
      </c>
      <c r="E160" s="20" t="str">
        <f>IF('School Data'!$B160="High",IF('School Data'!D160="","",'School Data'!D160),"")</f>
        <v/>
      </c>
      <c r="F160" s="20" t="str">
        <f>IF('School Data'!$B160="High",IF('School Data'!E160="","",'School Data'!E160),"")</f>
        <v/>
      </c>
      <c r="G160" s="31" t="str">
        <f>IF('School Data'!$B160="High",IF('School Data'!F160="","",'School Data'!F160),"")</f>
        <v/>
      </c>
      <c r="H160" s="28" t="str">
        <f>IF(A160&lt;('Output by Grade Span'!$C$5+1),"X","")</f>
        <v/>
      </c>
      <c r="I160" s="29" t="str">
        <f>IF('School Data'!$B160="High",IF('School Data'!G160="","",'School Data'!G160),"")</f>
        <v/>
      </c>
      <c r="J160" s="29" t="str">
        <f t="shared" si="23"/>
        <v/>
      </c>
      <c r="K160" s="29" t="str">
        <f>IF('School Data'!$B160="High",IF('School Data'!H160="","",'School Data'!H160),"")</f>
        <v/>
      </c>
      <c r="L160" s="29" t="str">
        <f t="shared" si="24"/>
        <v/>
      </c>
      <c r="M160" s="29" t="str">
        <f t="shared" si="25"/>
        <v/>
      </c>
      <c r="N160" s="28" t="str">
        <f>IF(H160="X",IF(M160&gt;'Output, All Schools'!$C$8,"N","Y"),"")</f>
        <v/>
      </c>
      <c r="O160" s="30" t="str">
        <f>IF('School Data'!$B160="High",IF('School Data'!I160="","",'School Data'!I160),"")</f>
        <v/>
      </c>
      <c r="P160" s="30" t="str">
        <f t="shared" si="26"/>
        <v/>
      </c>
      <c r="Q160" s="29" t="str">
        <f t="shared" si="27"/>
        <v/>
      </c>
      <c r="R160" s="31" t="str">
        <f>IF(H160="X",IF(Q160&gt;'Output, All Schools'!$C$9,"N","Y"),"")</f>
        <v/>
      </c>
      <c r="S160" s="32" t="str">
        <f>IF('School Data'!$B160="High",IF('School Data'!J160="","",'School Data'!J160),"")</f>
        <v/>
      </c>
      <c r="T160" s="49" t="str">
        <f t="shared" si="28"/>
        <v/>
      </c>
      <c r="U160" s="32" t="str">
        <f>IF('School Data'!$B160="High",IF('School Data'!K160="","",'School Data'!K160),"")</f>
        <v/>
      </c>
      <c r="V160" s="49" t="str">
        <f t="shared" si="29"/>
        <v/>
      </c>
      <c r="W160" s="54" t="str">
        <f t="shared" si="30"/>
        <v/>
      </c>
      <c r="X160" s="28" t="str">
        <f>IF(H160="X",IF(W160&lt;'Output, All Schools'!$C$14,"N","Y"),"")</f>
        <v/>
      </c>
      <c r="Y160" s="32" t="str">
        <f>IF('School Data'!$B160="High",IF('School Data'!L160="","",'School Data'!L160),"")</f>
        <v/>
      </c>
      <c r="Z160" s="49" t="str">
        <f t="shared" si="31"/>
        <v/>
      </c>
      <c r="AA160" s="55" t="str">
        <f t="shared" si="32"/>
        <v/>
      </c>
      <c r="AB160" s="31" t="str">
        <f>IF(H160="X",IF(AA160&lt;'Output, All Schools'!$C$15,"N","Y"),"")</f>
        <v/>
      </c>
    </row>
    <row r="161" spans="1:28" x14ac:dyDescent="0.25">
      <c r="A161" s="20" t="str">
        <f t="shared" si="22"/>
        <v/>
      </c>
      <c r="B161" s="20" t="str">
        <f>IF('School Data'!$B161="High",IF('School Data'!A161="","",'School Data'!A161),"")</f>
        <v/>
      </c>
      <c r="C161" s="20" t="str">
        <f>IF('School Data'!$B161="High",IF('School Data'!B161="","",'School Data'!B161),"")</f>
        <v/>
      </c>
      <c r="D161" s="20" t="str">
        <f>IF('School Data'!$B161="High",IF('School Data'!C161="","",'School Data'!C161),"")</f>
        <v/>
      </c>
      <c r="E161" s="20" t="str">
        <f>IF('School Data'!$B161="High",IF('School Data'!D161="","",'School Data'!D161),"")</f>
        <v/>
      </c>
      <c r="F161" s="20" t="str">
        <f>IF('School Data'!$B161="High",IF('School Data'!E161="","",'School Data'!E161),"")</f>
        <v/>
      </c>
      <c r="G161" s="31" t="str">
        <f>IF('School Data'!$B161="High",IF('School Data'!F161="","",'School Data'!F161),"")</f>
        <v/>
      </c>
      <c r="H161" s="28" t="str">
        <f>IF(A161&lt;('Output by Grade Span'!$C$5+1),"X","")</f>
        <v/>
      </c>
      <c r="I161" s="29" t="str">
        <f>IF('School Data'!$B161="High",IF('School Data'!G161="","",'School Data'!G161),"")</f>
        <v/>
      </c>
      <c r="J161" s="29" t="str">
        <f t="shared" si="23"/>
        <v/>
      </c>
      <c r="K161" s="29" t="str">
        <f>IF('School Data'!$B161="High",IF('School Data'!H161="","",'School Data'!H161),"")</f>
        <v/>
      </c>
      <c r="L161" s="29" t="str">
        <f t="shared" si="24"/>
        <v/>
      </c>
      <c r="M161" s="29" t="str">
        <f t="shared" si="25"/>
        <v/>
      </c>
      <c r="N161" s="28" t="str">
        <f>IF(H161="X",IF(M161&gt;'Output, All Schools'!$C$8,"N","Y"),"")</f>
        <v/>
      </c>
      <c r="O161" s="30" t="str">
        <f>IF('School Data'!$B161="High",IF('School Data'!I161="","",'School Data'!I161),"")</f>
        <v/>
      </c>
      <c r="P161" s="30" t="str">
        <f t="shared" si="26"/>
        <v/>
      </c>
      <c r="Q161" s="29" t="str">
        <f t="shared" si="27"/>
        <v/>
      </c>
      <c r="R161" s="31" t="str">
        <f>IF(H161="X",IF(Q161&gt;'Output, All Schools'!$C$9,"N","Y"),"")</f>
        <v/>
      </c>
      <c r="S161" s="32" t="str">
        <f>IF('School Data'!$B161="High",IF('School Data'!J161="","",'School Data'!J161),"")</f>
        <v/>
      </c>
      <c r="T161" s="49" t="str">
        <f t="shared" si="28"/>
        <v/>
      </c>
      <c r="U161" s="32" t="str">
        <f>IF('School Data'!$B161="High",IF('School Data'!K161="","",'School Data'!K161),"")</f>
        <v/>
      </c>
      <c r="V161" s="49" t="str">
        <f t="shared" si="29"/>
        <v/>
      </c>
      <c r="W161" s="54" t="str">
        <f t="shared" si="30"/>
        <v/>
      </c>
      <c r="X161" s="28" t="str">
        <f>IF(H161="X",IF(W161&lt;'Output, All Schools'!$C$14,"N","Y"),"")</f>
        <v/>
      </c>
      <c r="Y161" s="32" t="str">
        <f>IF('School Data'!$B161="High",IF('School Data'!L161="","",'School Data'!L161),"")</f>
        <v/>
      </c>
      <c r="Z161" s="49" t="str">
        <f t="shared" si="31"/>
        <v/>
      </c>
      <c r="AA161" s="55" t="str">
        <f t="shared" si="32"/>
        <v/>
      </c>
      <c r="AB161" s="31" t="str">
        <f>IF(H161="X",IF(AA161&lt;'Output, All Schools'!$C$15,"N","Y"),"")</f>
        <v/>
      </c>
    </row>
    <row r="162" spans="1:28" x14ac:dyDescent="0.25">
      <c r="A162" s="20" t="str">
        <f t="shared" si="22"/>
        <v/>
      </c>
      <c r="B162" s="20" t="str">
        <f>IF('School Data'!$B162="High",IF('School Data'!A162="","",'School Data'!A162),"")</f>
        <v/>
      </c>
      <c r="C162" s="20" t="str">
        <f>IF('School Data'!$B162="High",IF('School Data'!B162="","",'School Data'!B162),"")</f>
        <v/>
      </c>
      <c r="D162" s="20" t="str">
        <f>IF('School Data'!$B162="High",IF('School Data'!C162="","",'School Data'!C162),"")</f>
        <v/>
      </c>
      <c r="E162" s="20" t="str">
        <f>IF('School Data'!$B162="High",IF('School Data'!D162="","",'School Data'!D162),"")</f>
        <v/>
      </c>
      <c r="F162" s="20" t="str">
        <f>IF('School Data'!$B162="High",IF('School Data'!E162="","",'School Data'!E162),"")</f>
        <v/>
      </c>
      <c r="G162" s="31" t="str">
        <f>IF('School Data'!$B162="High",IF('School Data'!F162="","",'School Data'!F162),"")</f>
        <v/>
      </c>
      <c r="H162" s="28" t="str">
        <f>IF(A162&lt;('Output by Grade Span'!$C$5+1),"X","")</f>
        <v/>
      </c>
      <c r="I162" s="29" t="str">
        <f>IF('School Data'!$B162="High",IF('School Data'!G162="","",'School Data'!G162),"")</f>
        <v/>
      </c>
      <c r="J162" s="29" t="str">
        <f t="shared" si="23"/>
        <v/>
      </c>
      <c r="K162" s="29" t="str">
        <f>IF('School Data'!$B162="High",IF('School Data'!H162="","",'School Data'!H162),"")</f>
        <v/>
      </c>
      <c r="L162" s="29" t="str">
        <f t="shared" si="24"/>
        <v/>
      </c>
      <c r="M162" s="29" t="str">
        <f t="shared" si="25"/>
        <v/>
      </c>
      <c r="N162" s="28" t="str">
        <f>IF(H162="X",IF(M162&gt;'Output, All Schools'!$C$8,"N","Y"),"")</f>
        <v/>
      </c>
      <c r="O162" s="30" t="str">
        <f>IF('School Data'!$B162="High",IF('School Data'!I162="","",'School Data'!I162),"")</f>
        <v/>
      </c>
      <c r="P162" s="30" t="str">
        <f t="shared" si="26"/>
        <v/>
      </c>
      <c r="Q162" s="29" t="str">
        <f t="shared" si="27"/>
        <v/>
      </c>
      <c r="R162" s="31" t="str">
        <f>IF(H162="X",IF(Q162&gt;'Output, All Schools'!$C$9,"N","Y"),"")</f>
        <v/>
      </c>
      <c r="S162" s="32" t="str">
        <f>IF('School Data'!$B162="High",IF('School Data'!J162="","",'School Data'!J162),"")</f>
        <v/>
      </c>
      <c r="T162" s="49" t="str">
        <f t="shared" si="28"/>
        <v/>
      </c>
      <c r="U162" s="32" t="str">
        <f>IF('School Data'!$B162="High",IF('School Data'!K162="","",'School Data'!K162),"")</f>
        <v/>
      </c>
      <c r="V162" s="49" t="str">
        <f t="shared" si="29"/>
        <v/>
      </c>
      <c r="W162" s="54" t="str">
        <f t="shared" si="30"/>
        <v/>
      </c>
      <c r="X162" s="28" t="str">
        <f>IF(H162="X",IF(W162&lt;'Output, All Schools'!$C$14,"N","Y"),"")</f>
        <v/>
      </c>
      <c r="Y162" s="32" t="str">
        <f>IF('School Data'!$B162="High",IF('School Data'!L162="","",'School Data'!L162),"")</f>
        <v/>
      </c>
      <c r="Z162" s="49" t="str">
        <f t="shared" si="31"/>
        <v/>
      </c>
      <c r="AA162" s="55" t="str">
        <f t="shared" si="32"/>
        <v/>
      </c>
      <c r="AB162" s="31" t="str">
        <f>IF(H162="X",IF(AA162&lt;'Output, All Schools'!$C$15,"N","Y"),"")</f>
        <v/>
      </c>
    </row>
    <row r="163" spans="1:28" x14ac:dyDescent="0.25">
      <c r="A163" s="20" t="str">
        <f t="shared" si="22"/>
        <v/>
      </c>
      <c r="B163" s="20" t="str">
        <f>IF('School Data'!$B163="High",IF('School Data'!A163="","",'School Data'!A163),"")</f>
        <v/>
      </c>
      <c r="C163" s="20" t="str">
        <f>IF('School Data'!$B163="High",IF('School Data'!B163="","",'School Data'!B163),"")</f>
        <v/>
      </c>
      <c r="D163" s="20" t="str">
        <f>IF('School Data'!$B163="High",IF('School Data'!C163="","",'School Data'!C163),"")</f>
        <v/>
      </c>
      <c r="E163" s="20" t="str">
        <f>IF('School Data'!$B163="High",IF('School Data'!D163="","",'School Data'!D163),"")</f>
        <v/>
      </c>
      <c r="F163" s="20" t="str">
        <f>IF('School Data'!$B163="High",IF('School Data'!E163="","",'School Data'!E163),"")</f>
        <v/>
      </c>
      <c r="G163" s="31" t="str">
        <f>IF('School Data'!$B163="High",IF('School Data'!F163="","",'School Data'!F163),"")</f>
        <v/>
      </c>
      <c r="H163" s="28" t="str">
        <f>IF(A163&lt;('Output by Grade Span'!$C$5+1),"X","")</f>
        <v/>
      </c>
      <c r="I163" s="29" t="str">
        <f>IF('School Data'!$B163="High",IF('School Data'!G163="","",'School Data'!G163),"")</f>
        <v/>
      </c>
      <c r="J163" s="29" t="str">
        <f t="shared" si="23"/>
        <v/>
      </c>
      <c r="K163" s="29" t="str">
        <f>IF('School Data'!$B163="High",IF('School Data'!H163="","",'School Data'!H163),"")</f>
        <v/>
      </c>
      <c r="L163" s="29" t="str">
        <f t="shared" si="24"/>
        <v/>
      </c>
      <c r="M163" s="29" t="str">
        <f t="shared" si="25"/>
        <v/>
      </c>
      <c r="N163" s="28" t="str">
        <f>IF(H163="X",IF(M163&gt;'Output, All Schools'!$C$8,"N","Y"),"")</f>
        <v/>
      </c>
      <c r="O163" s="30" t="str">
        <f>IF('School Data'!$B163="High",IF('School Data'!I163="","",'School Data'!I163),"")</f>
        <v/>
      </c>
      <c r="P163" s="30" t="str">
        <f t="shared" si="26"/>
        <v/>
      </c>
      <c r="Q163" s="29" t="str">
        <f t="shared" si="27"/>
        <v/>
      </c>
      <c r="R163" s="31" t="str">
        <f>IF(H163="X",IF(Q163&gt;'Output, All Schools'!$C$9,"N","Y"),"")</f>
        <v/>
      </c>
      <c r="S163" s="32" t="str">
        <f>IF('School Data'!$B163="High",IF('School Data'!J163="","",'School Data'!J163),"")</f>
        <v/>
      </c>
      <c r="T163" s="49" t="str">
        <f t="shared" si="28"/>
        <v/>
      </c>
      <c r="U163" s="32" t="str">
        <f>IF('School Data'!$B163="High",IF('School Data'!K163="","",'School Data'!K163),"")</f>
        <v/>
      </c>
      <c r="V163" s="49" t="str">
        <f t="shared" si="29"/>
        <v/>
      </c>
      <c r="W163" s="54" t="str">
        <f t="shared" si="30"/>
        <v/>
      </c>
      <c r="X163" s="28" t="str">
        <f>IF(H163="X",IF(W163&lt;'Output, All Schools'!$C$14,"N","Y"),"")</f>
        <v/>
      </c>
      <c r="Y163" s="32" t="str">
        <f>IF('School Data'!$B163="High",IF('School Data'!L163="","",'School Data'!L163),"")</f>
        <v/>
      </c>
      <c r="Z163" s="49" t="str">
        <f t="shared" si="31"/>
        <v/>
      </c>
      <c r="AA163" s="55" t="str">
        <f t="shared" si="32"/>
        <v/>
      </c>
      <c r="AB163" s="31" t="str">
        <f>IF(H163="X",IF(AA163&lt;'Output, All Schools'!$C$15,"N","Y"),"")</f>
        <v/>
      </c>
    </row>
    <row r="164" spans="1:28" x14ac:dyDescent="0.25">
      <c r="A164" s="20" t="str">
        <f t="shared" si="22"/>
        <v/>
      </c>
      <c r="B164" s="20" t="str">
        <f>IF('School Data'!$B164="High",IF('School Data'!A164="","",'School Data'!A164),"")</f>
        <v/>
      </c>
      <c r="C164" s="20" t="str">
        <f>IF('School Data'!$B164="High",IF('School Data'!B164="","",'School Data'!B164),"")</f>
        <v/>
      </c>
      <c r="D164" s="20" t="str">
        <f>IF('School Data'!$B164="High",IF('School Data'!C164="","",'School Data'!C164),"")</f>
        <v/>
      </c>
      <c r="E164" s="20" t="str">
        <f>IF('School Data'!$B164="High",IF('School Data'!D164="","",'School Data'!D164),"")</f>
        <v/>
      </c>
      <c r="F164" s="20" t="str">
        <f>IF('School Data'!$B164="High",IF('School Data'!E164="","",'School Data'!E164),"")</f>
        <v/>
      </c>
      <c r="G164" s="31" t="str">
        <f>IF('School Data'!$B164="High",IF('School Data'!F164="","",'School Data'!F164),"")</f>
        <v/>
      </c>
      <c r="H164" s="28" t="str">
        <f>IF(A164&lt;('Output by Grade Span'!$C$5+1),"X","")</f>
        <v/>
      </c>
      <c r="I164" s="29" t="str">
        <f>IF('School Data'!$B164="High",IF('School Data'!G164="","",'School Data'!G164),"")</f>
        <v/>
      </c>
      <c r="J164" s="29" t="str">
        <f t="shared" si="23"/>
        <v/>
      </c>
      <c r="K164" s="29" t="str">
        <f>IF('School Data'!$B164="High",IF('School Data'!H164="","",'School Data'!H164),"")</f>
        <v/>
      </c>
      <c r="L164" s="29" t="str">
        <f t="shared" si="24"/>
        <v/>
      </c>
      <c r="M164" s="29" t="str">
        <f t="shared" si="25"/>
        <v/>
      </c>
      <c r="N164" s="28" t="str">
        <f>IF(H164="X",IF(M164&gt;'Output, All Schools'!$C$8,"N","Y"),"")</f>
        <v/>
      </c>
      <c r="O164" s="30" t="str">
        <f>IF('School Data'!$B164="High",IF('School Data'!I164="","",'School Data'!I164),"")</f>
        <v/>
      </c>
      <c r="P164" s="30" t="str">
        <f t="shared" si="26"/>
        <v/>
      </c>
      <c r="Q164" s="29" t="str">
        <f t="shared" si="27"/>
        <v/>
      </c>
      <c r="R164" s="31" t="str">
        <f>IF(H164="X",IF(Q164&gt;'Output, All Schools'!$C$9,"N","Y"),"")</f>
        <v/>
      </c>
      <c r="S164" s="32" t="str">
        <f>IF('School Data'!$B164="High",IF('School Data'!J164="","",'School Data'!J164),"")</f>
        <v/>
      </c>
      <c r="T164" s="49" t="str">
        <f t="shared" si="28"/>
        <v/>
      </c>
      <c r="U164" s="32" t="str">
        <f>IF('School Data'!$B164="High",IF('School Data'!K164="","",'School Data'!K164),"")</f>
        <v/>
      </c>
      <c r="V164" s="49" t="str">
        <f t="shared" si="29"/>
        <v/>
      </c>
      <c r="W164" s="54" t="str">
        <f t="shared" si="30"/>
        <v/>
      </c>
      <c r="X164" s="28" t="str">
        <f>IF(H164="X",IF(W164&lt;'Output, All Schools'!$C$14,"N","Y"),"")</f>
        <v/>
      </c>
      <c r="Y164" s="32" t="str">
        <f>IF('School Data'!$B164="High",IF('School Data'!L164="","",'School Data'!L164),"")</f>
        <v/>
      </c>
      <c r="Z164" s="49" t="str">
        <f t="shared" si="31"/>
        <v/>
      </c>
      <c r="AA164" s="55" t="str">
        <f t="shared" si="32"/>
        <v/>
      </c>
      <c r="AB164" s="31" t="str">
        <f>IF(H164="X",IF(AA164&lt;'Output, All Schools'!$C$15,"N","Y"),"")</f>
        <v/>
      </c>
    </row>
    <row r="165" spans="1:28" x14ac:dyDescent="0.25">
      <c r="A165" s="20" t="str">
        <f t="shared" si="22"/>
        <v/>
      </c>
      <c r="B165" s="20" t="str">
        <f>IF('School Data'!$B165="High",IF('School Data'!A165="","",'School Data'!A165),"")</f>
        <v/>
      </c>
      <c r="C165" s="20" t="str">
        <f>IF('School Data'!$B165="High",IF('School Data'!B165="","",'School Data'!B165),"")</f>
        <v/>
      </c>
      <c r="D165" s="20" t="str">
        <f>IF('School Data'!$B165="High",IF('School Data'!C165="","",'School Data'!C165),"")</f>
        <v/>
      </c>
      <c r="E165" s="20" t="str">
        <f>IF('School Data'!$B165="High",IF('School Data'!D165="","",'School Data'!D165),"")</f>
        <v/>
      </c>
      <c r="F165" s="20" t="str">
        <f>IF('School Data'!$B165="High",IF('School Data'!E165="","",'School Data'!E165),"")</f>
        <v/>
      </c>
      <c r="G165" s="31" t="str">
        <f>IF('School Data'!$B165="High",IF('School Data'!F165="","",'School Data'!F165),"")</f>
        <v/>
      </c>
      <c r="H165" s="28" t="str">
        <f>IF(A165&lt;('Output by Grade Span'!$C$5+1),"X","")</f>
        <v/>
      </c>
      <c r="I165" s="29" t="str">
        <f>IF('School Data'!$B165="High",IF('School Data'!G165="","",'School Data'!G165),"")</f>
        <v/>
      </c>
      <c r="J165" s="29" t="str">
        <f t="shared" si="23"/>
        <v/>
      </c>
      <c r="K165" s="29" t="str">
        <f>IF('School Data'!$B165="High",IF('School Data'!H165="","",'School Data'!H165),"")</f>
        <v/>
      </c>
      <c r="L165" s="29" t="str">
        <f t="shared" si="24"/>
        <v/>
      </c>
      <c r="M165" s="29" t="str">
        <f t="shared" si="25"/>
        <v/>
      </c>
      <c r="N165" s="28" t="str">
        <f>IF(H165="X",IF(M165&gt;'Output, All Schools'!$C$8,"N","Y"),"")</f>
        <v/>
      </c>
      <c r="O165" s="30" t="str">
        <f>IF('School Data'!$B165="High",IF('School Data'!I165="","",'School Data'!I165),"")</f>
        <v/>
      </c>
      <c r="P165" s="30" t="str">
        <f t="shared" si="26"/>
        <v/>
      </c>
      <c r="Q165" s="29" t="str">
        <f t="shared" si="27"/>
        <v/>
      </c>
      <c r="R165" s="31" t="str">
        <f>IF(H165="X",IF(Q165&gt;'Output, All Schools'!$C$9,"N","Y"),"")</f>
        <v/>
      </c>
      <c r="S165" s="32" t="str">
        <f>IF('School Data'!$B165="High",IF('School Data'!J165="","",'School Data'!J165),"")</f>
        <v/>
      </c>
      <c r="T165" s="49" t="str">
        <f t="shared" si="28"/>
        <v/>
      </c>
      <c r="U165" s="32" t="str">
        <f>IF('School Data'!$B165="High",IF('School Data'!K165="","",'School Data'!K165),"")</f>
        <v/>
      </c>
      <c r="V165" s="49" t="str">
        <f t="shared" si="29"/>
        <v/>
      </c>
      <c r="W165" s="54" t="str">
        <f t="shared" si="30"/>
        <v/>
      </c>
      <c r="X165" s="28" t="str">
        <f>IF(H165="X",IF(W165&lt;'Output, All Schools'!$C$14,"N","Y"),"")</f>
        <v/>
      </c>
      <c r="Y165" s="32" t="str">
        <f>IF('School Data'!$B165="High",IF('School Data'!L165="","",'School Data'!L165),"")</f>
        <v/>
      </c>
      <c r="Z165" s="49" t="str">
        <f t="shared" si="31"/>
        <v/>
      </c>
      <c r="AA165" s="55" t="str">
        <f t="shared" si="32"/>
        <v/>
      </c>
      <c r="AB165" s="31" t="str">
        <f>IF(H165="X",IF(AA165&lt;'Output, All Schools'!$C$15,"N","Y"),"")</f>
        <v/>
      </c>
    </row>
    <row r="166" spans="1:28" x14ac:dyDescent="0.25">
      <c r="A166" s="20" t="str">
        <f t="shared" si="22"/>
        <v/>
      </c>
      <c r="B166" s="20" t="str">
        <f>IF('School Data'!$B166="High",IF('School Data'!A166="","",'School Data'!A166),"")</f>
        <v/>
      </c>
      <c r="C166" s="20" t="str">
        <f>IF('School Data'!$B166="High",IF('School Data'!B166="","",'School Data'!B166),"")</f>
        <v/>
      </c>
      <c r="D166" s="20" t="str">
        <f>IF('School Data'!$B166="High",IF('School Data'!C166="","",'School Data'!C166),"")</f>
        <v/>
      </c>
      <c r="E166" s="20" t="str">
        <f>IF('School Data'!$B166="High",IF('School Data'!D166="","",'School Data'!D166),"")</f>
        <v/>
      </c>
      <c r="F166" s="20" t="str">
        <f>IF('School Data'!$B166="High",IF('School Data'!E166="","",'School Data'!E166),"")</f>
        <v/>
      </c>
      <c r="G166" s="31" t="str">
        <f>IF('School Data'!$B166="High",IF('School Data'!F166="","",'School Data'!F166),"")</f>
        <v/>
      </c>
      <c r="H166" s="28" t="str">
        <f>IF(A166&lt;('Output by Grade Span'!$C$5+1),"X","")</f>
        <v/>
      </c>
      <c r="I166" s="29" t="str">
        <f>IF('School Data'!$B166="High",IF('School Data'!G166="","",'School Data'!G166),"")</f>
        <v/>
      </c>
      <c r="J166" s="29" t="str">
        <f t="shared" si="23"/>
        <v/>
      </c>
      <c r="K166" s="29" t="str">
        <f>IF('School Data'!$B166="High",IF('School Data'!H166="","",'School Data'!H166),"")</f>
        <v/>
      </c>
      <c r="L166" s="29" t="str">
        <f t="shared" si="24"/>
        <v/>
      </c>
      <c r="M166" s="29" t="str">
        <f t="shared" si="25"/>
        <v/>
      </c>
      <c r="N166" s="28" t="str">
        <f>IF(H166="X",IF(M166&gt;'Output, All Schools'!$C$8,"N","Y"),"")</f>
        <v/>
      </c>
      <c r="O166" s="30" t="str">
        <f>IF('School Data'!$B166="High",IF('School Data'!I166="","",'School Data'!I166),"")</f>
        <v/>
      </c>
      <c r="P166" s="30" t="str">
        <f t="shared" si="26"/>
        <v/>
      </c>
      <c r="Q166" s="29" t="str">
        <f t="shared" si="27"/>
        <v/>
      </c>
      <c r="R166" s="31" t="str">
        <f>IF(H166="X",IF(Q166&gt;'Output, All Schools'!$C$9,"N","Y"),"")</f>
        <v/>
      </c>
      <c r="S166" s="32" t="str">
        <f>IF('School Data'!$B166="High",IF('School Data'!J166="","",'School Data'!J166),"")</f>
        <v/>
      </c>
      <c r="T166" s="49" t="str">
        <f t="shared" si="28"/>
        <v/>
      </c>
      <c r="U166" s="32" t="str">
        <f>IF('School Data'!$B166="High",IF('School Data'!K166="","",'School Data'!K166),"")</f>
        <v/>
      </c>
      <c r="V166" s="49" t="str">
        <f t="shared" si="29"/>
        <v/>
      </c>
      <c r="W166" s="54" t="str">
        <f t="shared" si="30"/>
        <v/>
      </c>
      <c r="X166" s="28" t="str">
        <f>IF(H166="X",IF(W166&lt;'Output, All Schools'!$C$14,"N","Y"),"")</f>
        <v/>
      </c>
      <c r="Y166" s="32" t="str">
        <f>IF('School Data'!$B166="High",IF('School Data'!L166="","",'School Data'!L166),"")</f>
        <v/>
      </c>
      <c r="Z166" s="49" t="str">
        <f t="shared" si="31"/>
        <v/>
      </c>
      <c r="AA166" s="55" t="str">
        <f t="shared" si="32"/>
        <v/>
      </c>
      <c r="AB166" s="31" t="str">
        <f>IF(H166="X",IF(AA166&lt;'Output, All Schools'!$C$15,"N","Y"),"")</f>
        <v/>
      </c>
    </row>
    <row r="167" spans="1:28" x14ac:dyDescent="0.25">
      <c r="A167" s="20" t="str">
        <f t="shared" si="22"/>
        <v/>
      </c>
      <c r="B167" s="20" t="str">
        <f>IF('School Data'!$B167="High",IF('School Data'!A167="","",'School Data'!A167),"")</f>
        <v/>
      </c>
      <c r="C167" s="20" t="str">
        <f>IF('School Data'!$B167="High",IF('School Data'!B167="","",'School Data'!B167),"")</f>
        <v/>
      </c>
      <c r="D167" s="20" t="str">
        <f>IF('School Data'!$B167="High",IF('School Data'!C167="","",'School Data'!C167),"")</f>
        <v/>
      </c>
      <c r="E167" s="20" t="str">
        <f>IF('School Data'!$B167="High",IF('School Data'!D167="","",'School Data'!D167),"")</f>
        <v/>
      </c>
      <c r="F167" s="20" t="str">
        <f>IF('School Data'!$B167="High",IF('School Data'!E167="","",'School Data'!E167),"")</f>
        <v/>
      </c>
      <c r="G167" s="31" t="str">
        <f>IF('School Data'!$B167="High",IF('School Data'!F167="","",'School Data'!F167),"")</f>
        <v/>
      </c>
      <c r="H167" s="28" t="str">
        <f>IF(A167&lt;('Output by Grade Span'!$C$5+1),"X","")</f>
        <v/>
      </c>
      <c r="I167" s="29" t="str">
        <f>IF('School Data'!$B167="High",IF('School Data'!G167="","",'School Data'!G167),"")</f>
        <v/>
      </c>
      <c r="J167" s="29" t="str">
        <f t="shared" si="23"/>
        <v/>
      </c>
      <c r="K167" s="29" t="str">
        <f>IF('School Data'!$B167="High",IF('School Data'!H167="","",'School Data'!H167),"")</f>
        <v/>
      </c>
      <c r="L167" s="29" t="str">
        <f t="shared" si="24"/>
        <v/>
      </c>
      <c r="M167" s="29" t="str">
        <f t="shared" si="25"/>
        <v/>
      </c>
      <c r="N167" s="28" t="str">
        <f>IF(H167="X",IF(M167&gt;'Output, All Schools'!$C$8,"N","Y"),"")</f>
        <v/>
      </c>
      <c r="O167" s="30" t="str">
        <f>IF('School Data'!$B167="High",IF('School Data'!I167="","",'School Data'!I167),"")</f>
        <v/>
      </c>
      <c r="P167" s="30" t="str">
        <f t="shared" si="26"/>
        <v/>
      </c>
      <c r="Q167" s="29" t="str">
        <f t="shared" si="27"/>
        <v/>
      </c>
      <c r="R167" s="31" t="str">
        <f>IF(H167="X",IF(Q167&gt;'Output, All Schools'!$C$9,"N","Y"),"")</f>
        <v/>
      </c>
      <c r="S167" s="32" t="str">
        <f>IF('School Data'!$B167="High",IF('School Data'!J167="","",'School Data'!J167),"")</f>
        <v/>
      </c>
      <c r="T167" s="49" t="str">
        <f t="shared" si="28"/>
        <v/>
      </c>
      <c r="U167" s="32" t="str">
        <f>IF('School Data'!$B167="High",IF('School Data'!K167="","",'School Data'!K167),"")</f>
        <v/>
      </c>
      <c r="V167" s="49" t="str">
        <f t="shared" si="29"/>
        <v/>
      </c>
      <c r="W167" s="54" t="str">
        <f t="shared" si="30"/>
        <v/>
      </c>
      <c r="X167" s="28" t="str">
        <f>IF(H167="X",IF(W167&lt;'Output, All Schools'!$C$14,"N","Y"),"")</f>
        <v/>
      </c>
      <c r="Y167" s="32" t="str">
        <f>IF('School Data'!$B167="High",IF('School Data'!L167="","",'School Data'!L167),"")</f>
        <v/>
      </c>
      <c r="Z167" s="49" t="str">
        <f t="shared" si="31"/>
        <v/>
      </c>
      <c r="AA167" s="55" t="str">
        <f t="shared" si="32"/>
        <v/>
      </c>
      <c r="AB167" s="31" t="str">
        <f>IF(H167="X",IF(AA167&lt;'Output, All Schools'!$C$15,"N","Y"),"")</f>
        <v/>
      </c>
    </row>
    <row r="168" spans="1:28" x14ac:dyDescent="0.25">
      <c r="A168" s="20" t="str">
        <f t="shared" si="22"/>
        <v/>
      </c>
      <c r="B168" s="20" t="str">
        <f>IF('School Data'!$B168="High",IF('School Data'!A168="","",'School Data'!A168),"")</f>
        <v/>
      </c>
      <c r="C168" s="20" t="str">
        <f>IF('School Data'!$B168="High",IF('School Data'!B168="","",'School Data'!B168),"")</f>
        <v/>
      </c>
      <c r="D168" s="20" t="str">
        <f>IF('School Data'!$B168="High",IF('School Data'!C168="","",'School Data'!C168),"")</f>
        <v/>
      </c>
      <c r="E168" s="20" t="str">
        <f>IF('School Data'!$B168="High",IF('School Data'!D168="","",'School Data'!D168),"")</f>
        <v/>
      </c>
      <c r="F168" s="20" t="str">
        <f>IF('School Data'!$B168="High",IF('School Data'!E168="","",'School Data'!E168),"")</f>
        <v/>
      </c>
      <c r="G168" s="31" t="str">
        <f>IF('School Data'!$B168="High",IF('School Data'!F168="","",'School Data'!F168),"")</f>
        <v/>
      </c>
      <c r="H168" s="28" t="str">
        <f>IF(A168&lt;('Output by Grade Span'!$C$5+1),"X","")</f>
        <v/>
      </c>
      <c r="I168" s="29" t="str">
        <f>IF('School Data'!$B168="High",IF('School Data'!G168="","",'School Data'!G168),"")</f>
        <v/>
      </c>
      <c r="J168" s="29" t="str">
        <f t="shared" si="23"/>
        <v/>
      </c>
      <c r="K168" s="29" t="str">
        <f>IF('School Data'!$B168="High",IF('School Data'!H168="","",'School Data'!H168),"")</f>
        <v/>
      </c>
      <c r="L168" s="29" t="str">
        <f t="shared" si="24"/>
        <v/>
      </c>
      <c r="M168" s="29" t="str">
        <f t="shared" si="25"/>
        <v/>
      </c>
      <c r="N168" s="28" t="str">
        <f>IF(H168="X",IF(M168&gt;'Output, All Schools'!$C$8,"N","Y"),"")</f>
        <v/>
      </c>
      <c r="O168" s="30" t="str">
        <f>IF('School Data'!$B168="High",IF('School Data'!I168="","",'School Data'!I168),"")</f>
        <v/>
      </c>
      <c r="P168" s="30" t="str">
        <f t="shared" si="26"/>
        <v/>
      </c>
      <c r="Q168" s="29" t="str">
        <f t="shared" si="27"/>
        <v/>
      </c>
      <c r="R168" s="31" t="str">
        <f>IF(H168="X",IF(Q168&gt;'Output, All Schools'!$C$9,"N","Y"),"")</f>
        <v/>
      </c>
      <c r="S168" s="32" t="str">
        <f>IF('School Data'!$B168="High",IF('School Data'!J168="","",'School Data'!J168),"")</f>
        <v/>
      </c>
      <c r="T168" s="49" t="str">
        <f t="shared" si="28"/>
        <v/>
      </c>
      <c r="U168" s="32" t="str">
        <f>IF('School Data'!$B168="High",IF('School Data'!K168="","",'School Data'!K168),"")</f>
        <v/>
      </c>
      <c r="V168" s="49" t="str">
        <f t="shared" si="29"/>
        <v/>
      </c>
      <c r="W168" s="54" t="str">
        <f t="shared" si="30"/>
        <v/>
      </c>
      <c r="X168" s="28" t="str">
        <f>IF(H168="X",IF(W168&lt;'Output, All Schools'!$C$14,"N","Y"),"")</f>
        <v/>
      </c>
      <c r="Y168" s="32" t="str">
        <f>IF('School Data'!$B168="High",IF('School Data'!L168="","",'School Data'!L168),"")</f>
        <v/>
      </c>
      <c r="Z168" s="49" t="str">
        <f t="shared" si="31"/>
        <v/>
      </c>
      <c r="AA168" s="55" t="str">
        <f t="shared" si="32"/>
        <v/>
      </c>
      <c r="AB168" s="31" t="str">
        <f>IF(H168="X",IF(AA168&lt;'Output, All Schools'!$C$15,"N","Y"),"")</f>
        <v/>
      </c>
    </row>
    <row r="169" spans="1:28" x14ac:dyDescent="0.25">
      <c r="A169" s="20" t="str">
        <f t="shared" si="22"/>
        <v/>
      </c>
      <c r="B169" s="20" t="str">
        <f>IF('School Data'!$B169="High",IF('School Data'!A169="","",'School Data'!A169),"")</f>
        <v/>
      </c>
      <c r="C169" s="20" t="str">
        <f>IF('School Data'!$B169="High",IF('School Data'!B169="","",'School Data'!B169),"")</f>
        <v/>
      </c>
      <c r="D169" s="20" t="str">
        <f>IF('School Data'!$B169="High",IF('School Data'!C169="","",'School Data'!C169),"")</f>
        <v/>
      </c>
      <c r="E169" s="20" t="str">
        <f>IF('School Data'!$B169="High",IF('School Data'!D169="","",'School Data'!D169),"")</f>
        <v/>
      </c>
      <c r="F169" s="20" t="str">
        <f>IF('School Data'!$B169="High",IF('School Data'!E169="","",'School Data'!E169),"")</f>
        <v/>
      </c>
      <c r="G169" s="31" t="str">
        <f>IF('School Data'!$B169="High",IF('School Data'!F169="","",'School Data'!F169),"")</f>
        <v/>
      </c>
      <c r="H169" s="28" t="str">
        <f>IF(A169&lt;('Output by Grade Span'!$C$5+1),"X","")</f>
        <v/>
      </c>
      <c r="I169" s="29" t="str">
        <f>IF('School Data'!$B169="High",IF('School Data'!G169="","",'School Data'!G169),"")</f>
        <v/>
      </c>
      <c r="J169" s="29" t="str">
        <f t="shared" si="23"/>
        <v/>
      </c>
      <c r="K169" s="29" t="str">
        <f>IF('School Data'!$B169="High",IF('School Data'!H169="","",'School Data'!H169),"")</f>
        <v/>
      </c>
      <c r="L169" s="29" t="str">
        <f t="shared" si="24"/>
        <v/>
      </c>
      <c r="M169" s="29" t="str">
        <f t="shared" si="25"/>
        <v/>
      </c>
      <c r="N169" s="28" t="str">
        <f>IF(H169="X",IF(M169&gt;'Output, All Schools'!$C$8,"N","Y"),"")</f>
        <v/>
      </c>
      <c r="O169" s="30" t="str">
        <f>IF('School Data'!$B169="High",IF('School Data'!I169="","",'School Data'!I169),"")</f>
        <v/>
      </c>
      <c r="P169" s="30" t="str">
        <f t="shared" si="26"/>
        <v/>
      </c>
      <c r="Q169" s="29" t="str">
        <f t="shared" si="27"/>
        <v/>
      </c>
      <c r="R169" s="31" t="str">
        <f>IF(H169="X",IF(Q169&gt;'Output, All Schools'!$C$9,"N","Y"),"")</f>
        <v/>
      </c>
      <c r="S169" s="32" t="str">
        <f>IF('School Data'!$B169="High",IF('School Data'!J169="","",'School Data'!J169),"")</f>
        <v/>
      </c>
      <c r="T169" s="49" t="str">
        <f t="shared" si="28"/>
        <v/>
      </c>
      <c r="U169" s="32" t="str">
        <f>IF('School Data'!$B169="High",IF('School Data'!K169="","",'School Data'!K169),"")</f>
        <v/>
      </c>
      <c r="V169" s="49" t="str">
        <f t="shared" si="29"/>
        <v/>
      </c>
      <c r="W169" s="54" t="str">
        <f t="shared" si="30"/>
        <v/>
      </c>
      <c r="X169" s="28" t="str">
        <f>IF(H169="X",IF(W169&lt;'Output, All Schools'!$C$14,"N","Y"),"")</f>
        <v/>
      </c>
      <c r="Y169" s="32" t="str">
        <f>IF('School Data'!$B169="High",IF('School Data'!L169="","",'School Data'!L169),"")</f>
        <v/>
      </c>
      <c r="Z169" s="49" t="str">
        <f t="shared" si="31"/>
        <v/>
      </c>
      <c r="AA169" s="55" t="str">
        <f t="shared" si="32"/>
        <v/>
      </c>
      <c r="AB169" s="31" t="str">
        <f>IF(H169="X",IF(AA169&lt;'Output, All Schools'!$C$15,"N","Y"),"")</f>
        <v/>
      </c>
    </row>
    <row r="170" spans="1:28" x14ac:dyDescent="0.25">
      <c r="A170" s="20" t="str">
        <f t="shared" si="22"/>
        <v/>
      </c>
      <c r="B170" s="20" t="str">
        <f>IF('School Data'!$B170="High",IF('School Data'!A170="","",'School Data'!A170),"")</f>
        <v/>
      </c>
      <c r="C170" s="20" t="str">
        <f>IF('School Data'!$B170="High",IF('School Data'!B170="","",'School Data'!B170),"")</f>
        <v/>
      </c>
      <c r="D170" s="20" t="str">
        <f>IF('School Data'!$B170="High",IF('School Data'!C170="","",'School Data'!C170),"")</f>
        <v/>
      </c>
      <c r="E170" s="20" t="str">
        <f>IF('School Data'!$B170="High",IF('School Data'!D170="","",'School Data'!D170),"")</f>
        <v/>
      </c>
      <c r="F170" s="20" t="str">
        <f>IF('School Data'!$B170="High",IF('School Data'!E170="","",'School Data'!E170),"")</f>
        <v/>
      </c>
      <c r="G170" s="31" t="str">
        <f>IF('School Data'!$B170="High",IF('School Data'!F170="","",'School Data'!F170),"")</f>
        <v/>
      </c>
      <c r="H170" s="28" t="str">
        <f>IF(A170&lt;('Output by Grade Span'!$C$5+1),"X","")</f>
        <v/>
      </c>
      <c r="I170" s="29" t="str">
        <f>IF('School Data'!$B170="High",IF('School Data'!G170="","",'School Data'!G170),"")</f>
        <v/>
      </c>
      <c r="J170" s="29" t="str">
        <f t="shared" si="23"/>
        <v/>
      </c>
      <c r="K170" s="29" t="str">
        <f>IF('School Data'!$B170="High",IF('School Data'!H170="","",'School Data'!H170),"")</f>
        <v/>
      </c>
      <c r="L170" s="29" t="str">
        <f t="shared" si="24"/>
        <v/>
      </c>
      <c r="M170" s="29" t="str">
        <f t="shared" si="25"/>
        <v/>
      </c>
      <c r="N170" s="28" t="str">
        <f>IF(H170="X",IF(M170&gt;'Output, All Schools'!$C$8,"N","Y"),"")</f>
        <v/>
      </c>
      <c r="O170" s="30" t="str">
        <f>IF('School Data'!$B170="High",IF('School Data'!I170="","",'School Data'!I170),"")</f>
        <v/>
      </c>
      <c r="P170" s="30" t="str">
        <f t="shared" si="26"/>
        <v/>
      </c>
      <c r="Q170" s="29" t="str">
        <f t="shared" si="27"/>
        <v/>
      </c>
      <c r="R170" s="31" t="str">
        <f>IF(H170="X",IF(Q170&gt;'Output, All Schools'!$C$9,"N","Y"),"")</f>
        <v/>
      </c>
      <c r="S170" s="32" t="str">
        <f>IF('School Data'!$B170="High",IF('School Data'!J170="","",'School Data'!J170),"")</f>
        <v/>
      </c>
      <c r="T170" s="49" t="str">
        <f t="shared" si="28"/>
        <v/>
      </c>
      <c r="U170" s="32" t="str">
        <f>IF('School Data'!$B170="High",IF('School Data'!K170="","",'School Data'!K170),"")</f>
        <v/>
      </c>
      <c r="V170" s="49" t="str">
        <f t="shared" si="29"/>
        <v/>
      </c>
      <c r="W170" s="54" t="str">
        <f t="shared" si="30"/>
        <v/>
      </c>
      <c r="X170" s="28" t="str">
        <f>IF(H170="X",IF(W170&lt;'Output, All Schools'!$C$14,"N","Y"),"")</f>
        <v/>
      </c>
      <c r="Y170" s="32" t="str">
        <f>IF('School Data'!$B170="High",IF('School Data'!L170="","",'School Data'!L170),"")</f>
        <v/>
      </c>
      <c r="Z170" s="49" t="str">
        <f t="shared" si="31"/>
        <v/>
      </c>
      <c r="AA170" s="55" t="str">
        <f t="shared" si="32"/>
        <v/>
      </c>
      <c r="AB170" s="31" t="str">
        <f>IF(H170="X",IF(AA170&lt;'Output, All Schools'!$C$15,"N","Y"),"")</f>
        <v/>
      </c>
    </row>
    <row r="171" spans="1:28" x14ac:dyDescent="0.25">
      <c r="A171" s="20" t="str">
        <f t="shared" si="22"/>
        <v/>
      </c>
      <c r="B171" s="20" t="str">
        <f>IF('School Data'!$B171="High",IF('School Data'!A171="","",'School Data'!A171),"")</f>
        <v/>
      </c>
      <c r="C171" s="20" t="str">
        <f>IF('School Data'!$B171="High",IF('School Data'!B171="","",'School Data'!B171),"")</f>
        <v/>
      </c>
      <c r="D171" s="20" t="str">
        <f>IF('School Data'!$B171="High",IF('School Data'!C171="","",'School Data'!C171),"")</f>
        <v/>
      </c>
      <c r="E171" s="20" t="str">
        <f>IF('School Data'!$B171="High",IF('School Data'!D171="","",'School Data'!D171),"")</f>
        <v/>
      </c>
      <c r="F171" s="20" t="str">
        <f>IF('School Data'!$B171="High",IF('School Data'!E171="","",'School Data'!E171),"")</f>
        <v/>
      </c>
      <c r="G171" s="31" t="str">
        <f>IF('School Data'!$B171="High",IF('School Data'!F171="","",'School Data'!F171),"")</f>
        <v/>
      </c>
      <c r="H171" s="28" t="str">
        <f>IF(A171&lt;('Output by Grade Span'!$C$5+1),"X","")</f>
        <v/>
      </c>
      <c r="I171" s="29" t="str">
        <f>IF('School Data'!$B171="High",IF('School Data'!G171="","",'School Data'!G171),"")</f>
        <v/>
      </c>
      <c r="J171" s="29" t="str">
        <f t="shared" si="23"/>
        <v/>
      </c>
      <c r="K171" s="29" t="str">
        <f>IF('School Data'!$B171="High",IF('School Data'!H171="","",'School Data'!H171),"")</f>
        <v/>
      </c>
      <c r="L171" s="29" t="str">
        <f t="shared" si="24"/>
        <v/>
      </c>
      <c r="M171" s="29" t="str">
        <f t="shared" si="25"/>
        <v/>
      </c>
      <c r="N171" s="28" t="str">
        <f>IF(H171="X",IF(M171&gt;'Output, All Schools'!$C$8,"N","Y"),"")</f>
        <v/>
      </c>
      <c r="O171" s="30" t="str">
        <f>IF('School Data'!$B171="High",IF('School Data'!I171="","",'School Data'!I171),"")</f>
        <v/>
      </c>
      <c r="P171" s="30" t="str">
        <f t="shared" si="26"/>
        <v/>
      </c>
      <c r="Q171" s="29" t="str">
        <f t="shared" si="27"/>
        <v/>
      </c>
      <c r="R171" s="31" t="str">
        <f>IF(H171="X",IF(Q171&gt;'Output, All Schools'!$C$9,"N","Y"),"")</f>
        <v/>
      </c>
      <c r="S171" s="32" t="str">
        <f>IF('School Data'!$B171="High",IF('School Data'!J171="","",'School Data'!J171),"")</f>
        <v/>
      </c>
      <c r="T171" s="49" t="str">
        <f t="shared" si="28"/>
        <v/>
      </c>
      <c r="U171" s="32" t="str">
        <f>IF('School Data'!$B171="High",IF('School Data'!K171="","",'School Data'!K171),"")</f>
        <v/>
      </c>
      <c r="V171" s="49" t="str">
        <f t="shared" si="29"/>
        <v/>
      </c>
      <c r="W171" s="54" t="str">
        <f t="shared" si="30"/>
        <v/>
      </c>
      <c r="X171" s="28" t="str">
        <f>IF(H171="X",IF(W171&lt;'Output, All Schools'!$C$14,"N","Y"),"")</f>
        <v/>
      </c>
      <c r="Y171" s="32" t="str">
        <f>IF('School Data'!$B171="High",IF('School Data'!L171="","",'School Data'!L171),"")</f>
        <v/>
      </c>
      <c r="Z171" s="49" t="str">
        <f t="shared" si="31"/>
        <v/>
      </c>
      <c r="AA171" s="55" t="str">
        <f t="shared" si="32"/>
        <v/>
      </c>
      <c r="AB171" s="31" t="str">
        <f>IF(H171="X",IF(AA171&lt;'Output, All Schools'!$C$15,"N","Y"),"")</f>
        <v/>
      </c>
    </row>
    <row r="172" spans="1:28" x14ac:dyDescent="0.25">
      <c r="A172" s="20" t="str">
        <f t="shared" si="22"/>
        <v/>
      </c>
      <c r="B172" s="20" t="str">
        <f>IF('School Data'!$B172="High",IF('School Data'!A172="","",'School Data'!A172),"")</f>
        <v/>
      </c>
      <c r="C172" s="20" t="str">
        <f>IF('School Data'!$B172="High",IF('School Data'!B172="","",'School Data'!B172),"")</f>
        <v/>
      </c>
      <c r="D172" s="20" t="str">
        <f>IF('School Data'!$B172="High",IF('School Data'!C172="","",'School Data'!C172),"")</f>
        <v/>
      </c>
      <c r="E172" s="20" t="str">
        <f>IF('School Data'!$B172="High",IF('School Data'!D172="","",'School Data'!D172),"")</f>
        <v/>
      </c>
      <c r="F172" s="20" t="str">
        <f>IF('School Data'!$B172="High",IF('School Data'!E172="","",'School Data'!E172),"")</f>
        <v/>
      </c>
      <c r="G172" s="31" t="str">
        <f>IF('School Data'!$B172="High",IF('School Data'!F172="","",'School Data'!F172),"")</f>
        <v/>
      </c>
      <c r="H172" s="28" t="str">
        <f>IF(A172&lt;('Output by Grade Span'!$C$5+1),"X","")</f>
        <v/>
      </c>
      <c r="I172" s="29" t="str">
        <f>IF('School Data'!$B172="High",IF('School Data'!G172="","",'School Data'!G172),"")</f>
        <v/>
      </c>
      <c r="J172" s="29" t="str">
        <f t="shared" si="23"/>
        <v/>
      </c>
      <c r="K172" s="29" t="str">
        <f>IF('School Data'!$B172="High",IF('School Data'!H172="","",'School Data'!H172),"")</f>
        <v/>
      </c>
      <c r="L172" s="29" t="str">
        <f t="shared" si="24"/>
        <v/>
      </c>
      <c r="M172" s="29" t="str">
        <f t="shared" si="25"/>
        <v/>
      </c>
      <c r="N172" s="28" t="str">
        <f>IF(H172="X",IF(M172&gt;'Output, All Schools'!$C$8,"N","Y"),"")</f>
        <v/>
      </c>
      <c r="O172" s="30" t="str">
        <f>IF('School Data'!$B172="High",IF('School Data'!I172="","",'School Data'!I172),"")</f>
        <v/>
      </c>
      <c r="P172" s="30" t="str">
        <f t="shared" si="26"/>
        <v/>
      </c>
      <c r="Q172" s="29" t="str">
        <f t="shared" si="27"/>
        <v/>
      </c>
      <c r="R172" s="31" t="str">
        <f>IF(H172="X",IF(Q172&gt;'Output, All Schools'!$C$9,"N","Y"),"")</f>
        <v/>
      </c>
      <c r="S172" s="32" t="str">
        <f>IF('School Data'!$B172="High",IF('School Data'!J172="","",'School Data'!J172),"")</f>
        <v/>
      </c>
      <c r="T172" s="49" t="str">
        <f t="shared" si="28"/>
        <v/>
      </c>
      <c r="U172" s="32" t="str">
        <f>IF('School Data'!$B172="High",IF('School Data'!K172="","",'School Data'!K172),"")</f>
        <v/>
      </c>
      <c r="V172" s="49" t="str">
        <f t="shared" si="29"/>
        <v/>
      </c>
      <c r="W172" s="54" t="str">
        <f t="shared" si="30"/>
        <v/>
      </c>
      <c r="X172" s="28" t="str">
        <f>IF(H172="X",IF(W172&lt;'Output, All Schools'!$C$14,"N","Y"),"")</f>
        <v/>
      </c>
      <c r="Y172" s="32" t="str">
        <f>IF('School Data'!$B172="High",IF('School Data'!L172="","",'School Data'!L172),"")</f>
        <v/>
      </c>
      <c r="Z172" s="49" t="str">
        <f t="shared" si="31"/>
        <v/>
      </c>
      <c r="AA172" s="55" t="str">
        <f t="shared" si="32"/>
        <v/>
      </c>
      <c r="AB172" s="31" t="str">
        <f>IF(H172="X",IF(AA172&lt;'Output, All Schools'!$C$15,"N","Y"),"")</f>
        <v/>
      </c>
    </row>
    <row r="173" spans="1:28" x14ac:dyDescent="0.25">
      <c r="A173" s="20" t="str">
        <f t="shared" si="22"/>
        <v/>
      </c>
      <c r="B173" s="20" t="str">
        <f>IF('School Data'!$B173="High",IF('School Data'!A173="","",'School Data'!A173),"")</f>
        <v/>
      </c>
      <c r="C173" s="20" t="str">
        <f>IF('School Data'!$B173="High",IF('School Data'!B173="","",'School Data'!B173),"")</f>
        <v/>
      </c>
      <c r="D173" s="20" t="str">
        <f>IF('School Data'!$B173="High",IF('School Data'!C173="","",'School Data'!C173),"")</f>
        <v/>
      </c>
      <c r="E173" s="20" t="str">
        <f>IF('School Data'!$B173="High",IF('School Data'!D173="","",'School Data'!D173),"")</f>
        <v/>
      </c>
      <c r="F173" s="20" t="str">
        <f>IF('School Data'!$B173="High",IF('School Data'!E173="","",'School Data'!E173),"")</f>
        <v/>
      </c>
      <c r="G173" s="31" t="str">
        <f>IF('School Data'!$B173="High",IF('School Data'!F173="","",'School Data'!F173),"")</f>
        <v/>
      </c>
      <c r="H173" s="28" t="str">
        <f>IF(A173&lt;('Output by Grade Span'!$C$5+1),"X","")</f>
        <v/>
      </c>
      <c r="I173" s="29" t="str">
        <f>IF('School Data'!$B173="High",IF('School Data'!G173="","",'School Data'!G173),"")</f>
        <v/>
      </c>
      <c r="J173" s="29" t="str">
        <f t="shared" si="23"/>
        <v/>
      </c>
      <c r="K173" s="29" t="str">
        <f>IF('School Data'!$B173="High",IF('School Data'!H173="","",'School Data'!H173),"")</f>
        <v/>
      </c>
      <c r="L173" s="29" t="str">
        <f t="shared" si="24"/>
        <v/>
      </c>
      <c r="M173" s="29" t="str">
        <f t="shared" si="25"/>
        <v/>
      </c>
      <c r="N173" s="28" t="str">
        <f>IF(H173="X",IF(M173&gt;'Output, All Schools'!$C$8,"N","Y"),"")</f>
        <v/>
      </c>
      <c r="O173" s="30" t="str">
        <f>IF('School Data'!$B173="High",IF('School Data'!I173="","",'School Data'!I173),"")</f>
        <v/>
      </c>
      <c r="P173" s="30" t="str">
        <f t="shared" si="26"/>
        <v/>
      </c>
      <c r="Q173" s="29" t="str">
        <f t="shared" si="27"/>
        <v/>
      </c>
      <c r="R173" s="31" t="str">
        <f>IF(H173="X",IF(Q173&gt;'Output, All Schools'!$C$9,"N","Y"),"")</f>
        <v/>
      </c>
      <c r="S173" s="32" t="str">
        <f>IF('School Data'!$B173="High",IF('School Data'!J173="","",'School Data'!J173),"")</f>
        <v/>
      </c>
      <c r="T173" s="49" t="str">
        <f t="shared" si="28"/>
        <v/>
      </c>
      <c r="U173" s="32" t="str">
        <f>IF('School Data'!$B173="High",IF('School Data'!K173="","",'School Data'!K173),"")</f>
        <v/>
      </c>
      <c r="V173" s="49" t="str">
        <f t="shared" si="29"/>
        <v/>
      </c>
      <c r="W173" s="54" t="str">
        <f t="shared" si="30"/>
        <v/>
      </c>
      <c r="X173" s="28" t="str">
        <f>IF(H173="X",IF(W173&lt;'Output, All Schools'!$C$14,"N","Y"),"")</f>
        <v/>
      </c>
      <c r="Y173" s="32" t="str">
        <f>IF('School Data'!$B173="High",IF('School Data'!L173="","",'School Data'!L173),"")</f>
        <v/>
      </c>
      <c r="Z173" s="49" t="str">
        <f t="shared" si="31"/>
        <v/>
      </c>
      <c r="AA173" s="55" t="str">
        <f t="shared" si="32"/>
        <v/>
      </c>
      <c r="AB173" s="31" t="str">
        <f>IF(H173="X",IF(AA173&lt;'Output, All Schools'!$C$15,"N","Y"),"")</f>
        <v/>
      </c>
    </row>
    <row r="174" spans="1:28" x14ac:dyDescent="0.25">
      <c r="A174" s="20" t="str">
        <f t="shared" si="22"/>
        <v/>
      </c>
      <c r="B174" s="20" t="str">
        <f>IF('School Data'!$B174="High",IF('School Data'!A174="","",'School Data'!A174),"")</f>
        <v/>
      </c>
      <c r="C174" s="20" t="str">
        <f>IF('School Data'!$B174="High",IF('School Data'!B174="","",'School Data'!B174),"")</f>
        <v/>
      </c>
      <c r="D174" s="20" t="str">
        <f>IF('School Data'!$B174="High",IF('School Data'!C174="","",'School Data'!C174),"")</f>
        <v/>
      </c>
      <c r="E174" s="20" t="str">
        <f>IF('School Data'!$B174="High",IF('School Data'!D174="","",'School Data'!D174),"")</f>
        <v/>
      </c>
      <c r="F174" s="20" t="str">
        <f>IF('School Data'!$B174="High",IF('School Data'!E174="","",'School Data'!E174),"")</f>
        <v/>
      </c>
      <c r="G174" s="31" t="str">
        <f>IF('School Data'!$B174="High",IF('School Data'!F174="","",'School Data'!F174),"")</f>
        <v/>
      </c>
      <c r="H174" s="28" t="str">
        <f>IF(A174&lt;('Output by Grade Span'!$C$5+1),"X","")</f>
        <v/>
      </c>
      <c r="I174" s="29" t="str">
        <f>IF('School Data'!$B174="High",IF('School Data'!G174="","",'School Data'!G174),"")</f>
        <v/>
      </c>
      <c r="J174" s="29" t="str">
        <f t="shared" si="23"/>
        <v/>
      </c>
      <c r="K174" s="29" t="str">
        <f>IF('School Data'!$B174="High",IF('School Data'!H174="","",'School Data'!H174),"")</f>
        <v/>
      </c>
      <c r="L174" s="29" t="str">
        <f t="shared" si="24"/>
        <v/>
      </c>
      <c r="M174" s="29" t="str">
        <f t="shared" si="25"/>
        <v/>
      </c>
      <c r="N174" s="28" t="str">
        <f>IF(H174="X",IF(M174&gt;'Output, All Schools'!$C$8,"N","Y"),"")</f>
        <v/>
      </c>
      <c r="O174" s="30" t="str">
        <f>IF('School Data'!$B174="High",IF('School Data'!I174="","",'School Data'!I174),"")</f>
        <v/>
      </c>
      <c r="P174" s="30" t="str">
        <f t="shared" si="26"/>
        <v/>
      </c>
      <c r="Q174" s="29" t="str">
        <f t="shared" si="27"/>
        <v/>
      </c>
      <c r="R174" s="31" t="str">
        <f>IF(H174="X",IF(Q174&gt;'Output, All Schools'!$C$9,"N","Y"),"")</f>
        <v/>
      </c>
      <c r="S174" s="32" t="str">
        <f>IF('School Data'!$B174="High",IF('School Data'!J174="","",'School Data'!J174),"")</f>
        <v/>
      </c>
      <c r="T174" s="49" t="str">
        <f t="shared" si="28"/>
        <v/>
      </c>
      <c r="U174" s="32" t="str">
        <f>IF('School Data'!$B174="High",IF('School Data'!K174="","",'School Data'!K174),"")</f>
        <v/>
      </c>
      <c r="V174" s="49" t="str">
        <f t="shared" si="29"/>
        <v/>
      </c>
      <c r="W174" s="54" t="str">
        <f t="shared" si="30"/>
        <v/>
      </c>
      <c r="X174" s="28" t="str">
        <f>IF(H174="X",IF(W174&lt;'Output, All Schools'!$C$14,"N","Y"),"")</f>
        <v/>
      </c>
      <c r="Y174" s="32" t="str">
        <f>IF('School Data'!$B174="High",IF('School Data'!L174="","",'School Data'!L174),"")</f>
        <v/>
      </c>
      <c r="Z174" s="49" t="str">
        <f t="shared" si="31"/>
        <v/>
      </c>
      <c r="AA174" s="55" t="str">
        <f t="shared" si="32"/>
        <v/>
      </c>
      <c r="AB174" s="31" t="str">
        <f>IF(H174="X",IF(AA174&lt;'Output, All Schools'!$C$15,"N","Y"),"")</f>
        <v/>
      </c>
    </row>
    <row r="175" spans="1:28" x14ac:dyDescent="0.25">
      <c r="A175" s="20" t="str">
        <f t="shared" si="22"/>
        <v/>
      </c>
      <c r="B175" s="20" t="str">
        <f>IF('School Data'!$B175="High",IF('School Data'!A175="","",'School Data'!A175),"")</f>
        <v/>
      </c>
      <c r="C175" s="20" t="str">
        <f>IF('School Data'!$B175="High",IF('School Data'!B175="","",'School Data'!B175),"")</f>
        <v/>
      </c>
      <c r="D175" s="20" t="str">
        <f>IF('School Data'!$B175="High",IF('School Data'!C175="","",'School Data'!C175),"")</f>
        <v/>
      </c>
      <c r="E175" s="20" t="str">
        <f>IF('School Data'!$B175="High",IF('School Data'!D175="","",'School Data'!D175),"")</f>
        <v/>
      </c>
      <c r="F175" s="20" t="str">
        <f>IF('School Data'!$B175="High",IF('School Data'!E175="","",'School Data'!E175),"")</f>
        <v/>
      </c>
      <c r="G175" s="31" t="str">
        <f>IF('School Data'!$B175="High",IF('School Data'!F175="","",'School Data'!F175),"")</f>
        <v/>
      </c>
      <c r="H175" s="28" t="str">
        <f>IF(A175&lt;('Output by Grade Span'!$C$5+1),"X","")</f>
        <v/>
      </c>
      <c r="I175" s="29" t="str">
        <f>IF('School Data'!$B175="High",IF('School Data'!G175="","",'School Data'!G175),"")</f>
        <v/>
      </c>
      <c r="J175" s="29" t="str">
        <f t="shared" si="23"/>
        <v/>
      </c>
      <c r="K175" s="29" t="str">
        <f>IF('School Data'!$B175="High",IF('School Data'!H175="","",'School Data'!H175),"")</f>
        <v/>
      </c>
      <c r="L175" s="29" t="str">
        <f t="shared" si="24"/>
        <v/>
      </c>
      <c r="M175" s="29" t="str">
        <f t="shared" si="25"/>
        <v/>
      </c>
      <c r="N175" s="28" t="str">
        <f>IF(H175="X",IF(M175&gt;'Output, All Schools'!$C$8,"N","Y"),"")</f>
        <v/>
      </c>
      <c r="O175" s="30" t="str">
        <f>IF('School Data'!$B175="High",IF('School Data'!I175="","",'School Data'!I175),"")</f>
        <v/>
      </c>
      <c r="P175" s="30" t="str">
        <f t="shared" si="26"/>
        <v/>
      </c>
      <c r="Q175" s="29" t="str">
        <f t="shared" si="27"/>
        <v/>
      </c>
      <c r="R175" s="31" t="str">
        <f>IF(H175="X",IF(Q175&gt;'Output, All Schools'!$C$9,"N","Y"),"")</f>
        <v/>
      </c>
      <c r="S175" s="32" t="str">
        <f>IF('School Data'!$B175="High",IF('School Data'!J175="","",'School Data'!J175),"")</f>
        <v/>
      </c>
      <c r="T175" s="49" t="str">
        <f t="shared" si="28"/>
        <v/>
      </c>
      <c r="U175" s="32" t="str">
        <f>IF('School Data'!$B175="High",IF('School Data'!K175="","",'School Data'!K175),"")</f>
        <v/>
      </c>
      <c r="V175" s="49" t="str">
        <f t="shared" si="29"/>
        <v/>
      </c>
      <c r="W175" s="54" t="str">
        <f t="shared" si="30"/>
        <v/>
      </c>
      <c r="X175" s="28" t="str">
        <f>IF(H175="X",IF(W175&lt;'Output, All Schools'!$C$14,"N","Y"),"")</f>
        <v/>
      </c>
      <c r="Y175" s="32" t="str">
        <f>IF('School Data'!$B175="High",IF('School Data'!L175="","",'School Data'!L175),"")</f>
        <v/>
      </c>
      <c r="Z175" s="49" t="str">
        <f t="shared" si="31"/>
        <v/>
      </c>
      <c r="AA175" s="55" t="str">
        <f t="shared" si="32"/>
        <v/>
      </c>
      <c r="AB175" s="31" t="str">
        <f>IF(H175="X",IF(AA175&lt;'Output, All Schools'!$C$15,"N","Y"),"")</f>
        <v/>
      </c>
    </row>
    <row r="176" spans="1:28" x14ac:dyDescent="0.25">
      <c r="A176" s="20" t="str">
        <f t="shared" si="22"/>
        <v/>
      </c>
      <c r="B176" s="20" t="str">
        <f>IF('School Data'!$B176="High",IF('School Data'!A176="","",'School Data'!A176),"")</f>
        <v/>
      </c>
      <c r="C176" s="20" t="str">
        <f>IF('School Data'!$B176="High",IF('School Data'!B176="","",'School Data'!B176),"")</f>
        <v/>
      </c>
      <c r="D176" s="20" t="str">
        <f>IF('School Data'!$B176="High",IF('School Data'!C176="","",'School Data'!C176),"")</f>
        <v/>
      </c>
      <c r="E176" s="20" t="str">
        <f>IF('School Data'!$B176="High",IF('School Data'!D176="","",'School Data'!D176),"")</f>
        <v/>
      </c>
      <c r="F176" s="20" t="str">
        <f>IF('School Data'!$B176="High",IF('School Data'!E176="","",'School Data'!E176),"")</f>
        <v/>
      </c>
      <c r="G176" s="31" t="str">
        <f>IF('School Data'!$B176="High",IF('School Data'!F176="","",'School Data'!F176),"")</f>
        <v/>
      </c>
      <c r="H176" s="28" t="str">
        <f>IF(A176&lt;('Output by Grade Span'!$C$5+1),"X","")</f>
        <v/>
      </c>
      <c r="I176" s="29" t="str">
        <f>IF('School Data'!$B176="High",IF('School Data'!G176="","",'School Data'!G176),"")</f>
        <v/>
      </c>
      <c r="J176" s="29" t="str">
        <f t="shared" si="23"/>
        <v/>
      </c>
      <c r="K176" s="29" t="str">
        <f>IF('School Data'!$B176="High",IF('School Data'!H176="","",'School Data'!H176),"")</f>
        <v/>
      </c>
      <c r="L176" s="29" t="str">
        <f t="shared" si="24"/>
        <v/>
      </c>
      <c r="M176" s="29" t="str">
        <f t="shared" si="25"/>
        <v/>
      </c>
      <c r="N176" s="28" t="str">
        <f>IF(H176="X",IF(M176&gt;'Output, All Schools'!$C$8,"N","Y"),"")</f>
        <v/>
      </c>
      <c r="O176" s="30" t="str">
        <f>IF('School Data'!$B176="High",IF('School Data'!I176="","",'School Data'!I176),"")</f>
        <v/>
      </c>
      <c r="P176" s="30" t="str">
        <f t="shared" si="26"/>
        <v/>
      </c>
      <c r="Q176" s="29" t="str">
        <f t="shared" si="27"/>
        <v/>
      </c>
      <c r="R176" s="31" t="str">
        <f>IF(H176="X",IF(Q176&gt;'Output, All Schools'!$C$9,"N","Y"),"")</f>
        <v/>
      </c>
      <c r="S176" s="32" t="str">
        <f>IF('School Data'!$B176="High",IF('School Data'!J176="","",'School Data'!J176),"")</f>
        <v/>
      </c>
      <c r="T176" s="49" t="str">
        <f t="shared" si="28"/>
        <v/>
      </c>
      <c r="U176" s="32" t="str">
        <f>IF('School Data'!$B176="High",IF('School Data'!K176="","",'School Data'!K176),"")</f>
        <v/>
      </c>
      <c r="V176" s="49" t="str">
        <f t="shared" si="29"/>
        <v/>
      </c>
      <c r="W176" s="54" t="str">
        <f t="shared" si="30"/>
        <v/>
      </c>
      <c r="X176" s="28" t="str">
        <f>IF(H176="X",IF(W176&lt;'Output, All Schools'!$C$14,"N","Y"),"")</f>
        <v/>
      </c>
      <c r="Y176" s="32" t="str">
        <f>IF('School Data'!$B176="High",IF('School Data'!L176="","",'School Data'!L176),"")</f>
        <v/>
      </c>
      <c r="Z176" s="49" t="str">
        <f t="shared" si="31"/>
        <v/>
      </c>
      <c r="AA176" s="55" t="str">
        <f t="shared" si="32"/>
        <v/>
      </c>
      <c r="AB176" s="31" t="str">
        <f>IF(H176="X",IF(AA176&lt;'Output, All Schools'!$C$15,"N","Y"),"")</f>
        <v/>
      </c>
    </row>
    <row r="177" spans="1:28" x14ac:dyDescent="0.25">
      <c r="A177" s="20" t="str">
        <f t="shared" si="22"/>
        <v/>
      </c>
      <c r="B177" s="20" t="str">
        <f>IF('School Data'!$B177="High",IF('School Data'!A177="","",'School Data'!A177),"")</f>
        <v/>
      </c>
      <c r="C177" s="20" t="str">
        <f>IF('School Data'!$B177="High",IF('School Data'!B177="","",'School Data'!B177),"")</f>
        <v/>
      </c>
      <c r="D177" s="20" t="str">
        <f>IF('School Data'!$B177="High",IF('School Data'!C177="","",'School Data'!C177),"")</f>
        <v/>
      </c>
      <c r="E177" s="20" t="str">
        <f>IF('School Data'!$B177="High",IF('School Data'!D177="","",'School Data'!D177),"")</f>
        <v/>
      </c>
      <c r="F177" s="20" t="str">
        <f>IF('School Data'!$B177="High",IF('School Data'!E177="","",'School Data'!E177),"")</f>
        <v/>
      </c>
      <c r="G177" s="31" t="str">
        <f>IF('School Data'!$B177="High",IF('School Data'!F177="","",'School Data'!F177),"")</f>
        <v/>
      </c>
      <c r="H177" s="28" t="str">
        <f>IF(A177&lt;('Output by Grade Span'!$C$5+1),"X","")</f>
        <v/>
      </c>
      <c r="I177" s="29" t="str">
        <f>IF('School Data'!$B177="High",IF('School Data'!G177="","",'School Data'!G177),"")</f>
        <v/>
      </c>
      <c r="J177" s="29" t="str">
        <f t="shared" si="23"/>
        <v/>
      </c>
      <c r="K177" s="29" t="str">
        <f>IF('School Data'!$B177="High",IF('School Data'!H177="","",'School Data'!H177),"")</f>
        <v/>
      </c>
      <c r="L177" s="29" t="str">
        <f t="shared" si="24"/>
        <v/>
      </c>
      <c r="M177" s="29" t="str">
        <f t="shared" si="25"/>
        <v/>
      </c>
      <c r="N177" s="28" t="str">
        <f>IF(H177="X",IF(M177&gt;'Output, All Schools'!$C$8,"N","Y"),"")</f>
        <v/>
      </c>
      <c r="O177" s="30" t="str">
        <f>IF('School Data'!$B177="High",IF('School Data'!I177="","",'School Data'!I177),"")</f>
        <v/>
      </c>
      <c r="P177" s="30" t="str">
        <f t="shared" si="26"/>
        <v/>
      </c>
      <c r="Q177" s="29" t="str">
        <f t="shared" si="27"/>
        <v/>
      </c>
      <c r="R177" s="31" t="str">
        <f>IF(H177="X",IF(Q177&gt;'Output, All Schools'!$C$9,"N","Y"),"")</f>
        <v/>
      </c>
      <c r="S177" s="32" t="str">
        <f>IF('School Data'!$B177="High",IF('School Data'!J177="","",'School Data'!J177),"")</f>
        <v/>
      </c>
      <c r="T177" s="49" t="str">
        <f t="shared" si="28"/>
        <v/>
      </c>
      <c r="U177" s="32" t="str">
        <f>IF('School Data'!$B177="High",IF('School Data'!K177="","",'School Data'!K177),"")</f>
        <v/>
      </c>
      <c r="V177" s="49" t="str">
        <f t="shared" si="29"/>
        <v/>
      </c>
      <c r="W177" s="54" t="str">
        <f t="shared" si="30"/>
        <v/>
      </c>
      <c r="X177" s="28" t="str">
        <f>IF(H177="X",IF(W177&lt;'Output, All Schools'!$C$14,"N","Y"),"")</f>
        <v/>
      </c>
      <c r="Y177" s="32" t="str">
        <f>IF('School Data'!$B177="High",IF('School Data'!L177="","",'School Data'!L177),"")</f>
        <v/>
      </c>
      <c r="Z177" s="49" t="str">
        <f t="shared" si="31"/>
        <v/>
      </c>
      <c r="AA177" s="55" t="str">
        <f t="shared" si="32"/>
        <v/>
      </c>
      <c r="AB177" s="31" t="str">
        <f>IF(H177="X",IF(AA177&lt;'Output, All Schools'!$C$15,"N","Y"),"")</f>
        <v/>
      </c>
    </row>
    <row r="178" spans="1:28" x14ac:dyDescent="0.25">
      <c r="A178" s="20" t="str">
        <f t="shared" si="22"/>
        <v/>
      </c>
      <c r="B178" s="20" t="str">
        <f>IF('School Data'!$B178="High",IF('School Data'!A178="","",'School Data'!A178),"")</f>
        <v/>
      </c>
      <c r="C178" s="20" t="str">
        <f>IF('School Data'!$B178="High",IF('School Data'!B178="","",'School Data'!B178),"")</f>
        <v/>
      </c>
      <c r="D178" s="20" t="str">
        <f>IF('School Data'!$B178="High",IF('School Data'!C178="","",'School Data'!C178),"")</f>
        <v/>
      </c>
      <c r="E178" s="20" t="str">
        <f>IF('School Data'!$B178="High",IF('School Data'!D178="","",'School Data'!D178),"")</f>
        <v/>
      </c>
      <c r="F178" s="20" t="str">
        <f>IF('School Data'!$B178="High",IF('School Data'!E178="","",'School Data'!E178),"")</f>
        <v/>
      </c>
      <c r="G178" s="31" t="str">
        <f>IF('School Data'!$B178="High",IF('School Data'!F178="","",'School Data'!F178),"")</f>
        <v/>
      </c>
      <c r="H178" s="28" t="str">
        <f>IF(A178&lt;('Output by Grade Span'!$C$5+1),"X","")</f>
        <v/>
      </c>
      <c r="I178" s="29" t="str">
        <f>IF('School Data'!$B178="High",IF('School Data'!G178="","",'School Data'!G178),"")</f>
        <v/>
      </c>
      <c r="J178" s="29" t="str">
        <f t="shared" si="23"/>
        <v/>
      </c>
      <c r="K178" s="29" t="str">
        <f>IF('School Data'!$B178="High",IF('School Data'!H178="","",'School Data'!H178),"")</f>
        <v/>
      </c>
      <c r="L178" s="29" t="str">
        <f t="shared" si="24"/>
        <v/>
      </c>
      <c r="M178" s="29" t="str">
        <f t="shared" si="25"/>
        <v/>
      </c>
      <c r="N178" s="28" t="str">
        <f>IF(H178="X",IF(M178&gt;'Output, All Schools'!$C$8,"N","Y"),"")</f>
        <v/>
      </c>
      <c r="O178" s="30" t="str">
        <f>IF('School Data'!$B178="High",IF('School Data'!I178="","",'School Data'!I178),"")</f>
        <v/>
      </c>
      <c r="P178" s="30" t="str">
        <f t="shared" si="26"/>
        <v/>
      </c>
      <c r="Q178" s="29" t="str">
        <f t="shared" si="27"/>
        <v/>
      </c>
      <c r="R178" s="31" t="str">
        <f>IF(H178="X",IF(Q178&gt;'Output, All Schools'!$C$9,"N","Y"),"")</f>
        <v/>
      </c>
      <c r="S178" s="32" t="str">
        <f>IF('School Data'!$B178="High",IF('School Data'!J178="","",'School Data'!J178),"")</f>
        <v/>
      </c>
      <c r="T178" s="49" t="str">
        <f t="shared" si="28"/>
        <v/>
      </c>
      <c r="U178" s="32" t="str">
        <f>IF('School Data'!$B178="High",IF('School Data'!K178="","",'School Data'!K178),"")</f>
        <v/>
      </c>
      <c r="V178" s="49" t="str">
        <f t="shared" si="29"/>
        <v/>
      </c>
      <c r="W178" s="54" t="str">
        <f t="shared" si="30"/>
        <v/>
      </c>
      <c r="X178" s="28" t="str">
        <f>IF(H178="X",IF(W178&lt;'Output, All Schools'!$C$14,"N","Y"),"")</f>
        <v/>
      </c>
      <c r="Y178" s="32" t="str">
        <f>IF('School Data'!$B178="High",IF('School Data'!L178="","",'School Data'!L178),"")</f>
        <v/>
      </c>
      <c r="Z178" s="49" t="str">
        <f t="shared" si="31"/>
        <v/>
      </c>
      <c r="AA178" s="55" t="str">
        <f t="shared" si="32"/>
        <v/>
      </c>
      <c r="AB178" s="31" t="str">
        <f>IF(H178="X",IF(AA178&lt;'Output, All Schools'!$C$15,"N","Y"),"")</f>
        <v/>
      </c>
    </row>
    <row r="179" spans="1:28" x14ac:dyDescent="0.25">
      <c r="A179" s="20" t="str">
        <f t="shared" si="22"/>
        <v/>
      </c>
      <c r="B179" s="20" t="str">
        <f>IF('School Data'!$B179="High",IF('School Data'!A179="","",'School Data'!A179),"")</f>
        <v/>
      </c>
      <c r="C179" s="20" t="str">
        <f>IF('School Data'!$B179="High",IF('School Data'!B179="","",'School Data'!B179),"")</f>
        <v/>
      </c>
      <c r="D179" s="20" t="str">
        <f>IF('School Data'!$B179="High",IF('School Data'!C179="","",'School Data'!C179),"")</f>
        <v/>
      </c>
      <c r="E179" s="20" t="str">
        <f>IF('School Data'!$B179="High",IF('School Data'!D179="","",'School Data'!D179),"")</f>
        <v/>
      </c>
      <c r="F179" s="20" t="str">
        <f>IF('School Data'!$B179="High",IF('School Data'!E179="","",'School Data'!E179),"")</f>
        <v/>
      </c>
      <c r="G179" s="31" t="str">
        <f>IF('School Data'!$B179="High",IF('School Data'!F179="","",'School Data'!F179),"")</f>
        <v/>
      </c>
      <c r="H179" s="28" t="str">
        <f>IF(A179&lt;('Output by Grade Span'!$C$5+1),"X","")</f>
        <v/>
      </c>
      <c r="I179" s="29" t="str">
        <f>IF('School Data'!$B179="High",IF('School Data'!G179="","",'School Data'!G179),"")</f>
        <v/>
      </c>
      <c r="J179" s="29" t="str">
        <f t="shared" si="23"/>
        <v/>
      </c>
      <c r="K179" s="29" t="str">
        <f>IF('School Data'!$B179="High",IF('School Data'!H179="","",'School Data'!H179),"")</f>
        <v/>
      </c>
      <c r="L179" s="29" t="str">
        <f t="shared" si="24"/>
        <v/>
      </c>
      <c r="M179" s="29" t="str">
        <f t="shared" si="25"/>
        <v/>
      </c>
      <c r="N179" s="28" t="str">
        <f>IF(H179="X",IF(M179&gt;'Output, All Schools'!$C$8,"N","Y"),"")</f>
        <v/>
      </c>
      <c r="O179" s="30" t="str">
        <f>IF('School Data'!$B179="High",IF('School Data'!I179="","",'School Data'!I179),"")</f>
        <v/>
      </c>
      <c r="P179" s="30" t="str">
        <f t="shared" si="26"/>
        <v/>
      </c>
      <c r="Q179" s="29" t="str">
        <f t="shared" si="27"/>
        <v/>
      </c>
      <c r="R179" s="31" t="str">
        <f>IF(H179="X",IF(Q179&gt;'Output, All Schools'!$C$9,"N","Y"),"")</f>
        <v/>
      </c>
      <c r="S179" s="32" t="str">
        <f>IF('School Data'!$B179="High",IF('School Data'!J179="","",'School Data'!J179),"")</f>
        <v/>
      </c>
      <c r="T179" s="49" t="str">
        <f t="shared" si="28"/>
        <v/>
      </c>
      <c r="U179" s="32" t="str">
        <f>IF('School Data'!$B179="High",IF('School Data'!K179="","",'School Data'!K179),"")</f>
        <v/>
      </c>
      <c r="V179" s="49" t="str">
        <f t="shared" si="29"/>
        <v/>
      </c>
      <c r="W179" s="54" t="str">
        <f t="shared" si="30"/>
        <v/>
      </c>
      <c r="X179" s="28" t="str">
        <f>IF(H179="X",IF(W179&lt;'Output, All Schools'!$C$14,"N","Y"),"")</f>
        <v/>
      </c>
      <c r="Y179" s="32" t="str">
        <f>IF('School Data'!$B179="High",IF('School Data'!L179="","",'School Data'!L179),"")</f>
        <v/>
      </c>
      <c r="Z179" s="49" t="str">
        <f t="shared" si="31"/>
        <v/>
      </c>
      <c r="AA179" s="55" t="str">
        <f t="shared" si="32"/>
        <v/>
      </c>
      <c r="AB179" s="31" t="str">
        <f>IF(H179="X",IF(AA179&lt;'Output, All Schools'!$C$15,"N","Y"),"")</f>
        <v/>
      </c>
    </row>
    <row r="180" spans="1:28" x14ac:dyDescent="0.25">
      <c r="A180" s="20" t="str">
        <f t="shared" si="22"/>
        <v/>
      </c>
      <c r="B180" s="20" t="str">
        <f>IF('School Data'!$B180="High",IF('School Data'!A180="","",'School Data'!A180),"")</f>
        <v/>
      </c>
      <c r="C180" s="20" t="str">
        <f>IF('School Data'!$B180="High",IF('School Data'!B180="","",'School Data'!B180),"")</f>
        <v/>
      </c>
      <c r="D180" s="20" t="str">
        <f>IF('School Data'!$B180="High",IF('School Data'!C180="","",'School Data'!C180),"")</f>
        <v/>
      </c>
      <c r="E180" s="20" t="str">
        <f>IF('School Data'!$B180="High",IF('School Data'!D180="","",'School Data'!D180),"")</f>
        <v/>
      </c>
      <c r="F180" s="20" t="str">
        <f>IF('School Data'!$B180="High",IF('School Data'!E180="","",'School Data'!E180),"")</f>
        <v/>
      </c>
      <c r="G180" s="31" t="str">
        <f>IF('School Data'!$B180="High",IF('School Data'!F180="","",'School Data'!F180),"")</f>
        <v/>
      </c>
      <c r="H180" s="28" t="str">
        <f>IF(A180&lt;('Output by Grade Span'!$C$5+1),"X","")</f>
        <v/>
      </c>
      <c r="I180" s="29" t="str">
        <f>IF('School Data'!$B180="High",IF('School Data'!G180="","",'School Data'!G180),"")</f>
        <v/>
      </c>
      <c r="J180" s="29" t="str">
        <f t="shared" si="23"/>
        <v/>
      </c>
      <c r="K180" s="29" t="str">
        <f>IF('School Data'!$B180="High",IF('School Data'!H180="","",'School Data'!H180),"")</f>
        <v/>
      </c>
      <c r="L180" s="29" t="str">
        <f t="shared" si="24"/>
        <v/>
      </c>
      <c r="M180" s="29" t="str">
        <f t="shared" si="25"/>
        <v/>
      </c>
      <c r="N180" s="28" t="str">
        <f>IF(H180="X",IF(M180&gt;'Output, All Schools'!$C$8,"N","Y"),"")</f>
        <v/>
      </c>
      <c r="O180" s="30" t="str">
        <f>IF('School Data'!$B180="High",IF('School Data'!I180="","",'School Data'!I180),"")</f>
        <v/>
      </c>
      <c r="P180" s="30" t="str">
        <f t="shared" si="26"/>
        <v/>
      </c>
      <c r="Q180" s="29" t="str">
        <f t="shared" si="27"/>
        <v/>
      </c>
      <c r="R180" s="31" t="str">
        <f>IF(H180="X",IF(Q180&gt;'Output, All Schools'!$C$9,"N","Y"),"")</f>
        <v/>
      </c>
      <c r="S180" s="32" t="str">
        <f>IF('School Data'!$B180="High",IF('School Data'!J180="","",'School Data'!J180),"")</f>
        <v/>
      </c>
      <c r="T180" s="49" t="str">
        <f t="shared" si="28"/>
        <v/>
      </c>
      <c r="U180" s="32" t="str">
        <f>IF('School Data'!$B180="High",IF('School Data'!K180="","",'School Data'!K180),"")</f>
        <v/>
      </c>
      <c r="V180" s="49" t="str">
        <f t="shared" si="29"/>
        <v/>
      </c>
      <c r="W180" s="54" t="str">
        <f t="shared" si="30"/>
        <v/>
      </c>
      <c r="X180" s="28" t="str">
        <f>IF(H180="X",IF(W180&lt;'Output, All Schools'!$C$14,"N","Y"),"")</f>
        <v/>
      </c>
      <c r="Y180" s="32" t="str">
        <f>IF('School Data'!$B180="High",IF('School Data'!L180="","",'School Data'!L180),"")</f>
        <v/>
      </c>
      <c r="Z180" s="49" t="str">
        <f t="shared" si="31"/>
        <v/>
      </c>
      <c r="AA180" s="55" t="str">
        <f t="shared" si="32"/>
        <v/>
      </c>
      <c r="AB180" s="31" t="str">
        <f>IF(H180="X",IF(AA180&lt;'Output, All Schools'!$C$15,"N","Y"),"")</f>
        <v/>
      </c>
    </row>
    <row r="181" spans="1:28" x14ac:dyDescent="0.25">
      <c r="A181" s="20" t="str">
        <f t="shared" si="22"/>
        <v/>
      </c>
      <c r="B181" s="20" t="str">
        <f>IF('School Data'!$B181="High",IF('School Data'!A181="","",'School Data'!A181),"")</f>
        <v/>
      </c>
      <c r="C181" s="20" t="str">
        <f>IF('School Data'!$B181="High",IF('School Data'!B181="","",'School Data'!B181),"")</f>
        <v/>
      </c>
      <c r="D181" s="20" t="str">
        <f>IF('School Data'!$B181="High",IF('School Data'!C181="","",'School Data'!C181),"")</f>
        <v/>
      </c>
      <c r="E181" s="20" t="str">
        <f>IF('School Data'!$B181="High",IF('School Data'!D181="","",'School Data'!D181),"")</f>
        <v/>
      </c>
      <c r="F181" s="20" t="str">
        <f>IF('School Data'!$B181="High",IF('School Data'!E181="","",'School Data'!E181),"")</f>
        <v/>
      </c>
      <c r="G181" s="31" t="str">
        <f>IF('School Data'!$B181="High",IF('School Data'!F181="","",'School Data'!F181),"")</f>
        <v/>
      </c>
      <c r="H181" s="28" t="str">
        <f>IF(A181&lt;('Output by Grade Span'!$C$5+1),"X","")</f>
        <v/>
      </c>
      <c r="I181" s="29" t="str">
        <f>IF('School Data'!$B181="High",IF('School Data'!G181="","",'School Data'!G181),"")</f>
        <v/>
      </c>
      <c r="J181" s="29" t="str">
        <f t="shared" si="23"/>
        <v/>
      </c>
      <c r="K181" s="29" t="str">
        <f>IF('School Data'!$B181="High",IF('School Data'!H181="","",'School Data'!H181),"")</f>
        <v/>
      </c>
      <c r="L181" s="29" t="str">
        <f t="shared" si="24"/>
        <v/>
      </c>
      <c r="M181" s="29" t="str">
        <f t="shared" si="25"/>
        <v/>
      </c>
      <c r="N181" s="28" t="str">
        <f>IF(H181="X",IF(M181&gt;'Output, All Schools'!$C$8,"N","Y"),"")</f>
        <v/>
      </c>
      <c r="O181" s="30" t="str">
        <f>IF('School Data'!$B181="High",IF('School Data'!I181="","",'School Data'!I181),"")</f>
        <v/>
      </c>
      <c r="P181" s="30" t="str">
        <f t="shared" si="26"/>
        <v/>
      </c>
      <c r="Q181" s="29" t="str">
        <f t="shared" si="27"/>
        <v/>
      </c>
      <c r="R181" s="31" t="str">
        <f>IF(H181="X",IF(Q181&gt;'Output, All Schools'!$C$9,"N","Y"),"")</f>
        <v/>
      </c>
      <c r="S181" s="32" t="str">
        <f>IF('School Data'!$B181="High",IF('School Data'!J181="","",'School Data'!J181),"")</f>
        <v/>
      </c>
      <c r="T181" s="49" t="str">
        <f t="shared" si="28"/>
        <v/>
      </c>
      <c r="U181" s="32" t="str">
        <f>IF('School Data'!$B181="High",IF('School Data'!K181="","",'School Data'!K181),"")</f>
        <v/>
      </c>
      <c r="V181" s="49" t="str">
        <f t="shared" si="29"/>
        <v/>
      </c>
      <c r="W181" s="54" t="str">
        <f t="shared" si="30"/>
        <v/>
      </c>
      <c r="X181" s="28" t="str">
        <f>IF(H181="X",IF(W181&lt;'Output, All Schools'!$C$14,"N","Y"),"")</f>
        <v/>
      </c>
      <c r="Y181" s="32" t="str">
        <f>IF('School Data'!$B181="High",IF('School Data'!L181="","",'School Data'!L181),"")</f>
        <v/>
      </c>
      <c r="Z181" s="49" t="str">
        <f t="shared" si="31"/>
        <v/>
      </c>
      <c r="AA181" s="55" t="str">
        <f t="shared" si="32"/>
        <v/>
      </c>
      <c r="AB181" s="31" t="str">
        <f>IF(H181="X",IF(AA181&lt;'Output, All Schools'!$C$15,"N","Y"),"")</f>
        <v/>
      </c>
    </row>
    <row r="182" spans="1:28" x14ac:dyDescent="0.25">
      <c r="A182" s="20" t="str">
        <f t="shared" si="22"/>
        <v/>
      </c>
      <c r="B182" s="20" t="str">
        <f>IF('School Data'!$B182="High",IF('School Data'!A182="","",'School Data'!A182),"")</f>
        <v/>
      </c>
      <c r="C182" s="20" t="str">
        <f>IF('School Data'!$B182="High",IF('School Data'!B182="","",'School Data'!B182),"")</f>
        <v/>
      </c>
      <c r="D182" s="20" t="str">
        <f>IF('School Data'!$B182="High",IF('School Data'!C182="","",'School Data'!C182),"")</f>
        <v/>
      </c>
      <c r="E182" s="20" t="str">
        <f>IF('School Data'!$B182="High",IF('School Data'!D182="","",'School Data'!D182),"")</f>
        <v/>
      </c>
      <c r="F182" s="20" t="str">
        <f>IF('School Data'!$B182="High",IF('School Data'!E182="","",'School Data'!E182),"")</f>
        <v/>
      </c>
      <c r="G182" s="31" t="str">
        <f>IF('School Data'!$B182="High",IF('School Data'!F182="","",'School Data'!F182),"")</f>
        <v/>
      </c>
      <c r="H182" s="28" t="str">
        <f>IF(A182&lt;('Output by Grade Span'!$C$5+1),"X","")</f>
        <v/>
      </c>
      <c r="I182" s="29" t="str">
        <f>IF('School Data'!$B182="High",IF('School Data'!G182="","",'School Data'!G182),"")</f>
        <v/>
      </c>
      <c r="J182" s="29" t="str">
        <f t="shared" si="23"/>
        <v/>
      </c>
      <c r="K182" s="29" t="str">
        <f>IF('School Data'!$B182="High",IF('School Data'!H182="","",'School Data'!H182),"")</f>
        <v/>
      </c>
      <c r="L182" s="29" t="str">
        <f t="shared" si="24"/>
        <v/>
      </c>
      <c r="M182" s="29" t="str">
        <f t="shared" si="25"/>
        <v/>
      </c>
      <c r="N182" s="28" t="str">
        <f>IF(H182="X",IF(M182&gt;'Output, All Schools'!$C$8,"N","Y"),"")</f>
        <v/>
      </c>
      <c r="O182" s="30" t="str">
        <f>IF('School Data'!$B182="High",IF('School Data'!I182="","",'School Data'!I182),"")</f>
        <v/>
      </c>
      <c r="P182" s="30" t="str">
        <f t="shared" si="26"/>
        <v/>
      </c>
      <c r="Q182" s="29" t="str">
        <f t="shared" si="27"/>
        <v/>
      </c>
      <c r="R182" s="31" t="str">
        <f>IF(H182="X",IF(Q182&gt;'Output, All Schools'!$C$9,"N","Y"),"")</f>
        <v/>
      </c>
      <c r="S182" s="32" t="str">
        <f>IF('School Data'!$B182="High",IF('School Data'!J182="","",'School Data'!J182),"")</f>
        <v/>
      </c>
      <c r="T182" s="49" t="str">
        <f t="shared" si="28"/>
        <v/>
      </c>
      <c r="U182" s="32" t="str">
        <f>IF('School Data'!$B182="High",IF('School Data'!K182="","",'School Data'!K182),"")</f>
        <v/>
      </c>
      <c r="V182" s="49" t="str">
        <f t="shared" si="29"/>
        <v/>
      </c>
      <c r="W182" s="54" t="str">
        <f t="shared" si="30"/>
        <v/>
      </c>
      <c r="X182" s="28" t="str">
        <f>IF(H182="X",IF(W182&lt;'Output, All Schools'!$C$14,"N","Y"),"")</f>
        <v/>
      </c>
      <c r="Y182" s="32" t="str">
        <f>IF('School Data'!$B182="High",IF('School Data'!L182="","",'School Data'!L182),"")</f>
        <v/>
      </c>
      <c r="Z182" s="49" t="str">
        <f t="shared" si="31"/>
        <v/>
      </c>
      <c r="AA182" s="55" t="str">
        <f t="shared" si="32"/>
        <v/>
      </c>
      <c r="AB182" s="31" t="str">
        <f>IF(H182="X",IF(AA182&lt;'Output, All Schools'!$C$15,"N","Y"),"")</f>
        <v/>
      </c>
    </row>
    <row r="183" spans="1:28" x14ac:dyDescent="0.25">
      <c r="A183" s="20" t="str">
        <f t="shared" si="22"/>
        <v/>
      </c>
      <c r="B183" s="20" t="str">
        <f>IF('School Data'!$B183="High",IF('School Data'!A183="","",'School Data'!A183),"")</f>
        <v/>
      </c>
      <c r="C183" s="20" t="str">
        <f>IF('School Data'!$B183="High",IF('School Data'!B183="","",'School Data'!B183),"")</f>
        <v/>
      </c>
      <c r="D183" s="20" t="str">
        <f>IF('School Data'!$B183="High",IF('School Data'!C183="","",'School Data'!C183),"")</f>
        <v/>
      </c>
      <c r="E183" s="20" t="str">
        <f>IF('School Data'!$B183="High",IF('School Data'!D183="","",'School Data'!D183),"")</f>
        <v/>
      </c>
      <c r="F183" s="20" t="str">
        <f>IF('School Data'!$B183="High",IF('School Data'!E183="","",'School Data'!E183),"")</f>
        <v/>
      </c>
      <c r="G183" s="31" t="str">
        <f>IF('School Data'!$B183="High",IF('School Data'!F183="","",'School Data'!F183),"")</f>
        <v/>
      </c>
      <c r="H183" s="28" t="str">
        <f>IF(A183&lt;('Output by Grade Span'!$C$5+1),"X","")</f>
        <v/>
      </c>
      <c r="I183" s="29" t="str">
        <f>IF('School Data'!$B183="High",IF('School Data'!G183="","",'School Data'!G183),"")</f>
        <v/>
      </c>
      <c r="J183" s="29" t="str">
        <f t="shared" si="23"/>
        <v/>
      </c>
      <c r="K183" s="29" t="str">
        <f>IF('School Data'!$B183="High",IF('School Data'!H183="","",'School Data'!H183),"")</f>
        <v/>
      </c>
      <c r="L183" s="29" t="str">
        <f t="shared" si="24"/>
        <v/>
      </c>
      <c r="M183" s="29" t="str">
        <f t="shared" si="25"/>
        <v/>
      </c>
      <c r="N183" s="28" t="str">
        <f>IF(H183="X",IF(M183&gt;'Output, All Schools'!$C$8,"N","Y"),"")</f>
        <v/>
      </c>
      <c r="O183" s="30" t="str">
        <f>IF('School Data'!$B183="High",IF('School Data'!I183="","",'School Data'!I183),"")</f>
        <v/>
      </c>
      <c r="P183" s="30" t="str">
        <f t="shared" si="26"/>
        <v/>
      </c>
      <c r="Q183" s="29" t="str">
        <f t="shared" si="27"/>
        <v/>
      </c>
      <c r="R183" s="31" t="str">
        <f>IF(H183="X",IF(Q183&gt;'Output, All Schools'!$C$9,"N","Y"),"")</f>
        <v/>
      </c>
      <c r="S183" s="32" t="str">
        <f>IF('School Data'!$B183="High",IF('School Data'!J183="","",'School Data'!J183),"")</f>
        <v/>
      </c>
      <c r="T183" s="49" t="str">
        <f t="shared" si="28"/>
        <v/>
      </c>
      <c r="U183" s="32" t="str">
        <f>IF('School Data'!$B183="High",IF('School Data'!K183="","",'School Data'!K183),"")</f>
        <v/>
      </c>
      <c r="V183" s="49" t="str">
        <f t="shared" si="29"/>
        <v/>
      </c>
      <c r="W183" s="54" t="str">
        <f t="shared" si="30"/>
        <v/>
      </c>
      <c r="X183" s="28" t="str">
        <f>IF(H183="X",IF(W183&lt;'Output, All Schools'!$C$14,"N","Y"),"")</f>
        <v/>
      </c>
      <c r="Y183" s="32" t="str">
        <f>IF('School Data'!$B183="High",IF('School Data'!L183="","",'School Data'!L183),"")</f>
        <v/>
      </c>
      <c r="Z183" s="49" t="str">
        <f t="shared" si="31"/>
        <v/>
      </c>
      <c r="AA183" s="55" t="str">
        <f t="shared" si="32"/>
        <v/>
      </c>
      <c r="AB183" s="31" t="str">
        <f>IF(H183="X",IF(AA183&lt;'Output, All Schools'!$C$15,"N","Y"),"")</f>
        <v/>
      </c>
    </row>
    <row r="184" spans="1:28" x14ac:dyDescent="0.25">
      <c r="A184" s="20" t="str">
        <f t="shared" si="22"/>
        <v/>
      </c>
      <c r="B184" s="20" t="str">
        <f>IF('School Data'!$B184="High",IF('School Data'!A184="","",'School Data'!A184),"")</f>
        <v/>
      </c>
      <c r="C184" s="20" t="str">
        <f>IF('School Data'!$B184="High",IF('School Data'!B184="","",'School Data'!B184),"")</f>
        <v/>
      </c>
      <c r="D184" s="20" t="str">
        <f>IF('School Data'!$B184="High",IF('School Data'!C184="","",'School Data'!C184),"")</f>
        <v/>
      </c>
      <c r="E184" s="20" t="str">
        <f>IF('School Data'!$B184="High",IF('School Data'!D184="","",'School Data'!D184),"")</f>
        <v/>
      </c>
      <c r="F184" s="20" t="str">
        <f>IF('School Data'!$B184="High",IF('School Data'!E184="","",'School Data'!E184),"")</f>
        <v/>
      </c>
      <c r="G184" s="31" t="str">
        <f>IF('School Data'!$B184="High",IF('School Data'!F184="","",'School Data'!F184),"")</f>
        <v/>
      </c>
      <c r="H184" s="28" t="str">
        <f>IF(A184&lt;('Output by Grade Span'!$C$5+1),"X","")</f>
        <v/>
      </c>
      <c r="I184" s="29" t="str">
        <f>IF('School Data'!$B184="High",IF('School Data'!G184="","",'School Data'!G184),"")</f>
        <v/>
      </c>
      <c r="J184" s="29" t="str">
        <f t="shared" si="23"/>
        <v/>
      </c>
      <c r="K184" s="29" t="str">
        <f>IF('School Data'!$B184="High",IF('School Data'!H184="","",'School Data'!H184),"")</f>
        <v/>
      </c>
      <c r="L184" s="29" t="str">
        <f t="shared" si="24"/>
        <v/>
      </c>
      <c r="M184" s="29" t="str">
        <f t="shared" si="25"/>
        <v/>
      </c>
      <c r="N184" s="28" t="str">
        <f>IF(H184="X",IF(M184&gt;'Output, All Schools'!$C$8,"N","Y"),"")</f>
        <v/>
      </c>
      <c r="O184" s="30" t="str">
        <f>IF('School Data'!$B184="High",IF('School Data'!I184="","",'School Data'!I184),"")</f>
        <v/>
      </c>
      <c r="P184" s="30" t="str">
        <f t="shared" si="26"/>
        <v/>
      </c>
      <c r="Q184" s="29" t="str">
        <f t="shared" si="27"/>
        <v/>
      </c>
      <c r="R184" s="31" t="str">
        <f>IF(H184="X",IF(Q184&gt;'Output, All Schools'!$C$9,"N","Y"),"")</f>
        <v/>
      </c>
      <c r="S184" s="32" t="str">
        <f>IF('School Data'!$B184="High",IF('School Data'!J184="","",'School Data'!J184),"")</f>
        <v/>
      </c>
      <c r="T184" s="49" t="str">
        <f t="shared" si="28"/>
        <v/>
      </c>
      <c r="U184" s="32" t="str">
        <f>IF('School Data'!$B184="High",IF('School Data'!K184="","",'School Data'!K184),"")</f>
        <v/>
      </c>
      <c r="V184" s="49" t="str">
        <f t="shared" si="29"/>
        <v/>
      </c>
      <c r="W184" s="54" t="str">
        <f t="shared" si="30"/>
        <v/>
      </c>
      <c r="X184" s="28" t="str">
        <f>IF(H184="X",IF(W184&lt;'Output, All Schools'!$C$14,"N","Y"),"")</f>
        <v/>
      </c>
      <c r="Y184" s="32" t="str">
        <f>IF('School Data'!$B184="High",IF('School Data'!L184="","",'School Data'!L184),"")</f>
        <v/>
      </c>
      <c r="Z184" s="49" t="str">
        <f t="shared" si="31"/>
        <v/>
      </c>
      <c r="AA184" s="55" t="str">
        <f t="shared" si="32"/>
        <v/>
      </c>
      <c r="AB184" s="31" t="str">
        <f>IF(H184="X",IF(AA184&lt;'Output, All Schools'!$C$15,"N","Y"),"")</f>
        <v/>
      </c>
    </row>
    <row r="185" spans="1:28" x14ac:dyDescent="0.25">
      <c r="A185" s="20" t="str">
        <f t="shared" si="22"/>
        <v/>
      </c>
      <c r="B185" s="20" t="str">
        <f>IF('School Data'!$B185="High",IF('School Data'!A185="","",'School Data'!A185),"")</f>
        <v/>
      </c>
      <c r="C185" s="20" t="str">
        <f>IF('School Data'!$B185="High",IF('School Data'!B185="","",'School Data'!B185),"")</f>
        <v/>
      </c>
      <c r="D185" s="20" t="str">
        <f>IF('School Data'!$B185="High",IF('School Data'!C185="","",'School Data'!C185),"")</f>
        <v/>
      </c>
      <c r="E185" s="20" t="str">
        <f>IF('School Data'!$B185="High",IF('School Data'!D185="","",'School Data'!D185),"")</f>
        <v/>
      </c>
      <c r="F185" s="20" t="str">
        <f>IF('School Data'!$B185="High",IF('School Data'!E185="","",'School Data'!E185),"")</f>
        <v/>
      </c>
      <c r="G185" s="31" t="str">
        <f>IF('School Data'!$B185="High",IF('School Data'!F185="","",'School Data'!F185),"")</f>
        <v/>
      </c>
      <c r="H185" s="28" t="str">
        <f>IF(A185&lt;('Output by Grade Span'!$C$5+1),"X","")</f>
        <v/>
      </c>
      <c r="I185" s="29" t="str">
        <f>IF('School Data'!$B185="High",IF('School Data'!G185="","",'School Data'!G185),"")</f>
        <v/>
      </c>
      <c r="J185" s="29" t="str">
        <f t="shared" si="23"/>
        <v/>
      </c>
      <c r="K185" s="29" t="str">
        <f>IF('School Data'!$B185="High",IF('School Data'!H185="","",'School Data'!H185),"")</f>
        <v/>
      </c>
      <c r="L185" s="29" t="str">
        <f t="shared" si="24"/>
        <v/>
      </c>
      <c r="M185" s="29" t="str">
        <f t="shared" si="25"/>
        <v/>
      </c>
      <c r="N185" s="28" t="str">
        <f>IF(H185="X",IF(M185&gt;'Output, All Schools'!$C$8,"N","Y"),"")</f>
        <v/>
      </c>
      <c r="O185" s="30" t="str">
        <f>IF('School Data'!$B185="High",IF('School Data'!I185="","",'School Data'!I185),"")</f>
        <v/>
      </c>
      <c r="P185" s="30" t="str">
        <f t="shared" si="26"/>
        <v/>
      </c>
      <c r="Q185" s="29" t="str">
        <f t="shared" si="27"/>
        <v/>
      </c>
      <c r="R185" s="31" t="str">
        <f>IF(H185="X",IF(Q185&gt;'Output, All Schools'!$C$9,"N","Y"),"")</f>
        <v/>
      </c>
      <c r="S185" s="32" t="str">
        <f>IF('School Data'!$B185="High",IF('School Data'!J185="","",'School Data'!J185),"")</f>
        <v/>
      </c>
      <c r="T185" s="49" t="str">
        <f t="shared" si="28"/>
        <v/>
      </c>
      <c r="U185" s="32" t="str">
        <f>IF('School Data'!$B185="High",IF('School Data'!K185="","",'School Data'!K185),"")</f>
        <v/>
      </c>
      <c r="V185" s="49" t="str">
        <f t="shared" si="29"/>
        <v/>
      </c>
      <c r="W185" s="54" t="str">
        <f t="shared" si="30"/>
        <v/>
      </c>
      <c r="X185" s="28" t="str">
        <f>IF(H185="X",IF(W185&lt;'Output, All Schools'!$C$14,"N","Y"),"")</f>
        <v/>
      </c>
      <c r="Y185" s="32" t="str">
        <f>IF('School Data'!$B185="High",IF('School Data'!L185="","",'School Data'!L185),"")</f>
        <v/>
      </c>
      <c r="Z185" s="49" t="str">
        <f t="shared" si="31"/>
        <v/>
      </c>
      <c r="AA185" s="55" t="str">
        <f t="shared" si="32"/>
        <v/>
      </c>
      <c r="AB185" s="31" t="str">
        <f>IF(H185="X",IF(AA185&lt;'Output, All Schools'!$C$15,"N","Y"),"")</f>
        <v/>
      </c>
    </row>
    <row r="186" spans="1:28" x14ac:dyDescent="0.25">
      <c r="A186" s="20" t="str">
        <f t="shared" si="22"/>
        <v/>
      </c>
      <c r="B186" s="20" t="str">
        <f>IF('School Data'!$B186="High",IF('School Data'!A186="","",'School Data'!A186),"")</f>
        <v/>
      </c>
      <c r="C186" s="20" t="str">
        <f>IF('School Data'!$B186="High",IF('School Data'!B186="","",'School Data'!B186),"")</f>
        <v/>
      </c>
      <c r="D186" s="20" t="str">
        <f>IF('School Data'!$B186="High",IF('School Data'!C186="","",'School Data'!C186),"")</f>
        <v/>
      </c>
      <c r="E186" s="20" t="str">
        <f>IF('School Data'!$B186="High",IF('School Data'!D186="","",'School Data'!D186),"")</f>
        <v/>
      </c>
      <c r="F186" s="20" t="str">
        <f>IF('School Data'!$B186="High",IF('School Data'!E186="","",'School Data'!E186),"")</f>
        <v/>
      </c>
      <c r="G186" s="31" t="str">
        <f>IF('School Data'!$B186="High",IF('School Data'!F186="","",'School Data'!F186),"")</f>
        <v/>
      </c>
      <c r="H186" s="28" t="str">
        <f>IF(A186&lt;('Output by Grade Span'!$C$5+1),"X","")</f>
        <v/>
      </c>
      <c r="I186" s="29" t="str">
        <f>IF('School Data'!$B186="High",IF('School Data'!G186="","",'School Data'!G186),"")</f>
        <v/>
      </c>
      <c r="J186" s="29" t="str">
        <f t="shared" si="23"/>
        <v/>
      </c>
      <c r="K186" s="29" t="str">
        <f>IF('School Data'!$B186="High",IF('School Data'!H186="","",'School Data'!H186),"")</f>
        <v/>
      </c>
      <c r="L186" s="29" t="str">
        <f t="shared" si="24"/>
        <v/>
      </c>
      <c r="M186" s="29" t="str">
        <f t="shared" si="25"/>
        <v/>
      </c>
      <c r="N186" s="28" t="str">
        <f>IF(H186="X",IF(M186&gt;'Output, All Schools'!$C$8,"N","Y"),"")</f>
        <v/>
      </c>
      <c r="O186" s="30" t="str">
        <f>IF('School Data'!$B186="High",IF('School Data'!I186="","",'School Data'!I186),"")</f>
        <v/>
      </c>
      <c r="P186" s="30" t="str">
        <f t="shared" si="26"/>
        <v/>
      </c>
      <c r="Q186" s="29" t="str">
        <f t="shared" si="27"/>
        <v/>
      </c>
      <c r="R186" s="31" t="str">
        <f>IF(H186="X",IF(Q186&gt;'Output, All Schools'!$C$9,"N","Y"),"")</f>
        <v/>
      </c>
      <c r="S186" s="32" t="str">
        <f>IF('School Data'!$B186="High",IF('School Data'!J186="","",'School Data'!J186),"")</f>
        <v/>
      </c>
      <c r="T186" s="49" t="str">
        <f t="shared" si="28"/>
        <v/>
      </c>
      <c r="U186" s="32" t="str">
        <f>IF('School Data'!$B186="High",IF('School Data'!K186="","",'School Data'!K186),"")</f>
        <v/>
      </c>
      <c r="V186" s="49" t="str">
        <f t="shared" si="29"/>
        <v/>
      </c>
      <c r="W186" s="54" t="str">
        <f t="shared" si="30"/>
        <v/>
      </c>
      <c r="X186" s="28" t="str">
        <f>IF(H186="X",IF(W186&lt;'Output, All Schools'!$C$14,"N","Y"),"")</f>
        <v/>
      </c>
      <c r="Y186" s="32" t="str">
        <f>IF('School Data'!$B186="High",IF('School Data'!L186="","",'School Data'!L186),"")</f>
        <v/>
      </c>
      <c r="Z186" s="49" t="str">
        <f t="shared" si="31"/>
        <v/>
      </c>
      <c r="AA186" s="55" t="str">
        <f t="shared" si="32"/>
        <v/>
      </c>
      <c r="AB186" s="31" t="str">
        <f>IF(H186="X",IF(AA186&lt;'Output, All Schools'!$C$15,"N","Y"),"")</f>
        <v/>
      </c>
    </row>
    <row r="187" spans="1:28" x14ac:dyDescent="0.25">
      <c r="A187" s="20" t="str">
        <f t="shared" si="22"/>
        <v/>
      </c>
      <c r="B187" s="20" t="str">
        <f>IF('School Data'!$B187="High",IF('School Data'!A187="","",'School Data'!A187),"")</f>
        <v/>
      </c>
      <c r="C187" s="20" t="str">
        <f>IF('School Data'!$B187="High",IF('School Data'!B187="","",'School Data'!B187),"")</f>
        <v/>
      </c>
      <c r="D187" s="20" t="str">
        <f>IF('School Data'!$B187="High",IF('School Data'!C187="","",'School Data'!C187),"")</f>
        <v/>
      </c>
      <c r="E187" s="20" t="str">
        <f>IF('School Data'!$B187="High",IF('School Data'!D187="","",'School Data'!D187),"")</f>
        <v/>
      </c>
      <c r="F187" s="20" t="str">
        <f>IF('School Data'!$B187="High",IF('School Data'!E187="","",'School Data'!E187),"")</f>
        <v/>
      </c>
      <c r="G187" s="31" t="str">
        <f>IF('School Data'!$B187="High",IF('School Data'!F187="","",'School Data'!F187),"")</f>
        <v/>
      </c>
      <c r="H187" s="28" t="str">
        <f>IF(A187&lt;('Output by Grade Span'!$C$5+1),"X","")</f>
        <v/>
      </c>
      <c r="I187" s="29" t="str">
        <f>IF('School Data'!$B187="High",IF('School Data'!G187="","",'School Data'!G187),"")</f>
        <v/>
      </c>
      <c r="J187" s="29" t="str">
        <f t="shared" si="23"/>
        <v/>
      </c>
      <c r="K187" s="29" t="str">
        <f>IF('School Data'!$B187="High",IF('School Data'!H187="","",'School Data'!H187),"")</f>
        <v/>
      </c>
      <c r="L187" s="29" t="str">
        <f t="shared" si="24"/>
        <v/>
      </c>
      <c r="M187" s="29" t="str">
        <f t="shared" si="25"/>
        <v/>
      </c>
      <c r="N187" s="28" t="str">
        <f>IF(H187="X",IF(M187&gt;'Output, All Schools'!$C$8,"N","Y"),"")</f>
        <v/>
      </c>
      <c r="O187" s="30" t="str">
        <f>IF('School Data'!$B187="High",IF('School Data'!I187="","",'School Data'!I187),"")</f>
        <v/>
      </c>
      <c r="P187" s="30" t="str">
        <f t="shared" si="26"/>
        <v/>
      </c>
      <c r="Q187" s="29" t="str">
        <f t="shared" si="27"/>
        <v/>
      </c>
      <c r="R187" s="31" t="str">
        <f>IF(H187="X",IF(Q187&gt;'Output, All Schools'!$C$9,"N","Y"),"")</f>
        <v/>
      </c>
      <c r="S187" s="32" t="str">
        <f>IF('School Data'!$B187="High",IF('School Data'!J187="","",'School Data'!J187),"")</f>
        <v/>
      </c>
      <c r="T187" s="49" t="str">
        <f t="shared" si="28"/>
        <v/>
      </c>
      <c r="U187" s="32" t="str">
        <f>IF('School Data'!$B187="High",IF('School Data'!K187="","",'School Data'!K187),"")</f>
        <v/>
      </c>
      <c r="V187" s="49" t="str">
        <f t="shared" si="29"/>
        <v/>
      </c>
      <c r="W187" s="54" t="str">
        <f t="shared" si="30"/>
        <v/>
      </c>
      <c r="X187" s="28" t="str">
        <f>IF(H187="X",IF(W187&lt;'Output, All Schools'!$C$14,"N","Y"),"")</f>
        <v/>
      </c>
      <c r="Y187" s="32" t="str">
        <f>IF('School Data'!$B187="High",IF('School Data'!L187="","",'School Data'!L187),"")</f>
        <v/>
      </c>
      <c r="Z187" s="49" t="str">
        <f t="shared" si="31"/>
        <v/>
      </c>
      <c r="AA187" s="55" t="str">
        <f t="shared" si="32"/>
        <v/>
      </c>
      <c r="AB187" s="31" t="str">
        <f>IF(H187="X",IF(AA187&lt;'Output, All Schools'!$C$15,"N","Y"),"")</f>
        <v/>
      </c>
    </row>
    <row r="188" spans="1:28" x14ac:dyDescent="0.25">
      <c r="A188" s="20" t="str">
        <f t="shared" si="22"/>
        <v/>
      </c>
      <c r="B188" s="20" t="str">
        <f>IF('School Data'!$B188="High",IF('School Data'!A188="","",'School Data'!A188),"")</f>
        <v/>
      </c>
      <c r="C188" s="20" t="str">
        <f>IF('School Data'!$B188="High",IF('School Data'!B188="","",'School Data'!B188),"")</f>
        <v/>
      </c>
      <c r="D188" s="20" t="str">
        <f>IF('School Data'!$B188="High",IF('School Data'!C188="","",'School Data'!C188),"")</f>
        <v/>
      </c>
      <c r="E188" s="20" t="str">
        <f>IF('School Data'!$B188="High",IF('School Data'!D188="","",'School Data'!D188),"")</f>
        <v/>
      </c>
      <c r="F188" s="20" t="str">
        <f>IF('School Data'!$B188="High",IF('School Data'!E188="","",'School Data'!E188),"")</f>
        <v/>
      </c>
      <c r="G188" s="31" t="str">
        <f>IF('School Data'!$B188="High",IF('School Data'!F188="","",'School Data'!F188),"")</f>
        <v/>
      </c>
      <c r="H188" s="28" t="str">
        <f>IF(A188&lt;('Output by Grade Span'!$C$5+1),"X","")</f>
        <v/>
      </c>
      <c r="I188" s="29" t="str">
        <f>IF('School Data'!$B188="High",IF('School Data'!G188="","",'School Data'!G188),"")</f>
        <v/>
      </c>
      <c r="J188" s="29" t="str">
        <f t="shared" si="23"/>
        <v/>
      </c>
      <c r="K188" s="29" t="str">
        <f>IF('School Data'!$B188="High",IF('School Data'!H188="","",'School Data'!H188),"")</f>
        <v/>
      </c>
      <c r="L188" s="29" t="str">
        <f t="shared" si="24"/>
        <v/>
      </c>
      <c r="M188" s="29" t="str">
        <f t="shared" si="25"/>
        <v/>
      </c>
      <c r="N188" s="28" t="str">
        <f>IF(H188="X",IF(M188&gt;'Output, All Schools'!$C$8,"N","Y"),"")</f>
        <v/>
      </c>
      <c r="O188" s="30" t="str">
        <f>IF('School Data'!$B188="High",IF('School Data'!I188="","",'School Data'!I188),"")</f>
        <v/>
      </c>
      <c r="P188" s="30" t="str">
        <f t="shared" si="26"/>
        <v/>
      </c>
      <c r="Q188" s="29" t="str">
        <f t="shared" si="27"/>
        <v/>
      </c>
      <c r="R188" s="31" t="str">
        <f>IF(H188="X",IF(Q188&gt;'Output, All Schools'!$C$9,"N","Y"),"")</f>
        <v/>
      </c>
      <c r="S188" s="32" t="str">
        <f>IF('School Data'!$B188="High",IF('School Data'!J188="","",'School Data'!J188),"")</f>
        <v/>
      </c>
      <c r="T188" s="49" t="str">
        <f t="shared" si="28"/>
        <v/>
      </c>
      <c r="U188" s="32" t="str">
        <f>IF('School Data'!$B188="High",IF('School Data'!K188="","",'School Data'!K188),"")</f>
        <v/>
      </c>
      <c r="V188" s="49" t="str">
        <f t="shared" si="29"/>
        <v/>
      </c>
      <c r="W188" s="54" t="str">
        <f t="shared" si="30"/>
        <v/>
      </c>
      <c r="X188" s="28" t="str">
        <f>IF(H188="X",IF(W188&lt;'Output, All Schools'!$C$14,"N","Y"),"")</f>
        <v/>
      </c>
      <c r="Y188" s="32" t="str">
        <f>IF('School Data'!$B188="High",IF('School Data'!L188="","",'School Data'!L188),"")</f>
        <v/>
      </c>
      <c r="Z188" s="49" t="str">
        <f t="shared" si="31"/>
        <v/>
      </c>
      <c r="AA188" s="55" t="str">
        <f t="shared" si="32"/>
        <v/>
      </c>
      <c r="AB188" s="31" t="str">
        <f>IF(H188="X",IF(AA188&lt;'Output, All Schools'!$C$15,"N","Y"),"")</f>
        <v/>
      </c>
    </row>
    <row r="189" spans="1:28" x14ac:dyDescent="0.25">
      <c r="A189" s="20" t="str">
        <f t="shared" si="22"/>
        <v/>
      </c>
      <c r="B189" s="20" t="str">
        <f>IF('School Data'!$B189="High",IF('School Data'!A189="","",'School Data'!A189),"")</f>
        <v/>
      </c>
      <c r="C189" s="20" t="str">
        <f>IF('School Data'!$B189="High",IF('School Data'!B189="","",'School Data'!B189),"")</f>
        <v/>
      </c>
      <c r="D189" s="20" t="str">
        <f>IF('School Data'!$B189="High",IF('School Data'!C189="","",'School Data'!C189),"")</f>
        <v/>
      </c>
      <c r="E189" s="20" t="str">
        <f>IF('School Data'!$B189="High",IF('School Data'!D189="","",'School Data'!D189),"")</f>
        <v/>
      </c>
      <c r="F189" s="20" t="str">
        <f>IF('School Data'!$B189="High",IF('School Data'!E189="","",'School Data'!E189),"")</f>
        <v/>
      </c>
      <c r="G189" s="31" t="str">
        <f>IF('School Data'!$B189="High",IF('School Data'!F189="","",'School Data'!F189),"")</f>
        <v/>
      </c>
      <c r="H189" s="28" t="str">
        <f>IF(A189&lt;('Output by Grade Span'!$C$5+1),"X","")</f>
        <v/>
      </c>
      <c r="I189" s="29" t="str">
        <f>IF('School Data'!$B189="High",IF('School Data'!G189="","",'School Data'!G189),"")</f>
        <v/>
      </c>
      <c r="J189" s="29" t="str">
        <f t="shared" si="23"/>
        <v/>
      </c>
      <c r="K189" s="29" t="str">
        <f>IF('School Data'!$B189="High",IF('School Data'!H189="","",'School Data'!H189),"")</f>
        <v/>
      </c>
      <c r="L189" s="29" t="str">
        <f t="shared" si="24"/>
        <v/>
      </c>
      <c r="M189" s="29" t="str">
        <f t="shared" si="25"/>
        <v/>
      </c>
      <c r="N189" s="28" t="str">
        <f>IF(H189="X",IF(M189&gt;'Output, All Schools'!$C$8,"N","Y"),"")</f>
        <v/>
      </c>
      <c r="O189" s="30" t="str">
        <f>IF('School Data'!$B189="High",IF('School Data'!I189="","",'School Data'!I189),"")</f>
        <v/>
      </c>
      <c r="P189" s="30" t="str">
        <f t="shared" si="26"/>
        <v/>
      </c>
      <c r="Q189" s="29" t="str">
        <f t="shared" si="27"/>
        <v/>
      </c>
      <c r="R189" s="31" t="str">
        <f>IF(H189="X",IF(Q189&gt;'Output, All Schools'!$C$9,"N","Y"),"")</f>
        <v/>
      </c>
      <c r="S189" s="32" t="str">
        <f>IF('School Data'!$B189="High",IF('School Data'!J189="","",'School Data'!J189),"")</f>
        <v/>
      </c>
      <c r="T189" s="49" t="str">
        <f t="shared" si="28"/>
        <v/>
      </c>
      <c r="U189" s="32" t="str">
        <f>IF('School Data'!$B189="High",IF('School Data'!K189="","",'School Data'!K189),"")</f>
        <v/>
      </c>
      <c r="V189" s="49" t="str">
        <f t="shared" si="29"/>
        <v/>
      </c>
      <c r="W189" s="54" t="str">
        <f t="shared" si="30"/>
        <v/>
      </c>
      <c r="X189" s="28" t="str">
        <f>IF(H189="X",IF(W189&lt;'Output, All Schools'!$C$14,"N","Y"),"")</f>
        <v/>
      </c>
      <c r="Y189" s="32" t="str">
        <f>IF('School Data'!$B189="High",IF('School Data'!L189="","",'School Data'!L189),"")</f>
        <v/>
      </c>
      <c r="Z189" s="49" t="str">
        <f t="shared" si="31"/>
        <v/>
      </c>
      <c r="AA189" s="55" t="str">
        <f t="shared" si="32"/>
        <v/>
      </c>
      <c r="AB189" s="31" t="str">
        <f>IF(H189="X",IF(AA189&lt;'Output, All Schools'!$C$15,"N","Y"),"")</f>
        <v/>
      </c>
    </row>
    <row r="190" spans="1:28" x14ac:dyDescent="0.25">
      <c r="A190" s="20" t="str">
        <f t="shared" si="22"/>
        <v/>
      </c>
      <c r="B190" s="20" t="str">
        <f>IF('School Data'!$B190="High",IF('School Data'!A190="","",'School Data'!A190),"")</f>
        <v/>
      </c>
      <c r="C190" s="20" t="str">
        <f>IF('School Data'!$B190="High",IF('School Data'!B190="","",'School Data'!B190),"")</f>
        <v/>
      </c>
      <c r="D190" s="20" t="str">
        <f>IF('School Data'!$B190="High",IF('School Data'!C190="","",'School Data'!C190),"")</f>
        <v/>
      </c>
      <c r="E190" s="20" t="str">
        <f>IF('School Data'!$B190="High",IF('School Data'!D190="","",'School Data'!D190),"")</f>
        <v/>
      </c>
      <c r="F190" s="20" t="str">
        <f>IF('School Data'!$B190="High",IF('School Data'!E190="","",'School Data'!E190),"")</f>
        <v/>
      </c>
      <c r="G190" s="31" t="str">
        <f>IF('School Data'!$B190="High",IF('School Data'!F190="","",'School Data'!F190),"")</f>
        <v/>
      </c>
      <c r="H190" s="28" t="str">
        <f>IF(A190&lt;('Output by Grade Span'!$C$5+1),"X","")</f>
        <v/>
      </c>
      <c r="I190" s="29" t="str">
        <f>IF('School Data'!$B190="High",IF('School Data'!G190="","",'School Data'!G190),"")</f>
        <v/>
      </c>
      <c r="J190" s="29" t="str">
        <f t="shared" si="23"/>
        <v/>
      </c>
      <c r="K190" s="29" t="str">
        <f>IF('School Data'!$B190="High",IF('School Data'!H190="","",'School Data'!H190),"")</f>
        <v/>
      </c>
      <c r="L190" s="29" t="str">
        <f t="shared" si="24"/>
        <v/>
      </c>
      <c r="M190" s="29" t="str">
        <f t="shared" si="25"/>
        <v/>
      </c>
      <c r="N190" s="28" t="str">
        <f>IF(H190="X",IF(M190&gt;'Output, All Schools'!$C$8,"N","Y"),"")</f>
        <v/>
      </c>
      <c r="O190" s="30" t="str">
        <f>IF('School Data'!$B190="High",IF('School Data'!I190="","",'School Data'!I190),"")</f>
        <v/>
      </c>
      <c r="P190" s="30" t="str">
        <f t="shared" si="26"/>
        <v/>
      </c>
      <c r="Q190" s="29" t="str">
        <f t="shared" si="27"/>
        <v/>
      </c>
      <c r="R190" s="31" t="str">
        <f>IF(H190="X",IF(Q190&gt;'Output, All Schools'!$C$9,"N","Y"),"")</f>
        <v/>
      </c>
      <c r="S190" s="32" t="str">
        <f>IF('School Data'!$B190="High",IF('School Data'!J190="","",'School Data'!J190),"")</f>
        <v/>
      </c>
      <c r="T190" s="49" t="str">
        <f t="shared" si="28"/>
        <v/>
      </c>
      <c r="U190" s="32" t="str">
        <f>IF('School Data'!$B190="High",IF('School Data'!K190="","",'School Data'!K190),"")</f>
        <v/>
      </c>
      <c r="V190" s="49" t="str">
        <f t="shared" si="29"/>
        <v/>
      </c>
      <c r="W190" s="54" t="str">
        <f t="shared" si="30"/>
        <v/>
      </c>
      <c r="X190" s="28" t="str">
        <f>IF(H190="X",IF(W190&lt;'Output, All Schools'!$C$14,"N","Y"),"")</f>
        <v/>
      </c>
      <c r="Y190" s="32" t="str">
        <f>IF('School Data'!$B190="High",IF('School Data'!L190="","",'School Data'!L190),"")</f>
        <v/>
      </c>
      <c r="Z190" s="49" t="str">
        <f t="shared" si="31"/>
        <v/>
      </c>
      <c r="AA190" s="55" t="str">
        <f t="shared" si="32"/>
        <v/>
      </c>
      <c r="AB190" s="31" t="str">
        <f>IF(H190="X",IF(AA190&lt;'Output, All Schools'!$C$15,"N","Y"),"")</f>
        <v/>
      </c>
    </row>
    <row r="191" spans="1:28" x14ac:dyDescent="0.25">
      <c r="A191" s="20" t="str">
        <f t="shared" si="22"/>
        <v/>
      </c>
      <c r="B191" s="20" t="str">
        <f>IF('School Data'!$B191="High",IF('School Data'!A191="","",'School Data'!A191),"")</f>
        <v/>
      </c>
      <c r="C191" s="20" t="str">
        <f>IF('School Data'!$B191="High",IF('School Data'!B191="","",'School Data'!B191),"")</f>
        <v/>
      </c>
      <c r="D191" s="20" t="str">
        <f>IF('School Data'!$B191="High",IF('School Data'!C191="","",'School Data'!C191),"")</f>
        <v/>
      </c>
      <c r="E191" s="20" t="str">
        <f>IF('School Data'!$B191="High",IF('School Data'!D191="","",'School Data'!D191),"")</f>
        <v/>
      </c>
      <c r="F191" s="20" t="str">
        <f>IF('School Data'!$B191="High",IF('School Data'!E191="","",'School Data'!E191),"")</f>
        <v/>
      </c>
      <c r="G191" s="31" t="str">
        <f>IF('School Data'!$B191="High",IF('School Data'!F191="","",'School Data'!F191),"")</f>
        <v/>
      </c>
      <c r="H191" s="28" t="str">
        <f>IF(A191&lt;('Output by Grade Span'!$C$5+1),"X","")</f>
        <v/>
      </c>
      <c r="I191" s="29" t="str">
        <f>IF('School Data'!$B191="High",IF('School Data'!G191="","",'School Data'!G191),"")</f>
        <v/>
      </c>
      <c r="J191" s="29" t="str">
        <f t="shared" si="23"/>
        <v/>
      </c>
      <c r="K191" s="29" t="str">
        <f>IF('School Data'!$B191="High",IF('School Data'!H191="","",'School Data'!H191),"")</f>
        <v/>
      </c>
      <c r="L191" s="29" t="str">
        <f t="shared" si="24"/>
        <v/>
      </c>
      <c r="M191" s="29" t="str">
        <f t="shared" si="25"/>
        <v/>
      </c>
      <c r="N191" s="28" t="str">
        <f>IF(H191="X",IF(M191&gt;'Output, All Schools'!$C$8,"N","Y"),"")</f>
        <v/>
      </c>
      <c r="O191" s="30" t="str">
        <f>IF('School Data'!$B191="High",IF('School Data'!I191="","",'School Data'!I191),"")</f>
        <v/>
      </c>
      <c r="P191" s="30" t="str">
        <f t="shared" si="26"/>
        <v/>
      </c>
      <c r="Q191" s="29" t="str">
        <f t="shared" si="27"/>
        <v/>
      </c>
      <c r="R191" s="31" t="str">
        <f>IF(H191="X",IF(Q191&gt;'Output, All Schools'!$C$9,"N","Y"),"")</f>
        <v/>
      </c>
      <c r="S191" s="32" t="str">
        <f>IF('School Data'!$B191="High",IF('School Data'!J191="","",'School Data'!J191),"")</f>
        <v/>
      </c>
      <c r="T191" s="49" t="str">
        <f t="shared" si="28"/>
        <v/>
      </c>
      <c r="U191" s="32" t="str">
        <f>IF('School Data'!$B191="High",IF('School Data'!K191="","",'School Data'!K191),"")</f>
        <v/>
      </c>
      <c r="V191" s="49" t="str">
        <f t="shared" si="29"/>
        <v/>
      </c>
      <c r="W191" s="54" t="str">
        <f t="shared" si="30"/>
        <v/>
      </c>
      <c r="X191" s="28" t="str">
        <f>IF(H191="X",IF(W191&lt;'Output, All Schools'!$C$14,"N","Y"),"")</f>
        <v/>
      </c>
      <c r="Y191" s="32" t="str">
        <f>IF('School Data'!$B191="High",IF('School Data'!L191="","",'School Data'!L191),"")</f>
        <v/>
      </c>
      <c r="Z191" s="49" t="str">
        <f t="shared" si="31"/>
        <v/>
      </c>
      <c r="AA191" s="55" t="str">
        <f t="shared" si="32"/>
        <v/>
      </c>
      <c r="AB191" s="31" t="str">
        <f>IF(H191="X",IF(AA191&lt;'Output, All Schools'!$C$15,"N","Y"),"")</f>
        <v/>
      </c>
    </row>
    <row r="192" spans="1:28" x14ac:dyDescent="0.25">
      <c r="A192" s="20" t="str">
        <f t="shared" si="22"/>
        <v/>
      </c>
      <c r="B192" s="20" t="str">
        <f>IF('School Data'!$B192="High",IF('School Data'!A192="","",'School Data'!A192),"")</f>
        <v/>
      </c>
      <c r="C192" s="20" t="str">
        <f>IF('School Data'!$B192="High",IF('School Data'!B192="","",'School Data'!B192),"")</f>
        <v/>
      </c>
      <c r="D192" s="20" t="str">
        <f>IF('School Data'!$B192="High",IF('School Data'!C192="","",'School Data'!C192),"")</f>
        <v/>
      </c>
      <c r="E192" s="20" t="str">
        <f>IF('School Data'!$B192="High",IF('School Data'!D192="","",'School Data'!D192),"")</f>
        <v/>
      </c>
      <c r="F192" s="20" t="str">
        <f>IF('School Data'!$B192="High",IF('School Data'!E192="","",'School Data'!E192),"")</f>
        <v/>
      </c>
      <c r="G192" s="31" t="str">
        <f>IF('School Data'!$B192="High",IF('School Data'!F192="","",'School Data'!F192),"")</f>
        <v/>
      </c>
      <c r="H192" s="28" t="str">
        <f>IF(A192&lt;('Output by Grade Span'!$C$5+1),"X","")</f>
        <v/>
      </c>
      <c r="I192" s="29" t="str">
        <f>IF('School Data'!$B192="High",IF('School Data'!G192="","",'School Data'!G192),"")</f>
        <v/>
      </c>
      <c r="J192" s="29" t="str">
        <f t="shared" si="23"/>
        <v/>
      </c>
      <c r="K192" s="29" t="str">
        <f>IF('School Data'!$B192="High",IF('School Data'!H192="","",'School Data'!H192),"")</f>
        <v/>
      </c>
      <c r="L192" s="29" t="str">
        <f t="shared" si="24"/>
        <v/>
      </c>
      <c r="M192" s="29" t="str">
        <f t="shared" si="25"/>
        <v/>
      </c>
      <c r="N192" s="28" t="str">
        <f>IF(H192="X",IF(M192&gt;'Output, All Schools'!$C$8,"N","Y"),"")</f>
        <v/>
      </c>
      <c r="O192" s="30" t="str">
        <f>IF('School Data'!$B192="High",IF('School Data'!I192="","",'School Data'!I192),"")</f>
        <v/>
      </c>
      <c r="P192" s="30" t="str">
        <f t="shared" si="26"/>
        <v/>
      </c>
      <c r="Q192" s="29" t="str">
        <f t="shared" si="27"/>
        <v/>
      </c>
      <c r="R192" s="31" t="str">
        <f>IF(H192="X",IF(Q192&gt;'Output, All Schools'!$C$9,"N","Y"),"")</f>
        <v/>
      </c>
      <c r="S192" s="32" t="str">
        <f>IF('School Data'!$B192="High",IF('School Data'!J192="","",'School Data'!J192),"")</f>
        <v/>
      </c>
      <c r="T192" s="49" t="str">
        <f t="shared" si="28"/>
        <v/>
      </c>
      <c r="U192" s="32" t="str">
        <f>IF('School Data'!$B192="High",IF('School Data'!K192="","",'School Data'!K192),"")</f>
        <v/>
      </c>
      <c r="V192" s="49" t="str">
        <f t="shared" si="29"/>
        <v/>
      </c>
      <c r="W192" s="54" t="str">
        <f t="shared" si="30"/>
        <v/>
      </c>
      <c r="X192" s="28" t="str">
        <f>IF(H192="X",IF(W192&lt;'Output, All Schools'!$C$14,"N","Y"),"")</f>
        <v/>
      </c>
      <c r="Y192" s="32" t="str">
        <f>IF('School Data'!$B192="High",IF('School Data'!L192="","",'School Data'!L192),"")</f>
        <v/>
      </c>
      <c r="Z192" s="49" t="str">
        <f t="shared" si="31"/>
        <v/>
      </c>
      <c r="AA192" s="55" t="str">
        <f t="shared" si="32"/>
        <v/>
      </c>
      <c r="AB192" s="31" t="str">
        <f>IF(H192="X",IF(AA192&lt;'Output, All Schools'!$C$15,"N","Y"),"")</f>
        <v/>
      </c>
    </row>
    <row r="193" spans="1:28" x14ac:dyDescent="0.25">
      <c r="A193" s="20" t="str">
        <f t="shared" si="22"/>
        <v/>
      </c>
      <c r="B193" s="20" t="str">
        <f>IF('School Data'!$B193="High",IF('School Data'!A193="","",'School Data'!A193),"")</f>
        <v/>
      </c>
      <c r="C193" s="20" t="str">
        <f>IF('School Data'!$B193="High",IF('School Data'!B193="","",'School Data'!B193),"")</f>
        <v/>
      </c>
      <c r="D193" s="20" t="str">
        <f>IF('School Data'!$B193="High",IF('School Data'!C193="","",'School Data'!C193),"")</f>
        <v/>
      </c>
      <c r="E193" s="20" t="str">
        <f>IF('School Data'!$B193="High",IF('School Data'!D193="","",'School Data'!D193),"")</f>
        <v/>
      </c>
      <c r="F193" s="20" t="str">
        <f>IF('School Data'!$B193="High",IF('School Data'!E193="","",'School Data'!E193),"")</f>
        <v/>
      </c>
      <c r="G193" s="31" t="str">
        <f>IF('School Data'!$B193="High",IF('School Data'!F193="","",'School Data'!F193),"")</f>
        <v/>
      </c>
      <c r="H193" s="28" t="str">
        <f>IF(A193&lt;('Output by Grade Span'!$C$5+1),"X","")</f>
        <v/>
      </c>
      <c r="I193" s="29" t="str">
        <f>IF('School Data'!$B193="High",IF('School Data'!G193="","",'School Data'!G193),"")</f>
        <v/>
      </c>
      <c r="J193" s="29" t="str">
        <f t="shared" si="23"/>
        <v/>
      </c>
      <c r="K193" s="29" t="str">
        <f>IF('School Data'!$B193="High",IF('School Data'!H193="","",'School Data'!H193),"")</f>
        <v/>
      </c>
      <c r="L193" s="29" t="str">
        <f t="shared" si="24"/>
        <v/>
      </c>
      <c r="M193" s="29" t="str">
        <f t="shared" si="25"/>
        <v/>
      </c>
      <c r="N193" s="28" t="str">
        <f>IF(H193="X",IF(M193&gt;'Output, All Schools'!$C$8,"N","Y"),"")</f>
        <v/>
      </c>
      <c r="O193" s="30" t="str">
        <f>IF('School Data'!$B193="High",IF('School Data'!I193="","",'School Data'!I193),"")</f>
        <v/>
      </c>
      <c r="P193" s="30" t="str">
        <f t="shared" si="26"/>
        <v/>
      </c>
      <c r="Q193" s="29" t="str">
        <f t="shared" si="27"/>
        <v/>
      </c>
      <c r="R193" s="31" t="str">
        <f>IF(H193="X",IF(Q193&gt;'Output, All Schools'!$C$9,"N","Y"),"")</f>
        <v/>
      </c>
      <c r="S193" s="32" t="str">
        <f>IF('School Data'!$B193="High",IF('School Data'!J193="","",'School Data'!J193),"")</f>
        <v/>
      </c>
      <c r="T193" s="49" t="str">
        <f t="shared" si="28"/>
        <v/>
      </c>
      <c r="U193" s="32" t="str">
        <f>IF('School Data'!$B193="High",IF('School Data'!K193="","",'School Data'!K193),"")</f>
        <v/>
      </c>
      <c r="V193" s="49" t="str">
        <f t="shared" si="29"/>
        <v/>
      </c>
      <c r="W193" s="54" t="str">
        <f t="shared" si="30"/>
        <v/>
      </c>
      <c r="X193" s="28" t="str">
        <f>IF(H193="X",IF(W193&lt;'Output, All Schools'!$C$14,"N","Y"),"")</f>
        <v/>
      </c>
      <c r="Y193" s="32" t="str">
        <f>IF('School Data'!$B193="High",IF('School Data'!L193="","",'School Data'!L193),"")</f>
        <v/>
      </c>
      <c r="Z193" s="49" t="str">
        <f t="shared" si="31"/>
        <v/>
      </c>
      <c r="AA193" s="55" t="str">
        <f t="shared" si="32"/>
        <v/>
      </c>
      <c r="AB193" s="31" t="str">
        <f>IF(H193="X",IF(AA193&lt;'Output, All Schools'!$C$15,"N","Y"),"")</f>
        <v/>
      </c>
    </row>
    <row r="194" spans="1:28" x14ac:dyDescent="0.25">
      <c r="A194" s="20" t="str">
        <f t="shared" si="22"/>
        <v/>
      </c>
      <c r="B194" s="20" t="str">
        <f>IF('School Data'!$B194="High",IF('School Data'!A194="","",'School Data'!A194),"")</f>
        <v/>
      </c>
      <c r="C194" s="20" t="str">
        <f>IF('School Data'!$B194="High",IF('School Data'!B194="","",'School Data'!B194),"")</f>
        <v/>
      </c>
      <c r="D194" s="20" t="str">
        <f>IF('School Data'!$B194="High",IF('School Data'!C194="","",'School Data'!C194),"")</f>
        <v/>
      </c>
      <c r="E194" s="20" t="str">
        <f>IF('School Data'!$B194="High",IF('School Data'!D194="","",'School Data'!D194),"")</f>
        <v/>
      </c>
      <c r="F194" s="20" t="str">
        <f>IF('School Data'!$B194="High",IF('School Data'!E194="","",'School Data'!E194),"")</f>
        <v/>
      </c>
      <c r="G194" s="31" t="str">
        <f>IF('School Data'!$B194="High",IF('School Data'!F194="","",'School Data'!F194),"")</f>
        <v/>
      </c>
      <c r="H194" s="28" t="str">
        <f>IF(A194&lt;('Output by Grade Span'!$C$5+1),"X","")</f>
        <v/>
      </c>
      <c r="I194" s="29" t="str">
        <f>IF('School Data'!$B194="High",IF('School Data'!G194="","",'School Data'!G194),"")</f>
        <v/>
      </c>
      <c r="J194" s="29" t="str">
        <f t="shared" si="23"/>
        <v/>
      </c>
      <c r="K194" s="29" t="str">
        <f>IF('School Data'!$B194="High",IF('School Data'!H194="","",'School Data'!H194),"")</f>
        <v/>
      </c>
      <c r="L194" s="29" t="str">
        <f t="shared" si="24"/>
        <v/>
      </c>
      <c r="M194" s="29" t="str">
        <f t="shared" si="25"/>
        <v/>
      </c>
      <c r="N194" s="28" t="str">
        <f>IF(H194="X",IF(M194&gt;'Output, All Schools'!$C$8,"N","Y"),"")</f>
        <v/>
      </c>
      <c r="O194" s="30" t="str">
        <f>IF('School Data'!$B194="High",IF('School Data'!I194="","",'School Data'!I194),"")</f>
        <v/>
      </c>
      <c r="P194" s="30" t="str">
        <f t="shared" si="26"/>
        <v/>
      </c>
      <c r="Q194" s="29" t="str">
        <f t="shared" si="27"/>
        <v/>
      </c>
      <c r="R194" s="31" t="str">
        <f>IF(H194="X",IF(Q194&gt;'Output, All Schools'!$C$9,"N","Y"),"")</f>
        <v/>
      </c>
      <c r="S194" s="32" t="str">
        <f>IF('School Data'!$B194="High",IF('School Data'!J194="","",'School Data'!J194),"")</f>
        <v/>
      </c>
      <c r="T194" s="49" t="str">
        <f t="shared" si="28"/>
        <v/>
      </c>
      <c r="U194" s="32" t="str">
        <f>IF('School Data'!$B194="High",IF('School Data'!K194="","",'School Data'!K194),"")</f>
        <v/>
      </c>
      <c r="V194" s="49" t="str">
        <f t="shared" si="29"/>
        <v/>
      </c>
      <c r="W194" s="54" t="str">
        <f t="shared" si="30"/>
        <v/>
      </c>
      <c r="X194" s="28" t="str">
        <f>IF(H194="X",IF(W194&lt;'Output, All Schools'!$C$14,"N","Y"),"")</f>
        <v/>
      </c>
      <c r="Y194" s="32" t="str">
        <f>IF('School Data'!$B194="High",IF('School Data'!L194="","",'School Data'!L194),"")</f>
        <v/>
      </c>
      <c r="Z194" s="49" t="str">
        <f t="shared" si="31"/>
        <v/>
      </c>
      <c r="AA194" s="55" t="str">
        <f t="shared" si="32"/>
        <v/>
      </c>
      <c r="AB194" s="31" t="str">
        <f>IF(H194="X",IF(AA194&lt;'Output, All Schools'!$C$15,"N","Y"),"")</f>
        <v/>
      </c>
    </row>
    <row r="195" spans="1:28" x14ac:dyDescent="0.25">
      <c r="A195" s="20" t="str">
        <f t="shared" si="22"/>
        <v/>
      </c>
      <c r="B195" s="20" t="str">
        <f>IF('School Data'!$B195="High",IF('School Data'!A195="","",'School Data'!A195),"")</f>
        <v/>
      </c>
      <c r="C195" s="20" t="str">
        <f>IF('School Data'!$B195="High",IF('School Data'!B195="","",'School Data'!B195),"")</f>
        <v/>
      </c>
      <c r="D195" s="20" t="str">
        <f>IF('School Data'!$B195="High",IF('School Data'!C195="","",'School Data'!C195),"")</f>
        <v/>
      </c>
      <c r="E195" s="20" t="str">
        <f>IF('School Data'!$B195="High",IF('School Data'!D195="","",'School Data'!D195),"")</f>
        <v/>
      </c>
      <c r="F195" s="20" t="str">
        <f>IF('School Data'!$B195="High",IF('School Data'!E195="","",'School Data'!E195),"")</f>
        <v/>
      </c>
      <c r="G195" s="31" t="str">
        <f>IF('School Data'!$B195="High",IF('School Data'!F195="","",'School Data'!F195),"")</f>
        <v/>
      </c>
      <c r="H195" s="28" t="str">
        <f>IF(A195&lt;('Output by Grade Span'!$C$5+1),"X","")</f>
        <v/>
      </c>
      <c r="I195" s="29" t="str">
        <f>IF('School Data'!$B195="High",IF('School Data'!G195="","",'School Data'!G195),"")</f>
        <v/>
      </c>
      <c r="J195" s="29" t="str">
        <f t="shared" si="23"/>
        <v/>
      </c>
      <c r="K195" s="29" t="str">
        <f>IF('School Data'!$B195="High",IF('School Data'!H195="","",'School Data'!H195),"")</f>
        <v/>
      </c>
      <c r="L195" s="29" t="str">
        <f t="shared" si="24"/>
        <v/>
      </c>
      <c r="M195" s="29" t="str">
        <f t="shared" si="25"/>
        <v/>
      </c>
      <c r="N195" s="28" t="str">
        <f>IF(H195="X",IF(M195&gt;'Output, All Schools'!$C$8,"N","Y"),"")</f>
        <v/>
      </c>
      <c r="O195" s="30" t="str">
        <f>IF('School Data'!$B195="High",IF('School Data'!I195="","",'School Data'!I195),"")</f>
        <v/>
      </c>
      <c r="P195" s="30" t="str">
        <f t="shared" si="26"/>
        <v/>
      </c>
      <c r="Q195" s="29" t="str">
        <f t="shared" si="27"/>
        <v/>
      </c>
      <c r="R195" s="31" t="str">
        <f>IF(H195="X",IF(Q195&gt;'Output, All Schools'!$C$9,"N","Y"),"")</f>
        <v/>
      </c>
      <c r="S195" s="32" t="str">
        <f>IF('School Data'!$B195="High",IF('School Data'!J195="","",'School Data'!J195),"")</f>
        <v/>
      </c>
      <c r="T195" s="49" t="str">
        <f t="shared" si="28"/>
        <v/>
      </c>
      <c r="U195" s="32" t="str">
        <f>IF('School Data'!$B195="High",IF('School Data'!K195="","",'School Data'!K195),"")</f>
        <v/>
      </c>
      <c r="V195" s="49" t="str">
        <f t="shared" si="29"/>
        <v/>
      </c>
      <c r="W195" s="54" t="str">
        <f t="shared" si="30"/>
        <v/>
      </c>
      <c r="X195" s="28" t="str">
        <f>IF(H195="X",IF(W195&lt;'Output, All Schools'!$C$14,"N","Y"),"")</f>
        <v/>
      </c>
      <c r="Y195" s="32" t="str">
        <f>IF('School Data'!$B195="High",IF('School Data'!L195="","",'School Data'!L195),"")</f>
        <v/>
      </c>
      <c r="Z195" s="49" t="str">
        <f t="shared" si="31"/>
        <v/>
      </c>
      <c r="AA195" s="55" t="str">
        <f t="shared" si="32"/>
        <v/>
      </c>
      <c r="AB195" s="31" t="str">
        <f>IF(H195="X",IF(AA195&lt;'Output, All Schools'!$C$15,"N","Y"),"")</f>
        <v/>
      </c>
    </row>
    <row r="196" spans="1:28" x14ac:dyDescent="0.25">
      <c r="A196" s="20" t="str">
        <f t="shared" ref="A196:A259" si="33">IFERROR(RANK(G196,G:G,0),"")</f>
        <v/>
      </c>
      <c r="B196" s="20" t="str">
        <f>IF('School Data'!$B196="High",IF('School Data'!A196="","",'School Data'!A196),"")</f>
        <v/>
      </c>
      <c r="C196" s="20" t="str">
        <f>IF('School Data'!$B196="High",IF('School Data'!B196="","",'School Data'!B196),"")</f>
        <v/>
      </c>
      <c r="D196" s="20" t="str">
        <f>IF('School Data'!$B196="High",IF('School Data'!C196="","",'School Data'!C196),"")</f>
        <v/>
      </c>
      <c r="E196" s="20" t="str">
        <f>IF('School Data'!$B196="High",IF('School Data'!D196="","",'School Data'!D196),"")</f>
        <v/>
      </c>
      <c r="F196" s="20" t="str">
        <f>IF('School Data'!$B196="High",IF('School Data'!E196="","",'School Data'!E196),"")</f>
        <v/>
      </c>
      <c r="G196" s="31" t="str">
        <f>IF('School Data'!$B196="High",IF('School Data'!F196="","",'School Data'!F196),"")</f>
        <v/>
      </c>
      <c r="H196" s="28" t="str">
        <f>IF(A196&lt;('Output by Grade Span'!$C$5+1),"X","")</f>
        <v/>
      </c>
      <c r="I196" s="29" t="str">
        <f>IF('School Data'!$B196="High",IF('School Data'!G196="","",'School Data'!G196),"")</f>
        <v/>
      </c>
      <c r="J196" s="29" t="str">
        <f t="shared" ref="J196:J259" si="34">IFERROR((ROUND(I196/D196,0)),"")</f>
        <v/>
      </c>
      <c r="K196" s="29" t="str">
        <f>IF('School Data'!$B196="High",IF('School Data'!H196="","",'School Data'!H196),"")</f>
        <v/>
      </c>
      <c r="L196" s="29" t="str">
        <f t="shared" ref="L196:L259" si="35">IFERROR((ROUND(K196/E196,0)),"")</f>
        <v/>
      </c>
      <c r="M196" s="29" t="str">
        <f t="shared" ref="M196:M259" si="36">IFERROR((ROUND(L196-J196,0)),"")</f>
        <v/>
      </c>
      <c r="N196" s="28" t="str">
        <f>IF(H196="X",IF(M196&gt;'Output, All Schools'!$C$8,"N","Y"),"")</f>
        <v/>
      </c>
      <c r="O196" s="30" t="str">
        <f>IF('School Data'!$B196="High",IF('School Data'!I196="","",'School Data'!I196),"")</f>
        <v/>
      </c>
      <c r="P196" s="30" t="str">
        <f t="shared" ref="P196:P259" si="37">IFERROR((ROUND(O196/F196,0)),"")</f>
        <v/>
      </c>
      <c r="Q196" s="29" t="str">
        <f t="shared" ref="Q196:Q259" si="38">IFERROR((ROUND(P196-L196,0)),"")</f>
        <v/>
      </c>
      <c r="R196" s="31" t="str">
        <f>IF(H196="X",IF(Q196&gt;'Output, All Schools'!$C$9,"N","Y"),"")</f>
        <v/>
      </c>
      <c r="S196" s="32" t="str">
        <f>IF('School Data'!$B196="High",IF('School Data'!J196="","",'School Data'!J196),"")</f>
        <v/>
      </c>
      <c r="T196" s="49" t="str">
        <f t="shared" ref="T196:T259" si="39">IFERROR((ROUND(S196/D196,2)),"")</f>
        <v/>
      </c>
      <c r="U196" s="32" t="str">
        <f>IF('School Data'!$B196="High",IF('School Data'!K196="","",'School Data'!K196),"")</f>
        <v/>
      </c>
      <c r="V196" s="49" t="str">
        <f t="shared" ref="V196:V259" si="40">IFERROR((ROUND(U196/E196,2)),"")</f>
        <v/>
      </c>
      <c r="W196" s="54" t="str">
        <f t="shared" ref="W196:W259" si="41">IFERROR((ROUND(V196-T196,2)),"")</f>
        <v/>
      </c>
      <c r="X196" s="28" t="str">
        <f>IF(H196="X",IF(W196&lt;'Output, All Schools'!$C$14,"N","Y"),"")</f>
        <v/>
      </c>
      <c r="Y196" s="32" t="str">
        <f>IF('School Data'!$B196="High",IF('School Data'!L196="","",'School Data'!L196),"")</f>
        <v/>
      </c>
      <c r="Z196" s="49" t="str">
        <f t="shared" ref="Z196:Z259" si="42">IFERROR((ROUND(Y196/F196,2)),"")</f>
        <v/>
      </c>
      <c r="AA196" s="55" t="str">
        <f t="shared" ref="AA196:AA259" si="43">IFERROR((ROUND(Z196-V196,2)),"")</f>
        <v/>
      </c>
      <c r="AB196" s="31" t="str">
        <f>IF(H196="X",IF(AA196&lt;'Output, All Schools'!$C$15,"N","Y"),"")</f>
        <v/>
      </c>
    </row>
    <row r="197" spans="1:28" x14ac:dyDescent="0.25">
      <c r="A197" s="20" t="str">
        <f t="shared" si="33"/>
        <v/>
      </c>
      <c r="B197" s="20" t="str">
        <f>IF('School Data'!$B197="High",IF('School Data'!A197="","",'School Data'!A197),"")</f>
        <v/>
      </c>
      <c r="C197" s="20" t="str">
        <f>IF('School Data'!$B197="High",IF('School Data'!B197="","",'School Data'!B197),"")</f>
        <v/>
      </c>
      <c r="D197" s="20" t="str">
        <f>IF('School Data'!$B197="High",IF('School Data'!C197="","",'School Data'!C197),"")</f>
        <v/>
      </c>
      <c r="E197" s="20" t="str">
        <f>IF('School Data'!$B197="High",IF('School Data'!D197="","",'School Data'!D197),"")</f>
        <v/>
      </c>
      <c r="F197" s="20" t="str">
        <f>IF('School Data'!$B197="High",IF('School Data'!E197="","",'School Data'!E197),"")</f>
        <v/>
      </c>
      <c r="G197" s="31" t="str">
        <f>IF('School Data'!$B197="High",IF('School Data'!F197="","",'School Data'!F197),"")</f>
        <v/>
      </c>
      <c r="H197" s="28" t="str">
        <f>IF(A197&lt;('Output by Grade Span'!$C$5+1),"X","")</f>
        <v/>
      </c>
      <c r="I197" s="29" t="str">
        <f>IF('School Data'!$B197="High",IF('School Data'!G197="","",'School Data'!G197),"")</f>
        <v/>
      </c>
      <c r="J197" s="29" t="str">
        <f t="shared" si="34"/>
        <v/>
      </c>
      <c r="K197" s="29" t="str">
        <f>IF('School Data'!$B197="High",IF('School Data'!H197="","",'School Data'!H197),"")</f>
        <v/>
      </c>
      <c r="L197" s="29" t="str">
        <f t="shared" si="35"/>
        <v/>
      </c>
      <c r="M197" s="29" t="str">
        <f t="shared" si="36"/>
        <v/>
      </c>
      <c r="N197" s="28" t="str">
        <f>IF(H197="X",IF(M197&gt;'Output, All Schools'!$C$8,"N","Y"),"")</f>
        <v/>
      </c>
      <c r="O197" s="30" t="str">
        <f>IF('School Data'!$B197="High",IF('School Data'!I197="","",'School Data'!I197),"")</f>
        <v/>
      </c>
      <c r="P197" s="30" t="str">
        <f t="shared" si="37"/>
        <v/>
      </c>
      <c r="Q197" s="29" t="str">
        <f t="shared" si="38"/>
        <v/>
      </c>
      <c r="R197" s="31" t="str">
        <f>IF(H197="X",IF(Q197&gt;'Output, All Schools'!$C$9,"N","Y"),"")</f>
        <v/>
      </c>
      <c r="S197" s="32" t="str">
        <f>IF('School Data'!$B197="High",IF('School Data'!J197="","",'School Data'!J197),"")</f>
        <v/>
      </c>
      <c r="T197" s="49" t="str">
        <f t="shared" si="39"/>
        <v/>
      </c>
      <c r="U197" s="32" t="str">
        <f>IF('School Data'!$B197="High",IF('School Data'!K197="","",'School Data'!K197),"")</f>
        <v/>
      </c>
      <c r="V197" s="49" t="str">
        <f t="shared" si="40"/>
        <v/>
      </c>
      <c r="W197" s="54" t="str">
        <f t="shared" si="41"/>
        <v/>
      </c>
      <c r="X197" s="28" t="str">
        <f>IF(H197="X",IF(W197&lt;'Output, All Schools'!$C$14,"N","Y"),"")</f>
        <v/>
      </c>
      <c r="Y197" s="32" t="str">
        <f>IF('School Data'!$B197="High",IF('School Data'!L197="","",'School Data'!L197),"")</f>
        <v/>
      </c>
      <c r="Z197" s="49" t="str">
        <f t="shared" si="42"/>
        <v/>
      </c>
      <c r="AA197" s="55" t="str">
        <f t="shared" si="43"/>
        <v/>
      </c>
      <c r="AB197" s="31" t="str">
        <f>IF(H197="X",IF(AA197&lt;'Output, All Schools'!$C$15,"N","Y"),"")</f>
        <v/>
      </c>
    </row>
    <row r="198" spans="1:28" x14ac:dyDescent="0.25">
      <c r="A198" s="20" t="str">
        <f t="shared" si="33"/>
        <v/>
      </c>
      <c r="B198" s="20" t="str">
        <f>IF('School Data'!$B198="High",IF('School Data'!A198="","",'School Data'!A198),"")</f>
        <v/>
      </c>
      <c r="C198" s="20" t="str">
        <f>IF('School Data'!$B198="High",IF('School Data'!B198="","",'School Data'!B198),"")</f>
        <v/>
      </c>
      <c r="D198" s="20" t="str">
        <f>IF('School Data'!$B198="High",IF('School Data'!C198="","",'School Data'!C198),"")</f>
        <v/>
      </c>
      <c r="E198" s="20" t="str">
        <f>IF('School Data'!$B198="High",IF('School Data'!D198="","",'School Data'!D198),"")</f>
        <v/>
      </c>
      <c r="F198" s="20" t="str">
        <f>IF('School Data'!$B198="High",IF('School Data'!E198="","",'School Data'!E198),"")</f>
        <v/>
      </c>
      <c r="G198" s="31" t="str">
        <f>IF('School Data'!$B198="High",IF('School Data'!F198="","",'School Data'!F198),"")</f>
        <v/>
      </c>
      <c r="H198" s="28" t="str">
        <f>IF(A198&lt;('Output by Grade Span'!$C$5+1),"X","")</f>
        <v/>
      </c>
      <c r="I198" s="29" t="str">
        <f>IF('School Data'!$B198="High",IF('School Data'!G198="","",'School Data'!G198),"")</f>
        <v/>
      </c>
      <c r="J198" s="29" t="str">
        <f t="shared" si="34"/>
        <v/>
      </c>
      <c r="K198" s="29" t="str">
        <f>IF('School Data'!$B198="High",IF('School Data'!H198="","",'School Data'!H198),"")</f>
        <v/>
      </c>
      <c r="L198" s="29" t="str">
        <f t="shared" si="35"/>
        <v/>
      </c>
      <c r="M198" s="29" t="str">
        <f t="shared" si="36"/>
        <v/>
      </c>
      <c r="N198" s="28" t="str">
        <f>IF(H198="X",IF(M198&gt;'Output, All Schools'!$C$8,"N","Y"),"")</f>
        <v/>
      </c>
      <c r="O198" s="30" t="str">
        <f>IF('School Data'!$B198="High",IF('School Data'!I198="","",'School Data'!I198),"")</f>
        <v/>
      </c>
      <c r="P198" s="30" t="str">
        <f t="shared" si="37"/>
        <v/>
      </c>
      <c r="Q198" s="29" t="str">
        <f t="shared" si="38"/>
        <v/>
      </c>
      <c r="R198" s="31" t="str">
        <f>IF(H198="X",IF(Q198&gt;'Output, All Schools'!$C$9,"N","Y"),"")</f>
        <v/>
      </c>
      <c r="S198" s="32" t="str">
        <f>IF('School Data'!$B198="High",IF('School Data'!J198="","",'School Data'!J198),"")</f>
        <v/>
      </c>
      <c r="T198" s="49" t="str">
        <f t="shared" si="39"/>
        <v/>
      </c>
      <c r="U198" s="32" t="str">
        <f>IF('School Data'!$B198="High",IF('School Data'!K198="","",'School Data'!K198),"")</f>
        <v/>
      </c>
      <c r="V198" s="49" t="str">
        <f t="shared" si="40"/>
        <v/>
      </c>
      <c r="W198" s="54" t="str">
        <f t="shared" si="41"/>
        <v/>
      </c>
      <c r="X198" s="28" t="str">
        <f>IF(H198="X",IF(W198&lt;'Output, All Schools'!$C$14,"N","Y"),"")</f>
        <v/>
      </c>
      <c r="Y198" s="32" t="str">
        <f>IF('School Data'!$B198="High",IF('School Data'!L198="","",'School Data'!L198),"")</f>
        <v/>
      </c>
      <c r="Z198" s="49" t="str">
        <f t="shared" si="42"/>
        <v/>
      </c>
      <c r="AA198" s="55" t="str">
        <f t="shared" si="43"/>
        <v/>
      </c>
      <c r="AB198" s="31" t="str">
        <f>IF(H198="X",IF(AA198&lt;'Output, All Schools'!$C$15,"N","Y"),"")</f>
        <v/>
      </c>
    </row>
    <row r="199" spans="1:28" x14ac:dyDescent="0.25">
      <c r="A199" s="20" t="str">
        <f t="shared" si="33"/>
        <v/>
      </c>
      <c r="B199" s="20" t="str">
        <f>IF('School Data'!$B199="High",IF('School Data'!A199="","",'School Data'!A199),"")</f>
        <v/>
      </c>
      <c r="C199" s="20" t="str">
        <f>IF('School Data'!$B199="High",IF('School Data'!B199="","",'School Data'!B199),"")</f>
        <v/>
      </c>
      <c r="D199" s="20" t="str">
        <f>IF('School Data'!$B199="High",IF('School Data'!C199="","",'School Data'!C199),"")</f>
        <v/>
      </c>
      <c r="E199" s="20" t="str">
        <f>IF('School Data'!$B199="High",IF('School Data'!D199="","",'School Data'!D199),"")</f>
        <v/>
      </c>
      <c r="F199" s="20" t="str">
        <f>IF('School Data'!$B199="High",IF('School Data'!E199="","",'School Data'!E199),"")</f>
        <v/>
      </c>
      <c r="G199" s="31" t="str">
        <f>IF('School Data'!$B199="High",IF('School Data'!F199="","",'School Data'!F199),"")</f>
        <v/>
      </c>
      <c r="H199" s="28" t="str">
        <f>IF(A199&lt;('Output by Grade Span'!$C$5+1),"X","")</f>
        <v/>
      </c>
      <c r="I199" s="29" t="str">
        <f>IF('School Data'!$B199="High",IF('School Data'!G199="","",'School Data'!G199),"")</f>
        <v/>
      </c>
      <c r="J199" s="29" t="str">
        <f t="shared" si="34"/>
        <v/>
      </c>
      <c r="K199" s="29" t="str">
        <f>IF('School Data'!$B199="High",IF('School Data'!H199="","",'School Data'!H199),"")</f>
        <v/>
      </c>
      <c r="L199" s="29" t="str">
        <f t="shared" si="35"/>
        <v/>
      </c>
      <c r="M199" s="29" t="str">
        <f t="shared" si="36"/>
        <v/>
      </c>
      <c r="N199" s="28" t="str">
        <f>IF(H199="X",IF(M199&gt;'Output, All Schools'!$C$8,"N","Y"),"")</f>
        <v/>
      </c>
      <c r="O199" s="30" t="str">
        <f>IF('School Data'!$B199="High",IF('School Data'!I199="","",'School Data'!I199),"")</f>
        <v/>
      </c>
      <c r="P199" s="30" t="str">
        <f t="shared" si="37"/>
        <v/>
      </c>
      <c r="Q199" s="29" t="str">
        <f t="shared" si="38"/>
        <v/>
      </c>
      <c r="R199" s="31" t="str">
        <f>IF(H199="X",IF(Q199&gt;'Output, All Schools'!$C$9,"N","Y"),"")</f>
        <v/>
      </c>
      <c r="S199" s="32" t="str">
        <f>IF('School Data'!$B199="High",IF('School Data'!J199="","",'School Data'!J199),"")</f>
        <v/>
      </c>
      <c r="T199" s="49" t="str">
        <f t="shared" si="39"/>
        <v/>
      </c>
      <c r="U199" s="32" t="str">
        <f>IF('School Data'!$B199="High",IF('School Data'!K199="","",'School Data'!K199),"")</f>
        <v/>
      </c>
      <c r="V199" s="49" t="str">
        <f t="shared" si="40"/>
        <v/>
      </c>
      <c r="W199" s="54" t="str">
        <f t="shared" si="41"/>
        <v/>
      </c>
      <c r="X199" s="28" t="str">
        <f>IF(H199="X",IF(W199&lt;'Output, All Schools'!$C$14,"N","Y"),"")</f>
        <v/>
      </c>
      <c r="Y199" s="32" t="str">
        <f>IF('School Data'!$B199="High",IF('School Data'!L199="","",'School Data'!L199),"")</f>
        <v/>
      </c>
      <c r="Z199" s="49" t="str">
        <f t="shared" si="42"/>
        <v/>
      </c>
      <c r="AA199" s="55" t="str">
        <f t="shared" si="43"/>
        <v/>
      </c>
      <c r="AB199" s="31" t="str">
        <f>IF(H199="X",IF(AA199&lt;'Output, All Schools'!$C$15,"N","Y"),"")</f>
        <v/>
      </c>
    </row>
    <row r="200" spans="1:28" x14ac:dyDescent="0.25">
      <c r="A200" s="20" t="str">
        <f t="shared" si="33"/>
        <v/>
      </c>
      <c r="B200" s="20" t="str">
        <f>IF('School Data'!$B200="High",IF('School Data'!A200="","",'School Data'!A200),"")</f>
        <v/>
      </c>
      <c r="C200" s="20" t="str">
        <f>IF('School Data'!$B200="High",IF('School Data'!B200="","",'School Data'!B200),"")</f>
        <v/>
      </c>
      <c r="D200" s="20" t="str">
        <f>IF('School Data'!$B200="High",IF('School Data'!C200="","",'School Data'!C200),"")</f>
        <v/>
      </c>
      <c r="E200" s="20" t="str">
        <f>IF('School Data'!$B200="High",IF('School Data'!D200="","",'School Data'!D200),"")</f>
        <v/>
      </c>
      <c r="F200" s="20" t="str">
        <f>IF('School Data'!$B200="High",IF('School Data'!E200="","",'School Data'!E200),"")</f>
        <v/>
      </c>
      <c r="G200" s="31" t="str">
        <f>IF('School Data'!$B200="High",IF('School Data'!F200="","",'School Data'!F200),"")</f>
        <v/>
      </c>
      <c r="H200" s="28" t="str">
        <f>IF(A200&lt;('Output by Grade Span'!$C$5+1),"X","")</f>
        <v/>
      </c>
      <c r="I200" s="29" t="str">
        <f>IF('School Data'!$B200="High",IF('School Data'!G200="","",'School Data'!G200),"")</f>
        <v/>
      </c>
      <c r="J200" s="29" t="str">
        <f t="shared" si="34"/>
        <v/>
      </c>
      <c r="K200" s="29" t="str">
        <f>IF('School Data'!$B200="High",IF('School Data'!H200="","",'School Data'!H200),"")</f>
        <v/>
      </c>
      <c r="L200" s="29" t="str">
        <f t="shared" si="35"/>
        <v/>
      </c>
      <c r="M200" s="29" t="str">
        <f t="shared" si="36"/>
        <v/>
      </c>
      <c r="N200" s="28" t="str">
        <f>IF(H200="X",IF(M200&gt;'Output, All Schools'!$C$8,"N","Y"),"")</f>
        <v/>
      </c>
      <c r="O200" s="30" t="str">
        <f>IF('School Data'!$B200="High",IF('School Data'!I200="","",'School Data'!I200),"")</f>
        <v/>
      </c>
      <c r="P200" s="30" t="str">
        <f t="shared" si="37"/>
        <v/>
      </c>
      <c r="Q200" s="29" t="str">
        <f t="shared" si="38"/>
        <v/>
      </c>
      <c r="R200" s="31" t="str">
        <f>IF(H200="X",IF(Q200&gt;'Output, All Schools'!$C$9,"N","Y"),"")</f>
        <v/>
      </c>
      <c r="S200" s="32" t="str">
        <f>IF('School Data'!$B200="High",IF('School Data'!J200="","",'School Data'!J200),"")</f>
        <v/>
      </c>
      <c r="T200" s="49" t="str">
        <f t="shared" si="39"/>
        <v/>
      </c>
      <c r="U200" s="32" t="str">
        <f>IF('School Data'!$B200="High",IF('School Data'!K200="","",'School Data'!K200),"")</f>
        <v/>
      </c>
      <c r="V200" s="49" t="str">
        <f t="shared" si="40"/>
        <v/>
      </c>
      <c r="W200" s="54" t="str">
        <f t="shared" si="41"/>
        <v/>
      </c>
      <c r="X200" s="28" t="str">
        <f>IF(H200="X",IF(W200&lt;'Output, All Schools'!$C$14,"N","Y"),"")</f>
        <v/>
      </c>
      <c r="Y200" s="32" t="str">
        <f>IF('School Data'!$B200="High",IF('School Data'!L200="","",'School Data'!L200),"")</f>
        <v/>
      </c>
      <c r="Z200" s="49" t="str">
        <f t="shared" si="42"/>
        <v/>
      </c>
      <c r="AA200" s="55" t="str">
        <f t="shared" si="43"/>
        <v/>
      </c>
      <c r="AB200" s="31" t="str">
        <f>IF(H200="X",IF(AA200&lt;'Output, All Schools'!$C$15,"N","Y"),"")</f>
        <v/>
      </c>
    </row>
    <row r="201" spans="1:28" x14ac:dyDescent="0.25">
      <c r="A201" s="20" t="str">
        <f t="shared" si="33"/>
        <v/>
      </c>
      <c r="B201" s="20" t="str">
        <f>IF('School Data'!$B201="High",IF('School Data'!A201="","",'School Data'!A201),"")</f>
        <v/>
      </c>
      <c r="C201" s="20" t="str">
        <f>IF('School Data'!$B201="High",IF('School Data'!B201="","",'School Data'!B201),"")</f>
        <v/>
      </c>
      <c r="D201" s="20" t="str">
        <f>IF('School Data'!$B201="High",IF('School Data'!C201="","",'School Data'!C201),"")</f>
        <v/>
      </c>
      <c r="E201" s="20" t="str">
        <f>IF('School Data'!$B201="High",IF('School Data'!D201="","",'School Data'!D201),"")</f>
        <v/>
      </c>
      <c r="F201" s="20" t="str">
        <f>IF('School Data'!$B201="High",IF('School Data'!E201="","",'School Data'!E201),"")</f>
        <v/>
      </c>
      <c r="G201" s="31" t="str">
        <f>IF('School Data'!$B201="High",IF('School Data'!F201="","",'School Data'!F201),"")</f>
        <v/>
      </c>
      <c r="H201" s="28" t="str">
        <f>IF(A201&lt;('Output by Grade Span'!$C$5+1),"X","")</f>
        <v/>
      </c>
      <c r="I201" s="29" t="str">
        <f>IF('School Data'!$B201="High",IF('School Data'!G201="","",'School Data'!G201),"")</f>
        <v/>
      </c>
      <c r="J201" s="29" t="str">
        <f t="shared" si="34"/>
        <v/>
      </c>
      <c r="K201" s="29" t="str">
        <f>IF('School Data'!$B201="High",IF('School Data'!H201="","",'School Data'!H201),"")</f>
        <v/>
      </c>
      <c r="L201" s="29" t="str">
        <f t="shared" si="35"/>
        <v/>
      </c>
      <c r="M201" s="29" t="str">
        <f t="shared" si="36"/>
        <v/>
      </c>
      <c r="N201" s="28" t="str">
        <f>IF(H201="X",IF(M201&gt;'Output, All Schools'!$C$8,"N","Y"),"")</f>
        <v/>
      </c>
      <c r="O201" s="30" t="str">
        <f>IF('School Data'!$B201="High",IF('School Data'!I201="","",'School Data'!I201),"")</f>
        <v/>
      </c>
      <c r="P201" s="30" t="str">
        <f t="shared" si="37"/>
        <v/>
      </c>
      <c r="Q201" s="29" t="str">
        <f t="shared" si="38"/>
        <v/>
      </c>
      <c r="R201" s="31" t="str">
        <f>IF(H201="X",IF(Q201&gt;'Output, All Schools'!$C$9,"N","Y"),"")</f>
        <v/>
      </c>
      <c r="S201" s="32" t="str">
        <f>IF('School Data'!$B201="High",IF('School Data'!J201="","",'School Data'!J201),"")</f>
        <v/>
      </c>
      <c r="T201" s="49" t="str">
        <f t="shared" si="39"/>
        <v/>
      </c>
      <c r="U201" s="32" t="str">
        <f>IF('School Data'!$B201="High",IF('School Data'!K201="","",'School Data'!K201),"")</f>
        <v/>
      </c>
      <c r="V201" s="49" t="str">
        <f t="shared" si="40"/>
        <v/>
      </c>
      <c r="W201" s="54" t="str">
        <f t="shared" si="41"/>
        <v/>
      </c>
      <c r="X201" s="28" t="str">
        <f>IF(H201="X",IF(W201&lt;'Output, All Schools'!$C$14,"N","Y"),"")</f>
        <v/>
      </c>
      <c r="Y201" s="32" t="str">
        <f>IF('School Data'!$B201="High",IF('School Data'!L201="","",'School Data'!L201),"")</f>
        <v/>
      </c>
      <c r="Z201" s="49" t="str">
        <f t="shared" si="42"/>
        <v/>
      </c>
      <c r="AA201" s="55" t="str">
        <f t="shared" si="43"/>
        <v/>
      </c>
      <c r="AB201" s="31" t="str">
        <f>IF(H201="X",IF(AA201&lt;'Output, All Schools'!$C$15,"N","Y"),"")</f>
        <v/>
      </c>
    </row>
    <row r="202" spans="1:28" x14ac:dyDescent="0.25">
      <c r="A202" s="20" t="str">
        <f t="shared" si="33"/>
        <v/>
      </c>
      <c r="B202" s="20" t="str">
        <f>IF('School Data'!$B202="High",IF('School Data'!A202="","",'School Data'!A202),"")</f>
        <v/>
      </c>
      <c r="C202" s="20" t="str">
        <f>IF('School Data'!$B202="High",IF('School Data'!B202="","",'School Data'!B202),"")</f>
        <v/>
      </c>
      <c r="D202" s="20" t="str">
        <f>IF('School Data'!$B202="High",IF('School Data'!C202="","",'School Data'!C202),"")</f>
        <v/>
      </c>
      <c r="E202" s="20" t="str">
        <f>IF('School Data'!$B202="High",IF('School Data'!D202="","",'School Data'!D202),"")</f>
        <v/>
      </c>
      <c r="F202" s="20" t="str">
        <f>IF('School Data'!$B202="High",IF('School Data'!E202="","",'School Data'!E202),"")</f>
        <v/>
      </c>
      <c r="G202" s="31" t="str">
        <f>IF('School Data'!$B202="High",IF('School Data'!F202="","",'School Data'!F202),"")</f>
        <v/>
      </c>
      <c r="H202" s="28" t="str">
        <f>IF(A202&lt;('Output by Grade Span'!$C$5+1),"X","")</f>
        <v/>
      </c>
      <c r="I202" s="29" t="str">
        <f>IF('School Data'!$B202="High",IF('School Data'!G202="","",'School Data'!G202),"")</f>
        <v/>
      </c>
      <c r="J202" s="29" t="str">
        <f t="shared" si="34"/>
        <v/>
      </c>
      <c r="K202" s="29" t="str">
        <f>IF('School Data'!$B202="High",IF('School Data'!H202="","",'School Data'!H202),"")</f>
        <v/>
      </c>
      <c r="L202" s="29" t="str">
        <f t="shared" si="35"/>
        <v/>
      </c>
      <c r="M202" s="29" t="str">
        <f t="shared" si="36"/>
        <v/>
      </c>
      <c r="N202" s="28" t="str">
        <f>IF(H202="X",IF(M202&gt;'Output, All Schools'!$C$8,"N","Y"),"")</f>
        <v/>
      </c>
      <c r="O202" s="30" t="str">
        <f>IF('School Data'!$B202="High",IF('School Data'!I202="","",'School Data'!I202),"")</f>
        <v/>
      </c>
      <c r="P202" s="30" t="str">
        <f t="shared" si="37"/>
        <v/>
      </c>
      <c r="Q202" s="29" t="str">
        <f t="shared" si="38"/>
        <v/>
      </c>
      <c r="R202" s="31" t="str">
        <f>IF(H202="X",IF(Q202&gt;'Output, All Schools'!$C$9,"N","Y"),"")</f>
        <v/>
      </c>
      <c r="S202" s="32" t="str">
        <f>IF('School Data'!$B202="High",IF('School Data'!J202="","",'School Data'!J202),"")</f>
        <v/>
      </c>
      <c r="T202" s="49" t="str">
        <f t="shared" si="39"/>
        <v/>
      </c>
      <c r="U202" s="32" t="str">
        <f>IF('School Data'!$B202="High",IF('School Data'!K202="","",'School Data'!K202),"")</f>
        <v/>
      </c>
      <c r="V202" s="49" t="str">
        <f t="shared" si="40"/>
        <v/>
      </c>
      <c r="W202" s="54" t="str">
        <f t="shared" si="41"/>
        <v/>
      </c>
      <c r="X202" s="28" t="str">
        <f>IF(H202="X",IF(W202&lt;'Output, All Schools'!$C$14,"N","Y"),"")</f>
        <v/>
      </c>
      <c r="Y202" s="32" t="str">
        <f>IF('School Data'!$B202="High",IF('School Data'!L202="","",'School Data'!L202),"")</f>
        <v/>
      </c>
      <c r="Z202" s="49" t="str">
        <f t="shared" si="42"/>
        <v/>
      </c>
      <c r="AA202" s="55" t="str">
        <f t="shared" si="43"/>
        <v/>
      </c>
      <c r="AB202" s="31" t="str">
        <f>IF(H202="X",IF(AA202&lt;'Output, All Schools'!$C$15,"N","Y"),"")</f>
        <v/>
      </c>
    </row>
    <row r="203" spans="1:28" x14ac:dyDescent="0.25">
      <c r="A203" s="20" t="str">
        <f t="shared" si="33"/>
        <v/>
      </c>
      <c r="B203" s="20" t="str">
        <f>IF('School Data'!$B203="High",IF('School Data'!A203="","",'School Data'!A203),"")</f>
        <v/>
      </c>
      <c r="C203" s="20" t="str">
        <f>IF('School Data'!$B203="High",IF('School Data'!B203="","",'School Data'!B203),"")</f>
        <v/>
      </c>
      <c r="D203" s="20" t="str">
        <f>IF('School Data'!$B203="High",IF('School Data'!C203="","",'School Data'!C203),"")</f>
        <v/>
      </c>
      <c r="E203" s="20" t="str">
        <f>IF('School Data'!$B203="High",IF('School Data'!D203="","",'School Data'!D203),"")</f>
        <v/>
      </c>
      <c r="F203" s="20" t="str">
        <f>IF('School Data'!$B203="High",IF('School Data'!E203="","",'School Data'!E203),"")</f>
        <v/>
      </c>
      <c r="G203" s="31" t="str">
        <f>IF('School Data'!$B203="High",IF('School Data'!F203="","",'School Data'!F203),"")</f>
        <v/>
      </c>
      <c r="H203" s="28" t="str">
        <f>IF(A203&lt;('Output by Grade Span'!$C$5+1),"X","")</f>
        <v/>
      </c>
      <c r="I203" s="29" t="str">
        <f>IF('School Data'!$B203="High",IF('School Data'!G203="","",'School Data'!G203),"")</f>
        <v/>
      </c>
      <c r="J203" s="29" t="str">
        <f t="shared" si="34"/>
        <v/>
      </c>
      <c r="K203" s="29" t="str">
        <f>IF('School Data'!$B203="High",IF('School Data'!H203="","",'School Data'!H203),"")</f>
        <v/>
      </c>
      <c r="L203" s="29" t="str">
        <f t="shared" si="35"/>
        <v/>
      </c>
      <c r="M203" s="29" t="str">
        <f t="shared" si="36"/>
        <v/>
      </c>
      <c r="N203" s="28" t="str">
        <f>IF(H203="X",IF(M203&gt;'Output, All Schools'!$C$8,"N","Y"),"")</f>
        <v/>
      </c>
      <c r="O203" s="30" t="str">
        <f>IF('School Data'!$B203="High",IF('School Data'!I203="","",'School Data'!I203),"")</f>
        <v/>
      </c>
      <c r="P203" s="30" t="str">
        <f t="shared" si="37"/>
        <v/>
      </c>
      <c r="Q203" s="29" t="str">
        <f t="shared" si="38"/>
        <v/>
      </c>
      <c r="R203" s="31" t="str">
        <f>IF(H203="X",IF(Q203&gt;'Output, All Schools'!$C$9,"N","Y"),"")</f>
        <v/>
      </c>
      <c r="S203" s="32" t="str">
        <f>IF('School Data'!$B203="High",IF('School Data'!J203="","",'School Data'!J203),"")</f>
        <v/>
      </c>
      <c r="T203" s="49" t="str">
        <f t="shared" si="39"/>
        <v/>
      </c>
      <c r="U203" s="32" t="str">
        <f>IF('School Data'!$B203="High",IF('School Data'!K203="","",'School Data'!K203),"")</f>
        <v/>
      </c>
      <c r="V203" s="49" t="str">
        <f t="shared" si="40"/>
        <v/>
      </c>
      <c r="W203" s="54" t="str">
        <f t="shared" si="41"/>
        <v/>
      </c>
      <c r="X203" s="28" t="str">
        <f>IF(H203="X",IF(W203&lt;'Output, All Schools'!$C$14,"N","Y"),"")</f>
        <v/>
      </c>
      <c r="Y203" s="32" t="str">
        <f>IF('School Data'!$B203="High",IF('School Data'!L203="","",'School Data'!L203),"")</f>
        <v/>
      </c>
      <c r="Z203" s="49" t="str">
        <f t="shared" si="42"/>
        <v/>
      </c>
      <c r="AA203" s="55" t="str">
        <f t="shared" si="43"/>
        <v/>
      </c>
      <c r="AB203" s="31" t="str">
        <f>IF(H203="X",IF(AA203&lt;'Output, All Schools'!$C$15,"N","Y"),"")</f>
        <v/>
      </c>
    </row>
    <row r="204" spans="1:28" x14ac:dyDescent="0.25">
      <c r="A204" s="20" t="str">
        <f t="shared" si="33"/>
        <v/>
      </c>
      <c r="B204" s="20" t="str">
        <f>IF('School Data'!$B204="High",IF('School Data'!A204="","",'School Data'!A204),"")</f>
        <v/>
      </c>
      <c r="C204" s="20" t="str">
        <f>IF('School Data'!$B204="High",IF('School Data'!B204="","",'School Data'!B204),"")</f>
        <v/>
      </c>
      <c r="D204" s="20" t="str">
        <f>IF('School Data'!$B204="High",IF('School Data'!C204="","",'School Data'!C204),"")</f>
        <v/>
      </c>
      <c r="E204" s="20" t="str">
        <f>IF('School Data'!$B204="High",IF('School Data'!D204="","",'School Data'!D204),"")</f>
        <v/>
      </c>
      <c r="F204" s="20" t="str">
        <f>IF('School Data'!$B204="High",IF('School Data'!E204="","",'School Data'!E204),"")</f>
        <v/>
      </c>
      <c r="G204" s="31" t="str">
        <f>IF('School Data'!$B204="High",IF('School Data'!F204="","",'School Data'!F204),"")</f>
        <v/>
      </c>
      <c r="H204" s="28" t="str">
        <f>IF(A204&lt;('Output by Grade Span'!$C$5+1),"X","")</f>
        <v/>
      </c>
      <c r="I204" s="29" t="str">
        <f>IF('School Data'!$B204="High",IF('School Data'!G204="","",'School Data'!G204),"")</f>
        <v/>
      </c>
      <c r="J204" s="29" t="str">
        <f t="shared" si="34"/>
        <v/>
      </c>
      <c r="K204" s="29" t="str">
        <f>IF('School Data'!$B204="High",IF('School Data'!H204="","",'School Data'!H204),"")</f>
        <v/>
      </c>
      <c r="L204" s="29" t="str">
        <f t="shared" si="35"/>
        <v/>
      </c>
      <c r="M204" s="29" t="str">
        <f t="shared" si="36"/>
        <v/>
      </c>
      <c r="N204" s="28" t="str">
        <f>IF(H204="X",IF(M204&gt;'Output, All Schools'!$C$8,"N","Y"),"")</f>
        <v/>
      </c>
      <c r="O204" s="30" t="str">
        <f>IF('School Data'!$B204="High",IF('School Data'!I204="","",'School Data'!I204),"")</f>
        <v/>
      </c>
      <c r="P204" s="30" t="str">
        <f t="shared" si="37"/>
        <v/>
      </c>
      <c r="Q204" s="29" t="str">
        <f t="shared" si="38"/>
        <v/>
      </c>
      <c r="R204" s="31" t="str">
        <f>IF(H204="X",IF(Q204&gt;'Output, All Schools'!$C$9,"N","Y"),"")</f>
        <v/>
      </c>
      <c r="S204" s="32" t="str">
        <f>IF('School Data'!$B204="High",IF('School Data'!J204="","",'School Data'!J204),"")</f>
        <v/>
      </c>
      <c r="T204" s="49" t="str">
        <f t="shared" si="39"/>
        <v/>
      </c>
      <c r="U204" s="32" t="str">
        <f>IF('School Data'!$B204="High",IF('School Data'!K204="","",'School Data'!K204),"")</f>
        <v/>
      </c>
      <c r="V204" s="49" t="str">
        <f t="shared" si="40"/>
        <v/>
      </c>
      <c r="W204" s="54" t="str">
        <f t="shared" si="41"/>
        <v/>
      </c>
      <c r="X204" s="28" t="str">
        <f>IF(H204="X",IF(W204&lt;'Output, All Schools'!$C$14,"N","Y"),"")</f>
        <v/>
      </c>
      <c r="Y204" s="32" t="str">
        <f>IF('School Data'!$B204="High",IF('School Data'!L204="","",'School Data'!L204),"")</f>
        <v/>
      </c>
      <c r="Z204" s="49" t="str">
        <f t="shared" si="42"/>
        <v/>
      </c>
      <c r="AA204" s="55" t="str">
        <f t="shared" si="43"/>
        <v/>
      </c>
      <c r="AB204" s="31" t="str">
        <f>IF(H204="X",IF(AA204&lt;'Output, All Schools'!$C$15,"N","Y"),"")</f>
        <v/>
      </c>
    </row>
    <row r="205" spans="1:28" x14ac:dyDescent="0.25">
      <c r="A205" s="20" t="str">
        <f t="shared" si="33"/>
        <v/>
      </c>
      <c r="B205" s="20" t="str">
        <f>IF('School Data'!$B205="High",IF('School Data'!A205="","",'School Data'!A205),"")</f>
        <v/>
      </c>
      <c r="C205" s="20" t="str">
        <f>IF('School Data'!$B205="High",IF('School Data'!B205="","",'School Data'!B205),"")</f>
        <v/>
      </c>
      <c r="D205" s="20" t="str">
        <f>IF('School Data'!$B205="High",IF('School Data'!C205="","",'School Data'!C205),"")</f>
        <v/>
      </c>
      <c r="E205" s="20" t="str">
        <f>IF('School Data'!$B205="High",IF('School Data'!D205="","",'School Data'!D205),"")</f>
        <v/>
      </c>
      <c r="F205" s="20" t="str">
        <f>IF('School Data'!$B205="High",IF('School Data'!E205="","",'School Data'!E205),"")</f>
        <v/>
      </c>
      <c r="G205" s="31" t="str">
        <f>IF('School Data'!$B205="High",IF('School Data'!F205="","",'School Data'!F205),"")</f>
        <v/>
      </c>
      <c r="H205" s="28" t="str">
        <f>IF(A205&lt;('Output by Grade Span'!$C$5+1),"X","")</f>
        <v/>
      </c>
      <c r="I205" s="29" t="str">
        <f>IF('School Data'!$B205="High",IF('School Data'!G205="","",'School Data'!G205),"")</f>
        <v/>
      </c>
      <c r="J205" s="29" t="str">
        <f t="shared" si="34"/>
        <v/>
      </c>
      <c r="K205" s="29" t="str">
        <f>IF('School Data'!$B205="High",IF('School Data'!H205="","",'School Data'!H205),"")</f>
        <v/>
      </c>
      <c r="L205" s="29" t="str">
        <f t="shared" si="35"/>
        <v/>
      </c>
      <c r="M205" s="29" t="str">
        <f t="shared" si="36"/>
        <v/>
      </c>
      <c r="N205" s="28" t="str">
        <f>IF(H205="X",IF(M205&gt;'Output, All Schools'!$C$8,"N","Y"),"")</f>
        <v/>
      </c>
      <c r="O205" s="30" t="str">
        <f>IF('School Data'!$B205="High",IF('School Data'!I205="","",'School Data'!I205),"")</f>
        <v/>
      </c>
      <c r="P205" s="30" t="str">
        <f t="shared" si="37"/>
        <v/>
      </c>
      <c r="Q205" s="29" t="str">
        <f t="shared" si="38"/>
        <v/>
      </c>
      <c r="R205" s="31" t="str">
        <f>IF(H205="X",IF(Q205&gt;'Output, All Schools'!$C$9,"N","Y"),"")</f>
        <v/>
      </c>
      <c r="S205" s="32" t="str">
        <f>IF('School Data'!$B205="High",IF('School Data'!J205="","",'School Data'!J205),"")</f>
        <v/>
      </c>
      <c r="T205" s="49" t="str">
        <f t="shared" si="39"/>
        <v/>
      </c>
      <c r="U205" s="32" t="str">
        <f>IF('School Data'!$B205="High",IF('School Data'!K205="","",'School Data'!K205),"")</f>
        <v/>
      </c>
      <c r="V205" s="49" t="str">
        <f t="shared" si="40"/>
        <v/>
      </c>
      <c r="W205" s="54" t="str">
        <f t="shared" si="41"/>
        <v/>
      </c>
      <c r="X205" s="28" t="str">
        <f>IF(H205="X",IF(W205&lt;'Output, All Schools'!$C$14,"N","Y"),"")</f>
        <v/>
      </c>
      <c r="Y205" s="32" t="str">
        <f>IF('School Data'!$B205="High",IF('School Data'!L205="","",'School Data'!L205),"")</f>
        <v/>
      </c>
      <c r="Z205" s="49" t="str">
        <f t="shared" si="42"/>
        <v/>
      </c>
      <c r="AA205" s="55" t="str">
        <f t="shared" si="43"/>
        <v/>
      </c>
      <c r="AB205" s="31" t="str">
        <f>IF(H205="X",IF(AA205&lt;'Output, All Schools'!$C$15,"N","Y"),"")</f>
        <v/>
      </c>
    </row>
    <row r="206" spans="1:28" x14ac:dyDescent="0.25">
      <c r="A206" s="20" t="str">
        <f t="shared" si="33"/>
        <v/>
      </c>
      <c r="B206" s="20" t="str">
        <f>IF('School Data'!$B206="High",IF('School Data'!A206="","",'School Data'!A206),"")</f>
        <v/>
      </c>
      <c r="C206" s="20" t="str">
        <f>IF('School Data'!$B206="High",IF('School Data'!B206="","",'School Data'!B206),"")</f>
        <v/>
      </c>
      <c r="D206" s="20" t="str">
        <f>IF('School Data'!$B206="High",IF('School Data'!C206="","",'School Data'!C206),"")</f>
        <v/>
      </c>
      <c r="E206" s="20" t="str">
        <f>IF('School Data'!$B206="High",IF('School Data'!D206="","",'School Data'!D206),"")</f>
        <v/>
      </c>
      <c r="F206" s="20" t="str">
        <f>IF('School Data'!$B206="High",IF('School Data'!E206="","",'School Data'!E206),"")</f>
        <v/>
      </c>
      <c r="G206" s="31" t="str">
        <f>IF('School Data'!$B206="High",IF('School Data'!F206="","",'School Data'!F206),"")</f>
        <v/>
      </c>
      <c r="H206" s="28" t="str">
        <f>IF(A206&lt;('Output by Grade Span'!$C$5+1),"X","")</f>
        <v/>
      </c>
      <c r="I206" s="29" t="str">
        <f>IF('School Data'!$B206="High",IF('School Data'!G206="","",'School Data'!G206),"")</f>
        <v/>
      </c>
      <c r="J206" s="29" t="str">
        <f t="shared" si="34"/>
        <v/>
      </c>
      <c r="K206" s="29" t="str">
        <f>IF('School Data'!$B206="High",IF('School Data'!H206="","",'School Data'!H206),"")</f>
        <v/>
      </c>
      <c r="L206" s="29" t="str">
        <f t="shared" si="35"/>
        <v/>
      </c>
      <c r="M206" s="29" t="str">
        <f t="shared" si="36"/>
        <v/>
      </c>
      <c r="N206" s="28" t="str">
        <f>IF(H206="X",IF(M206&gt;'Output, All Schools'!$C$8,"N","Y"),"")</f>
        <v/>
      </c>
      <c r="O206" s="30" t="str">
        <f>IF('School Data'!$B206="High",IF('School Data'!I206="","",'School Data'!I206),"")</f>
        <v/>
      </c>
      <c r="P206" s="30" t="str">
        <f t="shared" si="37"/>
        <v/>
      </c>
      <c r="Q206" s="29" t="str">
        <f t="shared" si="38"/>
        <v/>
      </c>
      <c r="R206" s="31" t="str">
        <f>IF(H206="X",IF(Q206&gt;'Output, All Schools'!$C$9,"N","Y"),"")</f>
        <v/>
      </c>
      <c r="S206" s="32" t="str">
        <f>IF('School Data'!$B206="High",IF('School Data'!J206="","",'School Data'!J206),"")</f>
        <v/>
      </c>
      <c r="T206" s="49" t="str">
        <f t="shared" si="39"/>
        <v/>
      </c>
      <c r="U206" s="32" t="str">
        <f>IF('School Data'!$B206="High",IF('School Data'!K206="","",'School Data'!K206),"")</f>
        <v/>
      </c>
      <c r="V206" s="49" t="str">
        <f t="shared" si="40"/>
        <v/>
      </c>
      <c r="W206" s="54" t="str">
        <f t="shared" si="41"/>
        <v/>
      </c>
      <c r="X206" s="28" t="str">
        <f>IF(H206="X",IF(W206&lt;'Output, All Schools'!$C$14,"N","Y"),"")</f>
        <v/>
      </c>
      <c r="Y206" s="32" t="str">
        <f>IF('School Data'!$B206="High",IF('School Data'!L206="","",'School Data'!L206),"")</f>
        <v/>
      </c>
      <c r="Z206" s="49" t="str">
        <f t="shared" si="42"/>
        <v/>
      </c>
      <c r="AA206" s="55" t="str">
        <f t="shared" si="43"/>
        <v/>
      </c>
      <c r="AB206" s="31" t="str">
        <f>IF(H206="X",IF(AA206&lt;'Output, All Schools'!$C$15,"N","Y"),"")</f>
        <v/>
      </c>
    </row>
    <row r="207" spans="1:28" x14ac:dyDescent="0.25">
      <c r="A207" s="20" t="str">
        <f t="shared" si="33"/>
        <v/>
      </c>
      <c r="B207" s="20" t="str">
        <f>IF('School Data'!$B207="High",IF('School Data'!A207="","",'School Data'!A207),"")</f>
        <v/>
      </c>
      <c r="C207" s="20" t="str">
        <f>IF('School Data'!$B207="High",IF('School Data'!B207="","",'School Data'!B207),"")</f>
        <v/>
      </c>
      <c r="D207" s="20" t="str">
        <f>IF('School Data'!$B207="High",IF('School Data'!C207="","",'School Data'!C207),"")</f>
        <v/>
      </c>
      <c r="E207" s="20" t="str">
        <f>IF('School Data'!$B207="High",IF('School Data'!D207="","",'School Data'!D207),"")</f>
        <v/>
      </c>
      <c r="F207" s="20" t="str">
        <f>IF('School Data'!$B207="High",IF('School Data'!E207="","",'School Data'!E207),"")</f>
        <v/>
      </c>
      <c r="G207" s="31" t="str">
        <f>IF('School Data'!$B207="High",IF('School Data'!F207="","",'School Data'!F207),"")</f>
        <v/>
      </c>
      <c r="H207" s="28" t="str">
        <f>IF(A207&lt;('Output by Grade Span'!$C$5+1),"X","")</f>
        <v/>
      </c>
      <c r="I207" s="29" t="str">
        <f>IF('School Data'!$B207="High",IF('School Data'!G207="","",'School Data'!G207),"")</f>
        <v/>
      </c>
      <c r="J207" s="29" t="str">
        <f t="shared" si="34"/>
        <v/>
      </c>
      <c r="K207" s="29" t="str">
        <f>IF('School Data'!$B207="High",IF('School Data'!H207="","",'School Data'!H207),"")</f>
        <v/>
      </c>
      <c r="L207" s="29" t="str">
        <f t="shared" si="35"/>
        <v/>
      </c>
      <c r="M207" s="29" t="str">
        <f t="shared" si="36"/>
        <v/>
      </c>
      <c r="N207" s="28" t="str">
        <f>IF(H207="X",IF(M207&gt;'Output, All Schools'!$C$8,"N","Y"),"")</f>
        <v/>
      </c>
      <c r="O207" s="30" t="str">
        <f>IF('School Data'!$B207="High",IF('School Data'!I207="","",'School Data'!I207),"")</f>
        <v/>
      </c>
      <c r="P207" s="30" t="str">
        <f t="shared" si="37"/>
        <v/>
      </c>
      <c r="Q207" s="29" t="str">
        <f t="shared" si="38"/>
        <v/>
      </c>
      <c r="R207" s="31" t="str">
        <f>IF(H207="X",IF(Q207&gt;'Output, All Schools'!$C$9,"N","Y"),"")</f>
        <v/>
      </c>
      <c r="S207" s="32" t="str">
        <f>IF('School Data'!$B207="High",IF('School Data'!J207="","",'School Data'!J207),"")</f>
        <v/>
      </c>
      <c r="T207" s="49" t="str">
        <f t="shared" si="39"/>
        <v/>
      </c>
      <c r="U207" s="32" t="str">
        <f>IF('School Data'!$B207="High",IF('School Data'!K207="","",'School Data'!K207),"")</f>
        <v/>
      </c>
      <c r="V207" s="49" t="str">
        <f t="shared" si="40"/>
        <v/>
      </c>
      <c r="W207" s="54" t="str">
        <f t="shared" si="41"/>
        <v/>
      </c>
      <c r="X207" s="28" t="str">
        <f>IF(H207="X",IF(W207&lt;'Output, All Schools'!$C$14,"N","Y"),"")</f>
        <v/>
      </c>
      <c r="Y207" s="32" t="str">
        <f>IF('School Data'!$B207="High",IF('School Data'!L207="","",'School Data'!L207),"")</f>
        <v/>
      </c>
      <c r="Z207" s="49" t="str">
        <f t="shared" si="42"/>
        <v/>
      </c>
      <c r="AA207" s="55" t="str">
        <f t="shared" si="43"/>
        <v/>
      </c>
      <c r="AB207" s="31" t="str">
        <f>IF(H207="X",IF(AA207&lt;'Output, All Schools'!$C$15,"N","Y"),"")</f>
        <v/>
      </c>
    </row>
    <row r="208" spans="1:28" x14ac:dyDescent="0.25">
      <c r="A208" s="20" t="str">
        <f t="shared" si="33"/>
        <v/>
      </c>
      <c r="B208" s="20" t="str">
        <f>IF('School Data'!$B208="High",IF('School Data'!A208="","",'School Data'!A208),"")</f>
        <v/>
      </c>
      <c r="C208" s="20" t="str">
        <f>IF('School Data'!$B208="High",IF('School Data'!B208="","",'School Data'!B208),"")</f>
        <v/>
      </c>
      <c r="D208" s="20" t="str">
        <f>IF('School Data'!$B208="High",IF('School Data'!C208="","",'School Data'!C208),"")</f>
        <v/>
      </c>
      <c r="E208" s="20" t="str">
        <f>IF('School Data'!$B208="High",IF('School Data'!D208="","",'School Data'!D208),"")</f>
        <v/>
      </c>
      <c r="F208" s="20" t="str">
        <f>IF('School Data'!$B208="High",IF('School Data'!E208="","",'School Data'!E208),"")</f>
        <v/>
      </c>
      <c r="G208" s="31" t="str">
        <f>IF('School Data'!$B208="High",IF('School Data'!F208="","",'School Data'!F208),"")</f>
        <v/>
      </c>
      <c r="H208" s="28" t="str">
        <f>IF(A208&lt;('Output by Grade Span'!$C$5+1),"X","")</f>
        <v/>
      </c>
      <c r="I208" s="29" t="str">
        <f>IF('School Data'!$B208="High",IF('School Data'!G208="","",'School Data'!G208),"")</f>
        <v/>
      </c>
      <c r="J208" s="29" t="str">
        <f t="shared" si="34"/>
        <v/>
      </c>
      <c r="K208" s="29" t="str">
        <f>IF('School Data'!$B208="High",IF('School Data'!H208="","",'School Data'!H208),"")</f>
        <v/>
      </c>
      <c r="L208" s="29" t="str">
        <f t="shared" si="35"/>
        <v/>
      </c>
      <c r="M208" s="29" t="str">
        <f t="shared" si="36"/>
        <v/>
      </c>
      <c r="N208" s="28" t="str">
        <f>IF(H208="X",IF(M208&gt;'Output, All Schools'!$C$8,"N","Y"),"")</f>
        <v/>
      </c>
      <c r="O208" s="30" t="str">
        <f>IF('School Data'!$B208="High",IF('School Data'!I208="","",'School Data'!I208),"")</f>
        <v/>
      </c>
      <c r="P208" s="30" t="str">
        <f t="shared" si="37"/>
        <v/>
      </c>
      <c r="Q208" s="29" t="str">
        <f t="shared" si="38"/>
        <v/>
      </c>
      <c r="R208" s="31" t="str">
        <f>IF(H208="X",IF(Q208&gt;'Output, All Schools'!$C$9,"N","Y"),"")</f>
        <v/>
      </c>
      <c r="S208" s="32" t="str">
        <f>IF('School Data'!$B208="High",IF('School Data'!J208="","",'School Data'!J208),"")</f>
        <v/>
      </c>
      <c r="T208" s="49" t="str">
        <f t="shared" si="39"/>
        <v/>
      </c>
      <c r="U208" s="32" t="str">
        <f>IF('School Data'!$B208="High",IF('School Data'!K208="","",'School Data'!K208),"")</f>
        <v/>
      </c>
      <c r="V208" s="49" t="str">
        <f t="shared" si="40"/>
        <v/>
      </c>
      <c r="W208" s="54" t="str">
        <f t="shared" si="41"/>
        <v/>
      </c>
      <c r="X208" s="28" t="str">
        <f>IF(H208="X",IF(W208&lt;'Output, All Schools'!$C$14,"N","Y"),"")</f>
        <v/>
      </c>
      <c r="Y208" s="32" t="str">
        <f>IF('School Data'!$B208="High",IF('School Data'!L208="","",'School Data'!L208),"")</f>
        <v/>
      </c>
      <c r="Z208" s="49" t="str">
        <f t="shared" si="42"/>
        <v/>
      </c>
      <c r="AA208" s="55" t="str">
        <f t="shared" si="43"/>
        <v/>
      </c>
      <c r="AB208" s="31" t="str">
        <f>IF(H208="X",IF(AA208&lt;'Output, All Schools'!$C$15,"N","Y"),"")</f>
        <v/>
      </c>
    </row>
    <row r="209" spans="1:28" x14ac:dyDescent="0.25">
      <c r="A209" s="20" t="str">
        <f t="shared" si="33"/>
        <v/>
      </c>
      <c r="B209" s="20" t="str">
        <f>IF('School Data'!$B209="High",IF('School Data'!A209="","",'School Data'!A209),"")</f>
        <v/>
      </c>
      <c r="C209" s="20" t="str">
        <f>IF('School Data'!$B209="High",IF('School Data'!B209="","",'School Data'!B209),"")</f>
        <v/>
      </c>
      <c r="D209" s="20" t="str">
        <f>IF('School Data'!$B209="High",IF('School Data'!C209="","",'School Data'!C209),"")</f>
        <v/>
      </c>
      <c r="E209" s="20" t="str">
        <f>IF('School Data'!$B209="High",IF('School Data'!D209="","",'School Data'!D209),"")</f>
        <v/>
      </c>
      <c r="F209" s="20" t="str">
        <f>IF('School Data'!$B209="High",IF('School Data'!E209="","",'School Data'!E209),"")</f>
        <v/>
      </c>
      <c r="G209" s="31" t="str">
        <f>IF('School Data'!$B209="High",IF('School Data'!F209="","",'School Data'!F209),"")</f>
        <v/>
      </c>
      <c r="H209" s="28" t="str">
        <f>IF(A209&lt;('Output by Grade Span'!$C$5+1),"X","")</f>
        <v/>
      </c>
      <c r="I209" s="29" t="str">
        <f>IF('School Data'!$B209="High",IF('School Data'!G209="","",'School Data'!G209),"")</f>
        <v/>
      </c>
      <c r="J209" s="29" t="str">
        <f t="shared" si="34"/>
        <v/>
      </c>
      <c r="K209" s="29" t="str">
        <f>IF('School Data'!$B209="High",IF('School Data'!H209="","",'School Data'!H209),"")</f>
        <v/>
      </c>
      <c r="L209" s="29" t="str">
        <f t="shared" si="35"/>
        <v/>
      </c>
      <c r="M209" s="29" t="str">
        <f t="shared" si="36"/>
        <v/>
      </c>
      <c r="N209" s="28" t="str">
        <f>IF(H209="X",IF(M209&gt;'Output, All Schools'!$C$8,"N","Y"),"")</f>
        <v/>
      </c>
      <c r="O209" s="30" t="str">
        <f>IF('School Data'!$B209="High",IF('School Data'!I209="","",'School Data'!I209),"")</f>
        <v/>
      </c>
      <c r="P209" s="30" t="str">
        <f t="shared" si="37"/>
        <v/>
      </c>
      <c r="Q209" s="29" t="str">
        <f t="shared" si="38"/>
        <v/>
      </c>
      <c r="R209" s="31" t="str">
        <f>IF(H209="X",IF(Q209&gt;'Output, All Schools'!$C$9,"N","Y"),"")</f>
        <v/>
      </c>
      <c r="S209" s="32" t="str">
        <f>IF('School Data'!$B209="High",IF('School Data'!J209="","",'School Data'!J209),"")</f>
        <v/>
      </c>
      <c r="T209" s="49" t="str">
        <f t="shared" si="39"/>
        <v/>
      </c>
      <c r="U209" s="32" t="str">
        <f>IF('School Data'!$B209="High",IF('School Data'!K209="","",'School Data'!K209),"")</f>
        <v/>
      </c>
      <c r="V209" s="49" t="str">
        <f t="shared" si="40"/>
        <v/>
      </c>
      <c r="W209" s="54" t="str">
        <f t="shared" si="41"/>
        <v/>
      </c>
      <c r="X209" s="28" t="str">
        <f>IF(H209="X",IF(W209&lt;'Output, All Schools'!$C$14,"N","Y"),"")</f>
        <v/>
      </c>
      <c r="Y209" s="32" t="str">
        <f>IF('School Data'!$B209="High",IF('School Data'!L209="","",'School Data'!L209),"")</f>
        <v/>
      </c>
      <c r="Z209" s="49" t="str">
        <f t="shared" si="42"/>
        <v/>
      </c>
      <c r="AA209" s="55" t="str">
        <f t="shared" si="43"/>
        <v/>
      </c>
      <c r="AB209" s="31" t="str">
        <f>IF(H209="X",IF(AA209&lt;'Output, All Schools'!$C$15,"N","Y"),"")</f>
        <v/>
      </c>
    </row>
    <row r="210" spans="1:28" x14ac:dyDescent="0.25">
      <c r="A210" s="20" t="str">
        <f t="shared" si="33"/>
        <v/>
      </c>
      <c r="B210" s="20" t="str">
        <f>IF('School Data'!$B210="High",IF('School Data'!A210="","",'School Data'!A210),"")</f>
        <v/>
      </c>
      <c r="C210" s="20" t="str">
        <f>IF('School Data'!$B210="High",IF('School Data'!B210="","",'School Data'!B210),"")</f>
        <v/>
      </c>
      <c r="D210" s="20" t="str">
        <f>IF('School Data'!$B210="High",IF('School Data'!C210="","",'School Data'!C210),"")</f>
        <v/>
      </c>
      <c r="E210" s="20" t="str">
        <f>IF('School Data'!$B210="High",IF('School Data'!D210="","",'School Data'!D210),"")</f>
        <v/>
      </c>
      <c r="F210" s="20" t="str">
        <f>IF('School Data'!$B210="High",IF('School Data'!E210="","",'School Data'!E210),"")</f>
        <v/>
      </c>
      <c r="G210" s="31" t="str">
        <f>IF('School Data'!$B210="High",IF('School Data'!F210="","",'School Data'!F210),"")</f>
        <v/>
      </c>
      <c r="H210" s="28" t="str">
        <f>IF(A210&lt;('Output by Grade Span'!$C$5+1),"X","")</f>
        <v/>
      </c>
      <c r="I210" s="29" t="str">
        <f>IF('School Data'!$B210="High",IF('School Data'!G210="","",'School Data'!G210),"")</f>
        <v/>
      </c>
      <c r="J210" s="29" t="str">
        <f t="shared" si="34"/>
        <v/>
      </c>
      <c r="K210" s="29" t="str">
        <f>IF('School Data'!$B210="High",IF('School Data'!H210="","",'School Data'!H210),"")</f>
        <v/>
      </c>
      <c r="L210" s="29" t="str">
        <f t="shared" si="35"/>
        <v/>
      </c>
      <c r="M210" s="29" t="str">
        <f t="shared" si="36"/>
        <v/>
      </c>
      <c r="N210" s="28" t="str">
        <f>IF(H210="X",IF(M210&gt;'Output, All Schools'!$C$8,"N","Y"),"")</f>
        <v/>
      </c>
      <c r="O210" s="30" t="str">
        <f>IF('School Data'!$B210="High",IF('School Data'!I210="","",'School Data'!I210),"")</f>
        <v/>
      </c>
      <c r="P210" s="30" t="str">
        <f t="shared" si="37"/>
        <v/>
      </c>
      <c r="Q210" s="29" t="str">
        <f t="shared" si="38"/>
        <v/>
      </c>
      <c r="R210" s="31" t="str">
        <f>IF(H210="X",IF(Q210&gt;'Output, All Schools'!$C$9,"N","Y"),"")</f>
        <v/>
      </c>
      <c r="S210" s="32" t="str">
        <f>IF('School Data'!$B210="High",IF('School Data'!J210="","",'School Data'!J210),"")</f>
        <v/>
      </c>
      <c r="T210" s="49" t="str">
        <f t="shared" si="39"/>
        <v/>
      </c>
      <c r="U210" s="32" t="str">
        <f>IF('School Data'!$B210="High",IF('School Data'!K210="","",'School Data'!K210),"")</f>
        <v/>
      </c>
      <c r="V210" s="49" t="str">
        <f t="shared" si="40"/>
        <v/>
      </c>
      <c r="W210" s="54" t="str">
        <f t="shared" si="41"/>
        <v/>
      </c>
      <c r="X210" s="28" t="str">
        <f>IF(H210="X",IF(W210&lt;'Output, All Schools'!$C$14,"N","Y"),"")</f>
        <v/>
      </c>
      <c r="Y210" s="32" t="str">
        <f>IF('School Data'!$B210="High",IF('School Data'!L210="","",'School Data'!L210),"")</f>
        <v/>
      </c>
      <c r="Z210" s="49" t="str">
        <f t="shared" si="42"/>
        <v/>
      </c>
      <c r="AA210" s="55" t="str">
        <f t="shared" si="43"/>
        <v/>
      </c>
      <c r="AB210" s="31" t="str">
        <f>IF(H210="X",IF(AA210&lt;'Output, All Schools'!$C$15,"N","Y"),"")</f>
        <v/>
      </c>
    </row>
    <row r="211" spans="1:28" x14ac:dyDescent="0.25">
      <c r="A211" s="20" t="str">
        <f t="shared" si="33"/>
        <v/>
      </c>
      <c r="B211" s="20" t="str">
        <f>IF('School Data'!$B211="High",IF('School Data'!A211="","",'School Data'!A211),"")</f>
        <v/>
      </c>
      <c r="C211" s="20" t="str">
        <f>IF('School Data'!$B211="High",IF('School Data'!B211="","",'School Data'!B211),"")</f>
        <v/>
      </c>
      <c r="D211" s="20" t="str">
        <f>IF('School Data'!$B211="High",IF('School Data'!C211="","",'School Data'!C211),"")</f>
        <v/>
      </c>
      <c r="E211" s="20" t="str">
        <f>IF('School Data'!$B211="High",IF('School Data'!D211="","",'School Data'!D211),"")</f>
        <v/>
      </c>
      <c r="F211" s="20" t="str">
        <f>IF('School Data'!$B211="High",IF('School Data'!E211="","",'School Data'!E211),"")</f>
        <v/>
      </c>
      <c r="G211" s="31" t="str">
        <f>IF('School Data'!$B211="High",IF('School Data'!F211="","",'School Data'!F211),"")</f>
        <v/>
      </c>
      <c r="H211" s="28" t="str">
        <f>IF(A211&lt;('Output by Grade Span'!$C$5+1),"X","")</f>
        <v/>
      </c>
      <c r="I211" s="29" t="str">
        <f>IF('School Data'!$B211="High",IF('School Data'!G211="","",'School Data'!G211),"")</f>
        <v/>
      </c>
      <c r="J211" s="29" t="str">
        <f t="shared" si="34"/>
        <v/>
      </c>
      <c r="K211" s="29" t="str">
        <f>IF('School Data'!$B211="High",IF('School Data'!H211="","",'School Data'!H211),"")</f>
        <v/>
      </c>
      <c r="L211" s="29" t="str">
        <f t="shared" si="35"/>
        <v/>
      </c>
      <c r="M211" s="29" t="str">
        <f t="shared" si="36"/>
        <v/>
      </c>
      <c r="N211" s="28" t="str">
        <f>IF(H211="X",IF(M211&gt;'Output, All Schools'!$C$8,"N","Y"),"")</f>
        <v/>
      </c>
      <c r="O211" s="30" t="str">
        <f>IF('School Data'!$B211="High",IF('School Data'!I211="","",'School Data'!I211),"")</f>
        <v/>
      </c>
      <c r="P211" s="30" t="str">
        <f t="shared" si="37"/>
        <v/>
      </c>
      <c r="Q211" s="29" t="str">
        <f t="shared" si="38"/>
        <v/>
      </c>
      <c r="R211" s="31" t="str">
        <f>IF(H211="X",IF(Q211&gt;'Output, All Schools'!$C$9,"N","Y"),"")</f>
        <v/>
      </c>
      <c r="S211" s="32" t="str">
        <f>IF('School Data'!$B211="High",IF('School Data'!J211="","",'School Data'!J211),"")</f>
        <v/>
      </c>
      <c r="T211" s="49" t="str">
        <f t="shared" si="39"/>
        <v/>
      </c>
      <c r="U211" s="32" t="str">
        <f>IF('School Data'!$B211="High",IF('School Data'!K211="","",'School Data'!K211),"")</f>
        <v/>
      </c>
      <c r="V211" s="49" t="str">
        <f t="shared" si="40"/>
        <v/>
      </c>
      <c r="W211" s="54" t="str">
        <f t="shared" si="41"/>
        <v/>
      </c>
      <c r="X211" s="28" t="str">
        <f>IF(H211="X",IF(W211&lt;'Output, All Schools'!$C$14,"N","Y"),"")</f>
        <v/>
      </c>
      <c r="Y211" s="32" t="str">
        <f>IF('School Data'!$B211="High",IF('School Data'!L211="","",'School Data'!L211),"")</f>
        <v/>
      </c>
      <c r="Z211" s="49" t="str">
        <f t="shared" si="42"/>
        <v/>
      </c>
      <c r="AA211" s="55" t="str">
        <f t="shared" si="43"/>
        <v/>
      </c>
      <c r="AB211" s="31" t="str">
        <f>IF(H211="X",IF(AA211&lt;'Output, All Schools'!$C$15,"N","Y"),"")</f>
        <v/>
      </c>
    </row>
    <row r="212" spans="1:28" x14ac:dyDescent="0.25">
      <c r="A212" s="20" t="str">
        <f t="shared" si="33"/>
        <v/>
      </c>
      <c r="B212" s="20" t="str">
        <f>IF('School Data'!$B212="High",IF('School Data'!A212="","",'School Data'!A212),"")</f>
        <v/>
      </c>
      <c r="C212" s="20" t="str">
        <f>IF('School Data'!$B212="High",IF('School Data'!B212="","",'School Data'!B212),"")</f>
        <v/>
      </c>
      <c r="D212" s="20" t="str">
        <f>IF('School Data'!$B212="High",IF('School Data'!C212="","",'School Data'!C212),"")</f>
        <v/>
      </c>
      <c r="E212" s="20" t="str">
        <f>IF('School Data'!$B212="High",IF('School Data'!D212="","",'School Data'!D212),"")</f>
        <v/>
      </c>
      <c r="F212" s="20" t="str">
        <f>IF('School Data'!$B212="High",IF('School Data'!E212="","",'School Data'!E212),"")</f>
        <v/>
      </c>
      <c r="G212" s="31" t="str">
        <f>IF('School Data'!$B212="High",IF('School Data'!F212="","",'School Data'!F212),"")</f>
        <v/>
      </c>
      <c r="H212" s="28" t="str">
        <f>IF(A212&lt;('Output by Grade Span'!$C$5+1),"X","")</f>
        <v/>
      </c>
      <c r="I212" s="29" t="str">
        <f>IF('School Data'!$B212="High",IF('School Data'!G212="","",'School Data'!G212),"")</f>
        <v/>
      </c>
      <c r="J212" s="29" t="str">
        <f t="shared" si="34"/>
        <v/>
      </c>
      <c r="K212" s="29" t="str">
        <f>IF('School Data'!$B212="High",IF('School Data'!H212="","",'School Data'!H212),"")</f>
        <v/>
      </c>
      <c r="L212" s="29" t="str">
        <f t="shared" si="35"/>
        <v/>
      </c>
      <c r="M212" s="29" t="str">
        <f t="shared" si="36"/>
        <v/>
      </c>
      <c r="N212" s="28" t="str">
        <f>IF(H212="X",IF(M212&gt;'Output, All Schools'!$C$8,"N","Y"),"")</f>
        <v/>
      </c>
      <c r="O212" s="30" t="str">
        <f>IF('School Data'!$B212="High",IF('School Data'!I212="","",'School Data'!I212),"")</f>
        <v/>
      </c>
      <c r="P212" s="30" t="str">
        <f t="shared" si="37"/>
        <v/>
      </c>
      <c r="Q212" s="29" t="str">
        <f t="shared" si="38"/>
        <v/>
      </c>
      <c r="R212" s="31" t="str">
        <f>IF(H212="X",IF(Q212&gt;'Output, All Schools'!$C$9,"N","Y"),"")</f>
        <v/>
      </c>
      <c r="S212" s="32" t="str">
        <f>IF('School Data'!$B212="High",IF('School Data'!J212="","",'School Data'!J212),"")</f>
        <v/>
      </c>
      <c r="T212" s="49" t="str">
        <f t="shared" si="39"/>
        <v/>
      </c>
      <c r="U212" s="32" t="str">
        <f>IF('School Data'!$B212="High",IF('School Data'!K212="","",'School Data'!K212),"")</f>
        <v/>
      </c>
      <c r="V212" s="49" t="str">
        <f t="shared" si="40"/>
        <v/>
      </c>
      <c r="W212" s="54" t="str">
        <f t="shared" si="41"/>
        <v/>
      </c>
      <c r="X212" s="28" t="str">
        <f>IF(H212="X",IF(W212&lt;'Output, All Schools'!$C$14,"N","Y"),"")</f>
        <v/>
      </c>
      <c r="Y212" s="32" t="str">
        <f>IF('School Data'!$B212="High",IF('School Data'!L212="","",'School Data'!L212),"")</f>
        <v/>
      </c>
      <c r="Z212" s="49" t="str">
        <f t="shared" si="42"/>
        <v/>
      </c>
      <c r="AA212" s="55" t="str">
        <f t="shared" si="43"/>
        <v/>
      </c>
      <c r="AB212" s="31" t="str">
        <f>IF(H212="X",IF(AA212&lt;'Output, All Schools'!$C$15,"N","Y"),"")</f>
        <v/>
      </c>
    </row>
    <row r="213" spans="1:28" x14ac:dyDescent="0.25">
      <c r="A213" s="20" t="str">
        <f t="shared" si="33"/>
        <v/>
      </c>
      <c r="B213" s="20" t="str">
        <f>IF('School Data'!$B213="High",IF('School Data'!A213="","",'School Data'!A213),"")</f>
        <v/>
      </c>
      <c r="C213" s="20" t="str">
        <f>IF('School Data'!$B213="High",IF('School Data'!B213="","",'School Data'!B213),"")</f>
        <v/>
      </c>
      <c r="D213" s="20" t="str">
        <f>IF('School Data'!$B213="High",IF('School Data'!C213="","",'School Data'!C213),"")</f>
        <v/>
      </c>
      <c r="E213" s="20" t="str">
        <f>IF('School Data'!$B213="High",IF('School Data'!D213="","",'School Data'!D213),"")</f>
        <v/>
      </c>
      <c r="F213" s="20" t="str">
        <f>IF('School Data'!$B213="High",IF('School Data'!E213="","",'School Data'!E213),"")</f>
        <v/>
      </c>
      <c r="G213" s="31" t="str">
        <f>IF('School Data'!$B213="High",IF('School Data'!F213="","",'School Data'!F213),"")</f>
        <v/>
      </c>
      <c r="H213" s="28" t="str">
        <f>IF(A213&lt;('Output by Grade Span'!$C$5+1),"X","")</f>
        <v/>
      </c>
      <c r="I213" s="29" t="str">
        <f>IF('School Data'!$B213="High",IF('School Data'!G213="","",'School Data'!G213),"")</f>
        <v/>
      </c>
      <c r="J213" s="29" t="str">
        <f t="shared" si="34"/>
        <v/>
      </c>
      <c r="K213" s="29" t="str">
        <f>IF('School Data'!$B213="High",IF('School Data'!H213="","",'School Data'!H213),"")</f>
        <v/>
      </c>
      <c r="L213" s="29" t="str">
        <f t="shared" si="35"/>
        <v/>
      </c>
      <c r="M213" s="29" t="str">
        <f t="shared" si="36"/>
        <v/>
      </c>
      <c r="N213" s="28" t="str">
        <f>IF(H213="X",IF(M213&gt;'Output, All Schools'!$C$8,"N","Y"),"")</f>
        <v/>
      </c>
      <c r="O213" s="30" t="str">
        <f>IF('School Data'!$B213="High",IF('School Data'!I213="","",'School Data'!I213),"")</f>
        <v/>
      </c>
      <c r="P213" s="30" t="str">
        <f t="shared" si="37"/>
        <v/>
      </c>
      <c r="Q213" s="29" t="str">
        <f t="shared" si="38"/>
        <v/>
      </c>
      <c r="R213" s="31" t="str">
        <f>IF(H213="X",IF(Q213&gt;'Output, All Schools'!$C$9,"N","Y"),"")</f>
        <v/>
      </c>
      <c r="S213" s="32" t="str">
        <f>IF('School Data'!$B213="High",IF('School Data'!J213="","",'School Data'!J213),"")</f>
        <v/>
      </c>
      <c r="T213" s="49" t="str">
        <f t="shared" si="39"/>
        <v/>
      </c>
      <c r="U213" s="32" t="str">
        <f>IF('School Data'!$B213="High",IF('School Data'!K213="","",'School Data'!K213),"")</f>
        <v/>
      </c>
      <c r="V213" s="49" t="str">
        <f t="shared" si="40"/>
        <v/>
      </c>
      <c r="W213" s="54" t="str">
        <f t="shared" si="41"/>
        <v/>
      </c>
      <c r="X213" s="28" t="str">
        <f>IF(H213="X",IF(W213&lt;'Output, All Schools'!$C$14,"N","Y"),"")</f>
        <v/>
      </c>
      <c r="Y213" s="32" t="str">
        <f>IF('School Data'!$B213="High",IF('School Data'!L213="","",'School Data'!L213),"")</f>
        <v/>
      </c>
      <c r="Z213" s="49" t="str">
        <f t="shared" si="42"/>
        <v/>
      </c>
      <c r="AA213" s="55" t="str">
        <f t="shared" si="43"/>
        <v/>
      </c>
      <c r="AB213" s="31" t="str">
        <f>IF(H213="X",IF(AA213&lt;'Output, All Schools'!$C$15,"N","Y"),"")</f>
        <v/>
      </c>
    </row>
    <row r="214" spans="1:28" x14ac:dyDescent="0.25">
      <c r="A214" s="20" t="str">
        <f t="shared" si="33"/>
        <v/>
      </c>
      <c r="B214" s="20" t="str">
        <f>IF('School Data'!$B214="High",IF('School Data'!A214="","",'School Data'!A214),"")</f>
        <v/>
      </c>
      <c r="C214" s="20" t="str">
        <f>IF('School Data'!$B214="High",IF('School Data'!B214="","",'School Data'!B214),"")</f>
        <v/>
      </c>
      <c r="D214" s="20" t="str">
        <f>IF('School Data'!$B214="High",IF('School Data'!C214="","",'School Data'!C214),"")</f>
        <v/>
      </c>
      <c r="E214" s="20" t="str">
        <f>IF('School Data'!$B214="High",IF('School Data'!D214="","",'School Data'!D214),"")</f>
        <v/>
      </c>
      <c r="F214" s="20" t="str">
        <f>IF('School Data'!$B214="High",IF('School Data'!E214="","",'School Data'!E214),"")</f>
        <v/>
      </c>
      <c r="G214" s="31" t="str">
        <f>IF('School Data'!$B214="High",IF('School Data'!F214="","",'School Data'!F214),"")</f>
        <v/>
      </c>
      <c r="H214" s="28" t="str">
        <f>IF(A214&lt;('Output by Grade Span'!$C$5+1),"X","")</f>
        <v/>
      </c>
      <c r="I214" s="29" t="str">
        <f>IF('School Data'!$B214="High",IF('School Data'!G214="","",'School Data'!G214),"")</f>
        <v/>
      </c>
      <c r="J214" s="29" t="str">
        <f t="shared" si="34"/>
        <v/>
      </c>
      <c r="K214" s="29" t="str">
        <f>IF('School Data'!$B214="High",IF('School Data'!H214="","",'School Data'!H214),"")</f>
        <v/>
      </c>
      <c r="L214" s="29" t="str">
        <f t="shared" si="35"/>
        <v/>
      </c>
      <c r="M214" s="29" t="str">
        <f t="shared" si="36"/>
        <v/>
      </c>
      <c r="N214" s="28" t="str">
        <f>IF(H214="X",IF(M214&gt;'Output, All Schools'!$C$8,"N","Y"),"")</f>
        <v/>
      </c>
      <c r="O214" s="30" t="str">
        <f>IF('School Data'!$B214="High",IF('School Data'!I214="","",'School Data'!I214),"")</f>
        <v/>
      </c>
      <c r="P214" s="30" t="str">
        <f t="shared" si="37"/>
        <v/>
      </c>
      <c r="Q214" s="29" t="str">
        <f t="shared" si="38"/>
        <v/>
      </c>
      <c r="R214" s="31" t="str">
        <f>IF(H214="X",IF(Q214&gt;'Output, All Schools'!$C$9,"N","Y"),"")</f>
        <v/>
      </c>
      <c r="S214" s="32" t="str">
        <f>IF('School Data'!$B214="High",IF('School Data'!J214="","",'School Data'!J214),"")</f>
        <v/>
      </c>
      <c r="T214" s="49" t="str">
        <f t="shared" si="39"/>
        <v/>
      </c>
      <c r="U214" s="32" t="str">
        <f>IF('School Data'!$B214="High",IF('School Data'!K214="","",'School Data'!K214),"")</f>
        <v/>
      </c>
      <c r="V214" s="49" t="str">
        <f t="shared" si="40"/>
        <v/>
      </c>
      <c r="W214" s="54" t="str">
        <f t="shared" si="41"/>
        <v/>
      </c>
      <c r="X214" s="28" t="str">
        <f>IF(H214="X",IF(W214&lt;'Output, All Schools'!$C$14,"N","Y"),"")</f>
        <v/>
      </c>
      <c r="Y214" s="32" t="str">
        <f>IF('School Data'!$B214="High",IF('School Data'!L214="","",'School Data'!L214),"")</f>
        <v/>
      </c>
      <c r="Z214" s="49" t="str">
        <f t="shared" si="42"/>
        <v/>
      </c>
      <c r="AA214" s="55" t="str">
        <f t="shared" si="43"/>
        <v/>
      </c>
      <c r="AB214" s="31" t="str">
        <f>IF(H214="X",IF(AA214&lt;'Output, All Schools'!$C$15,"N","Y"),"")</f>
        <v/>
      </c>
    </row>
    <row r="215" spans="1:28" x14ac:dyDescent="0.25">
      <c r="A215" s="20" t="str">
        <f t="shared" si="33"/>
        <v/>
      </c>
      <c r="B215" s="20" t="str">
        <f>IF('School Data'!$B215="High",IF('School Data'!A215="","",'School Data'!A215),"")</f>
        <v/>
      </c>
      <c r="C215" s="20" t="str">
        <f>IF('School Data'!$B215="High",IF('School Data'!B215="","",'School Data'!B215),"")</f>
        <v/>
      </c>
      <c r="D215" s="20" t="str">
        <f>IF('School Data'!$B215="High",IF('School Data'!C215="","",'School Data'!C215),"")</f>
        <v/>
      </c>
      <c r="E215" s="20" t="str">
        <f>IF('School Data'!$B215="High",IF('School Data'!D215="","",'School Data'!D215),"")</f>
        <v/>
      </c>
      <c r="F215" s="20" t="str">
        <f>IF('School Data'!$B215="High",IF('School Data'!E215="","",'School Data'!E215),"")</f>
        <v/>
      </c>
      <c r="G215" s="31" t="str">
        <f>IF('School Data'!$B215="High",IF('School Data'!F215="","",'School Data'!F215),"")</f>
        <v/>
      </c>
      <c r="H215" s="28" t="str">
        <f>IF(A215&lt;('Output by Grade Span'!$C$5+1),"X","")</f>
        <v/>
      </c>
      <c r="I215" s="29" t="str">
        <f>IF('School Data'!$B215="High",IF('School Data'!G215="","",'School Data'!G215),"")</f>
        <v/>
      </c>
      <c r="J215" s="29" t="str">
        <f t="shared" si="34"/>
        <v/>
      </c>
      <c r="K215" s="29" t="str">
        <f>IF('School Data'!$B215="High",IF('School Data'!H215="","",'School Data'!H215),"")</f>
        <v/>
      </c>
      <c r="L215" s="29" t="str">
        <f t="shared" si="35"/>
        <v/>
      </c>
      <c r="M215" s="29" t="str">
        <f t="shared" si="36"/>
        <v/>
      </c>
      <c r="N215" s="28" t="str">
        <f>IF(H215="X",IF(M215&gt;'Output, All Schools'!$C$8,"N","Y"),"")</f>
        <v/>
      </c>
      <c r="O215" s="30" t="str">
        <f>IF('School Data'!$B215="High",IF('School Data'!I215="","",'School Data'!I215),"")</f>
        <v/>
      </c>
      <c r="P215" s="30" t="str">
        <f t="shared" si="37"/>
        <v/>
      </c>
      <c r="Q215" s="29" t="str">
        <f t="shared" si="38"/>
        <v/>
      </c>
      <c r="R215" s="31" t="str">
        <f>IF(H215="X",IF(Q215&gt;'Output, All Schools'!$C$9,"N","Y"),"")</f>
        <v/>
      </c>
      <c r="S215" s="32" t="str">
        <f>IF('School Data'!$B215="High",IF('School Data'!J215="","",'School Data'!J215),"")</f>
        <v/>
      </c>
      <c r="T215" s="49" t="str">
        <f t="shared" si="39"/>
        <v/>
      </c>
      <c r="U215" s="32" t="str">
        <f>IF('School Data'!$B215="High",IF('School Data'!K215="","",'School Data'!K215),"")</f>
        <v/>
      </c>
      <c r="V215" s="49" t="str">
        <f t="shared" si="40"/>
        <v/>
      </c>
      <c r="W215" s="54" t="str">
        <f t="shared" si="41"/>
        <v/>
      </c>
      <c r="X215" s="28" t="str">
        <f>IF(H215="X",IF(W215&lt;'Output, All Schools'!$C$14,"N","Y"),"")</f>
        <v/>
      </c>
      <c r="Y215" s="32" t="str">
        <f>IF('School Data'!$B215="High",IF('School Data'!L215="","",'School Data'!L215),"")</f>
        <v/>
      </c>
      <c r="Z215" s="49" t="str">
        <f t="shared" si="42"/>
        <v/>
      </c>
      <c r="AA215" s="55" t="str">
        <f t="shared" si="43"/>
        <v/>
      </c>
      <c r="AB215" s="31" t="str">
        <f>IF(H215="X",IF(AA215&lt;'Output, All Schools'!$C$15,"N","Y"),"")</f>
        <v/>
      </c>
    </row>
    <row r="216" spans="1:28" x14ac:dyDescent="0.25">
      <c r="A216" s="20" t="str">
        <f t="shared" si="33"/>
        <v/>
      </c>
      <c r="B216" s="20" t="str">
        <f>IF('School Data'!$B216="High",IF('School Data'!A216="","",'School Data'!A216),"")</f>
        <v/>
      </c>
      <c r="C216" s="20" t="str">
        <f>IF('School Data'!$B216="High",IF('School Data'!B216="","",'School Data'!B216),"")</f>
        <v/>
      </c>
      <c r="D216" s="20" t="str">
        <f>IF('School Data'!$B216="High",IF('School Data'!C216="","",'School Data'!C216),"")</f>
        <v/>
      </c>
      <c r="E216" s="20" t="str">
        <f>IF('School Data'!$B216="High",IF('School Data'!D216="","",'School Data'!D216),"")</f>
        <v/>
      </c>
      <c r="F216" s="20" t="str">
        <f>IF('School Data'!$B216="High",IF('School Data'!E216="","",'School Data'!E216),"")</f>
        <v/>
      </c>
      <c r="G216" s="31" t="str">
        <f>IF('School Data'!$B216="High",IF('School Data'!F216="","",'School Data'!F216),"")</f>
        <v/>
      </c>
      <c r="H216" s="28" t="str">
        <f>IF(A216&lt;('Output by Grade Span'!$C$5+1),"X","")</f>
        <v/>
      </c>
      <c r="I216" s="29" t="str">
        <f>IF('School Data'!$B216="High",IF('School Data'!G216="","",'School Data'!G216),"")</f>
        <v/>
      </c>
      <c r="J216" s="29" t="str">
        <f t="shared" si="34"/>
        <v/>
      </c>
      <c r="K216" s="29" t="str">
        <f>IF('School Data'!$B216="High",IF('School Data'!H216="","",'School Data'!H216),"")</f>
        <v/>
      </c>
      <c r="L216" s="29" t="str">
        <f t="shared" si="35"/>
        <v/>
      </c>
      <c r="M216" s="29" t="str">
        <f t="shared" si="36"/>
        <v/>
      </c>
      <c r="N216" s="28" t="str">
        <f>IF(H216="X",IF(M216&gt;'Output, All Schools'!$C$8,"N","Y"),"")</f>
        <v/>
      </c>
      <c r="O216" s="30" t="str">
        <f>IF('School Data'!$B216="High",IF('School Data'!I216="","",'School Data'!I216),"")</f>
        <v/>
      </c>
      <c r="P216" s="30" t="str">
        <f t="shared" si="37"/>
        <v/>
      </c>
      <c r="Q216" s="29" t="str">
        <f t="shared" si="38"/>
        <v/>
      </c>
      <c r="R216" s="31" t="str">
        <f>IF(H216="X",IF(Q216&gt;'Output, All Schools'!$C$9,"N","Y"),"")</f>
        <v/>
      </c>
      <c r="S216" s="32" t="str">
        <f>IF('School Data'!$B216="High",IF('School Data'!J216="","",'School Data'!J216),"")</f>
        <v/>
      </c>
      <c r="T216" s="49" t="str">
        <f t="shared" si="39"/>
        <v/>
      </c>
      <c r="U216" s="32" t="str">
        <f>IF('School Data'!$B216="High",IF('School Data'!K216="","",'School Data'!K216),"")</f>
        <v/>
      </c>
      <c r="V216" s="49" t="str">
        <f t="shared" si="40"/>
        <v/>
      </c>
      <c r="W216" s="54" t="str">
        <f t="shared" si="41"/>
        <v/>
      </c>
      <c r="X216" s="28" t="str">
        <f>IF(H216="X",IF(W216&lt;'Output, All Schools'!$C$14,"N","Y"),"")</f>
        <v/>
      </c>
      <c r="Y216" s="32" t="str">
        <f>IF('School Data'!$B216="High",IF('School Data'!L216="","",'School Data'!L216),"")</f>
        <v/>
      </c>
      <c r="Z216" s="49" t="str">
        <f t="shared" si="42"/>
        <v/>
      </c>
      <c r="AA216" s="55" t="str">
        <f t="shared" si="43"/>
        <v/>
      </c>
      <c r="AB216" s="31" t="str">
        <f>IF(H216="X",IF(AA216&lt;'Output, All Schools'!$C$15,"N","Y"),"")</f>
        <v/>
      </c>
    </row>
    <row r="217" spans="1:28" x14ac:dyDescent="0.25">
      <c r="A217" s="20" t="str">
        <f t="shared" si="33"/>
        <v/>
      </c>
      <c r="B217" s="20" t="str">
        <f>IF('School Data'!$B217="High",IF('School Data'!A217="","",'School Data'!A217),"")</f>
        <v/>
      </c>
      <c r="C217" s="20" t="str">
        <f>IF('School Data'!$B217="High",IF('School Data'!B217="","",'School Data'!B217),"")</f>
        <v/>
      </c>
      <c r="D217" s="20" t="str">
        <f>IF('School Data'!$B217="High",IF('School Data'!C217="","",'School Data'!C217),"")</f>
        <v/>
      </c>
      <c r="E217" s="20" t="str">
        <f>IF('School Data'!$B217="High",IF('School Data'!D217="","",'School Data'!D217),"")</f>
        <v/>
      </c>
      <c r="F217" s="20" t="str">
        <f>IF('School Data'!$B217="High",IF('School Data'!E217="","",'School Data'!E217),"")</f>
        <v/>
      </c>
      <c r="G217" s="31" t="str">
        <f>IF('School Data'!$B217="High",IF('School Data'!F217="","",'School Data'!F217),"")</f>
        <v/>
      </c>
      <c r="H217" s="28" t="str">
        <f>IF(A217&lt;('Output by Grade Span'!$C$5+1),"X","")</f>
        <v/>
      </c>
      <c r="I217" s="29" t="str">
        <f>IF('School Data'!$B217="High",IF('School Data'!G217="","",'School Data'!G217),"")</f>
        <v/>
      </c>
      <c r="J217" s="29" t="str">
        <f t="shared" si="34"/>
        <v/>
      </c>
      <c r="K217" s="29" t="str">
        <f>IF('School Data'!$B217="High",IF('School Data'!H217="","",'School Data'!H217),"")</f>
        <v/>
      </c>
      <c r="L217" s="29" t="str">
        <f t="shared" si="35"/>
        <v/>
      </c>
      <c r="M217" s="29" t="str">
        <f t="shared" si="36"/>
        <v/>
      </c>
      <c r="N217" s="28" t="str">
        <f>IF(H217="X",IF(M217&gt;'Output, All Schools'!$C$8,"N","Y"),"")</f>
        <v/>
      </c>
      <c r="O217" s="30" t="str">
        <f>IF('School Data'!$B217="High",IF('School Data'!I217="","",'School Data'!I217),"")</f>
        <v/>
      </c>
      <c r="P217" s="30" t="str">
        <f t="shared" si="37"/>
        <v/>
      </c>
      <c r="Q217" s="29" t="str">
        <f t="shared" si="38"/>
        <v/>
      </c>
      <c r="R217" s="31" t="str">
        <f>IF(H217="X",IF(Q217&gt;'Output, All Schools'!$C$9,"N","Y"),"")</f>
        <v/>
      </c>
      <c r="S217" s="32" t="str">
        <f>IF('School Data'!$B217="High",IF('School Data'!J217="","",'School Data'!J217),"")</f>
        <v/>
      </c>
      <c r="T217" s="49" t="str">
        <f t="shared" si="39"/>
        <v/>
      </c>
      <c r="U217" s="32" t="str">
        <f>IF('School Data'!$B217="High",IF('School Data'!K217="","",'School Data'!K217),"")</f>
        <v/>
      </c>
      <c r="V217" s="49" t="str">
        <f t="shared" si="40"/>
        <v/>
      </c>
      <c r="W217" s="54" t="str">
        <f t="shared" si="41"/>
        <v/>
      </c>
      <c r="X217" s="28" t="str">
        <f>IF(H217="X",IF(W217&lt;'Output, All Schools'!$C$14,"N","Y"),"")</f>
        <v/>
      </c>
      <c r="Y217" s="32" t="str">
        <f>IF('School Data'!$B217="High",IF('School Data'!L217="","",'School Data'!L217),"")</f>
        <v/>
      </c>
      <c r="Z217" s="49" t="str">
        <f t="shared" si="42"/>
        <v/>
      </c>
      <c r="AA217" s="55" t="str">
        <f t="shared" si="43"/>
        <v/>
      </c>
      <c r="AB217" s="31" t="str">
        <f>IF(H217="X",IF(AA217&lt;'Output, All Schools'!$C$15,"N","Y"),"")</f>
        <v/>
      </c>
    </row>
    <row r="218" spans="1:28" x14ac:dyDescent="0.25">
      <c r="A218" s="20" t="str">
        <f t="shared" si="33"/>
        <v/>
      </c>
      <c r="B218" s="20" t="str">
        <f>IF('School Data'!$B218="High",IF('School Data'!A218="","",'School Data'!A218),"")</f>
        <v/>
      </c>
      <c r="C218" s="20" t="str">
        <f>IF('School Data'!$B218="High",IF('School Data'!B218="","",'School Data'!B218),"")</f>
        <v/>
      </c>
      <c r="D218" s="20" t="str">
        <f>IF('School Data'!$B218="High",IF('School Data'!C218="","",'School Data'!C218),"")</f>
        <v/>
      </c>
      <c r="E218" s="20" t="str">
        <f>IF('School Data'!$B218="High",IF('School Data'!D218="","",'School Data'!D218),"")</f>
        <v/>
      </c>
      <c r="F218" s="20" t="str">
        <f>IF('School Data'!$B218="High",IF('School Data'!E218="","",'School Data'!E218),"")</f>
        <v/>
      </c>
      <c r="G218" s="31" t="str">
        <f>IF('School Data'!$B218="High",IF('School Data'!F218="","",'School Data'!F218),"")</f>
        <v/>
      </c>
      <c r="H218" s="28" t="str">
        <f>IF(A218&lt;('Output by Grade Span'!$C$5+1),"X","")</f>
        <v/>
      </c>
      <c r="I218" s="29" t="str">
        <f>IF('School Data'!$B218="High",IF('School Data'!G218="","",'School Data'!G218),"")</f>
        <v/>
      </c>
      <c r="J218" s="29" t="str">
        <f t="shared" si="34"/>
        <v/>
      </c>
      <c r="K218" s="29" t="str">
        <f>IF('School Data'!$B218="High",IF('School Data'!H218="","",'School Data'!H218),"")</f>
        <v/>
      </c>
      <c r="L218" s="29" t="str">
        <f t="shared" si="35"/>
        <v/>
      </c>
      <c r="M218" s="29" t="str">
        <f t="shared" si="36"/>
        <v/>
      </c>
      <c r="N218" s="28" t="str">
        <f>IF(H218="X",IF(M218&gt;'Output, All Schools'!$C$8,"N","Y"),"")</f>
        <v/>
      </c>
      <c r="O218" s="30" t="str">
        <f>IF('School Data'!$B218="High",IF('School Data'!I218="","",'School Data'!I218),"")</f>
        <v/>
      </c>
      <c r="P218" s="30" t="str">
        <f t="shared" si="37"/>
        <v/>
      </c>
      <c r="Q218" s="29" t="str">
        <f t="shared" si="38"/>
        <v/>
      </c>
      <c r="R218" s="31" t="str">
        <f>IF(H218="X",IF(Q218&gt;'Output, All Schools'!$C$9,"N","Y"),"")</f>
        <v/>
      </c>
      <c r="S218" s="32" t="str">
        <f>IF('School Data'!$B218="High",IF('School Data'!J218="","",'School Data'!J218),"")</f>
        <v/>
      </c>
      <c r="T218" s="49" t="str">
        <f t="shared" si="39"/>
        <v/>
      </c>
      <c r="U218" s="32" t="str">
        <f>IF('School Data'!$B218="High",IF('School Data'!K218="","",'School Data'!K218),"")</f>
        <v/>
      </c>
      <c r="V218" s="49" t="str">
        <f t="shared" si="40"/>
        <v/>
      </c>
      <c r="W218" s="54" t="str">
        <f t="shared" si="41"/>
        <v/>
      </c>
      <c r="X218" s="28" t="str">
        <f>IF(H218="X",IF(W218&lt;'Output, All Schools'!$C$14,"N","Y"),"")</f>
        <v/>
      </c>
      <c r="Y218" s="32" t="str">
        <f>IF('School Data'!$B218="High",IF('School Data'!L218="","",'School Data'!L218),"")</f>
        <v/>
      </c>
      <c r="Z218" s="49" t="str">
        <f t="shared" si="42"/>
        <v/>
      </c>
      <c r="AA218" s="55" t="str">
        <f t="shared" si="43"/>
        <v/>
      </c>
      <c r="AB218" s="31" t="str">
        <f>IF(H218="X",IF(AA218&lt;'Output, All Schools'!$C$15,"N","Y"),"")</f>
        <v/>
      </c>
    </row>
    <row r="219" spans="1:28" x14ac:dyDescent="0.25">
      <c r="A219" s="20" t="str">
        <f t="shared" si="33"/>
        <v/>
      </c>
      <c r="B219" s="20" t="str">
        <f>IF('School Data'!$B219="High",IF('School Data'!A219="","",'School Data'!A219),"")</f>
        <v/>
      </c>
      <c r="C219" s="20" t="str">
        <f>IF('School Data'!$B219="High",IF('School Data'!B219="","",'School Data'!B219),"")</f>
        <v/>
      </c>
      <c r="D219" s="20" t="str">
        <f>IF('School Data'!$B219="High",IF('School Data'!C219="","",'School Data'!C219),"")</f>
        <v/>
      </c>
      <c r="E219" s="20" t="str">
        <f>IF('School Data'!$B219="High",IF('School Data'!D219="","",'School Data'!D219),"")</f>
        <v/>
      </c>
      <c r="F219" s="20" t="str">
        <f>IF('School Data'!$B219="High",IF('School Data'!E219="","",'School Data'!E219),"")</f>
        <v/>
      </c>
      <c r="G219" s="31" t="str">
        <f>IF('School Data'!$B219="High",IF('School Data'!F219="","",'School Data'!F219),"")</f>
        <v/>
      </c>
      <c r="H219" s="28" t="str">
        <f>IF(A219&lt;('Output by Grade Span'!$C$5+1),"X","")</f>
        <v/>
      </c>
      <c r="I219" s="29" t="str">
        <f>IF('School Data'!$B219="High",IF('School Data'!G219="","",'School Data'!G219),"")</f>
        <v/>
      </c>
      <c r="J219" s="29" t="str">
        <f t="shared" si="34"/>
        <v/>
      </c>
      <c r="K219" s="29" t="str">
        <f>IF('School Data'!$B219="High",IF('School Data'!H219="","",'School Data'!H219),"")</f>
        <v/>
      </c>
      <c r="L219" s="29" t="str">
        <f t="shared" si="35"/>
        <v/>
      </c>
      <c r="M219" s="29" t="str">
        <f t="shared" si="36"/>
        <v/>
      </c>
      <c r="N219" s="28" t="str">
        <f>IF(H219="X",IF(M219&gt;'Output, All Schools'!$C$8,"N","Y"),"")</f>
        <v/>
      </c>
      <c r="O219" s="30" t="str">
        <f>IF('School Data'!$B219="High",IF('School Data'!I219="","",'School Data'!I219),"")</f>
        <v/>
      </c>
      <c r="P219" s="30" t="str">
        <f t="shared" si="37"/>
        <v/>
      </c>
      <c r="Q219" s="29" t="str">
        <f t="shared" si="38"/>
        <v/>
      </c>
      <c r="R219" s="31" t="str">
        <f>IF(H219="X",IF(Q219&gt;'Output, All Schools'!$C$9,"N","Y"),"")</f>
        <v/>
      </c>
      <c r="S219" s="32" t="str">
        <f>IF('School Data'!$B219="High",IF('School Data'!J219="","",'School Data'!J219),"")</f>
        <v/>
      </c>
      <c r="T219" s="49" t="str">
        <f t="shared" si="39"/>
        <v/>
      </c>
      <c r="U219" s="32" t="str">
        <f>IF('School Data'!$B219="High",IF('School Data'!K219="","",'School Data'!K219),"")</f>
        <v/>
      </c>
      <c r="V219" s="49" t="str">
        <f t="shared" si="40"/>
        <v/>
      </c>
      <c r="W219" s="54" t="str">
        <f t="shared" si="41"/>
        <v/>
      </c>
      <c r="X219" s="28" t="str">
        <f>IF(H219="X",IF(W219&lt;'Output, All Schools'!$C$14,"N","Y"),"")</f>
        <v/>
      </c>
      <c r="Y219" s="32" t="str">
        <f>IF('School Data'!$B219="High",IF('School Data'!L219="","",'School Data'!L219),"")</f>
        <v/>
      </c>
      <c r="Z219" s="49" t="str">
        <f t="shared" si="42"/>
        <v/>
      </c>
      <c r="AA219" s="55" t="str">
        <f t="shared" si="43"/>
        <v/>
      </c>
      <c r="AB219" s="31" t="str">
        <f>IF(H219="X",IF(AA219&lt;'Output, All Schools'!$C$15,"N","Y"),"")</f>
        <v/>
      </c>
    </row>
    <row r="220" spans="1:28" x14ac:dyDescent="0.25">
      <c r="A220" s="20" t="str">
        <f t="shared" si="33"/>
        <v/>
      </c>
      <c r="B220" s="20" t="str">
        <f>IF('School Data'!$B220="High",IF('School Data'!A220="","",'School Data'!A220),"")</f>
        <v/>
      </c>
      <c r="C220" s="20" t="str">
        <f>IF('School Data'!$B220="High",IF('School Data'!B220="","",'School Data'!B220),"")</f>
        <v/>
      </c>
      <c r="D220" s="20" t="str">
        <f>IF('School Data'!$B220="High",IF('School Data'!C220="","",'School Data'!C220),"")</f>
        <v/>
      </c>
      <c r="E220" s="20" t="str">
        <f>IF('School Data'!$B220="High",IF('School Data'!D220="","",'School Data'!D220),"")</f>
        <v/>
      </c>
      <c r="F220" s="20" t="str">
        <f>IF('School Data'!$B220="High",IF('School Data'!E220="","",'School Data'!E220),"")</f>
        <v/>
      </c>
      <c r="G220" s="31" t="str">
        <f>IF('School Data'!$B220="High",IF('School Data'!F220="","",'School Data'!F220),"")</f>
        <v/>
      </c>
      <c r="H220" s="28" t="str">
        <f>IF(A220&lt;('Output by Grade Span'!$C$5+1),"X","")</f>
        <v/>
      </c>
      <c r="I220" s="29" t="str">
        <f>IF('School Data'!$B220="High",IF('School Data'!G220="","",'School Data'!G220),"")</f>
        <v/>
      </c>
      <c r="J220" s="29" t="str">
        <f t="shared" si="34"/>
        <v/>
      </c>
      <c r="K220" s="29" t="str">
        <f>IF('School Data'!$B220="High",IF('School Data'!H220="","",'School Data'!H220),"")</f>
        <v/>
      </c>
      <c r="L220" s="29" t="str">
        <f t="shared" si="35"/>
        <v/>
      </c>
      <c r="M220" s="29" t="str">
        <f t="shared" si="36"/>
        <v/>
      </c>
      <c r="N220" s="28" t="str">
        <f>IF(H220="X",IF(M220&gt;'Output, All Schools'!$C$8,"N","Y"),"")</f>
        <v/>
      </c>
      <c r="O220" s="30" t="str">
        <f>IF('School Data'!$B220="High",IF('School Data'!I220="","",'School Data'!I220),"")</f>
        <v/>
      </c>
      <c r="P220" s="30" t="str">
        <f t="shared" si="37"/>
        <v/>
      </c>
      <c r="Q220" s="29" t="str">
        <f t="shared" si="38"/>
        <v/>
      </c>
      <c r="R220" s="31" t="str">
        <f>IF(H220="X",IF(Q220&gt;'Output, All Schools'!$C$9,"N","Y"),"")</f>
        <v/>
      </c>
      <c r="S220" s="32" t="str">
        <f>IF('School Data'!$B220="High",IF('School Data'!J220="","",'School Data'!J220),"")</f>
        <v/>
      </c>
      <c r="T220" s="49" t="str">
        <f t="shared" si="39"/>
        <v/>
      </c>
      <c r="U220" s="32" t="str">
        <f>IF('School Data'!$B220="High",IF('School Data'!K220="","",'School Data'!K220),"")</f>
        <v/>
      </c>
      <c r="V220" s="49" t="str">
        <f t="shared" si="40"/>
        <v/>
      </c>
      <c r="W220" s="54" t="str">
        <f t="shared" si="41"/>
        <v/>
      </c>
      <c r="X220" s="28" t="str">
        <f>IF(H220="X",IF(W220&lt;'Output, All Schools'!$C$14,"N","Y"),"")</f>
        <v/>
      </c>
      <c r="Y220" s="32" t="str">
        <f>IF('School Data'!$B220="High",IF('School Data'!L220="","",'School Data'!L220),"")</f>
        <v/>
      </c>
      <c r="Z220" s="49" t="str">
        <f t="shared" si="42"/>
        <v/>
      </c>
      <c r="AA220" s="55" t="str">
        <f t="shared" si="43"/>
        <v/>
      </c>
      <c r="AB220" s="31" t="str">
        <f>IF(H220="X",IF(AA220&lt;'Output, All Schools'!$C$15,"N","Y"),"")</f>
        <v/>
      </c>
    </row>
    <row r="221" spans="1:28" x14ac:dyDescent="0.25">
      <c r="A221" s="20" t="str">
        <f t="shared" si="33"/>
        <v/>
      </c>
      <c r="B221" s="20" t="str">
        <f>IF('School Data'!$B221="High",IF('School Data'!A221="","",'School Data'!A221),"")</f>
        <v/>
      </c>
      <c r="C221" s="20" t="str">
        <f>IF('School Data'!$B221="High",IF('School Data'!B221="","",'School Data'!B221),"")</f>
        <v/>
      </c>
      <c r="D221" s="20" t="str">
        <f>IF('School Data'!$B221="High",IF('School Data'!C221="","",'School Data'!C221),"")</f>
        <v/>
      </c>
      <c r="E221" s="20" t="str">
        <f>IF('School Data'!$B221="High",IF('School Data'!D221="","",'School Data'!D221),"")</f>
        <v/>
      </c>
      <c r="F221" s="20" t="str">
        <f>IF('School Data'!$B221="High",IF('School Data'!E221="","",'School Data'!E221),"")</f>
        <v/>
      </c>
      <c r="G221" s="31" t="str">
        <f>IF('School Data'!$B221="High",IF('School Data'!F221="","",'School Data'!F221),"")</f>
        <v/>
      </c>
      <c r="H221" s="28" t="str">
        <f>IF(A221&lt;('Output by Grade Span'!$C$5+1),"X","")</f>
        <v/>
      </c>
      <c r="I221" s="29" t="str">
        <f>IF('School Data'!$B221="High",IF('School Data'!G221="","",'School Data'!G221),"")</f>
        <v/>
      </c>
      <c r="J221" s="29" t="str">
        <f t="shared" si="34"/>
        <v/>
      </c>
      <c r="K221" s="29" t="str">
        <f>IF('School Data'!$B221="High",IF('School Data'!H221="","",'School Data'!H221),"")</f>
        <v/>
      </c>
      <c r="L221" s="29" t="str">
        <f t="shared" si="35"/>
        <v/>
      </c>
      <c r="M221" s="29" t="str">
        <f t="shared" si="36"/>
        <v/>
      </c>
      <c r="N221" s="28" t="str">
        <f>IF(H221="X",IF(M221&gt;'Output, All Schools'!$C$8,"N","Y"),"")</f>
        <v/>
      </c>
      <c r="O221" s="30" t="str">
        <f>IF('School Data'!$B221="High",IF('School Data'!I221="","",'School Data'!I221),"")</f>
        <v/>
      </c>
      <c r="P221" s="30" t="str">
        <f t="shared" si="37"/>
        <v/>
      </c>
      <c r="Q221" s="29" t="str">
        <f t="shared" si="38"/>
        <v/>
      </c>
      <c r="R221" s="31" t="str">
        <f>IF(H221="X",IF(Q221&gt;'Output, All Schools'!$C$9,"N","Y"),"")</f>
        <v/>
      </c>
      <c r="S221" s="32" t="str">
        <f>IF('School Data'!$B221="High",IF('School Data'!J221="","",'School Data'!J221),"")</f>
        <v/>
      </c>
      <c r="T221" s="49" t="str">
        <f t="shared" si="39"/>
        <v/>
      </c>
      <c r="U221" s="32" t="str">
        <f>IF('School Data'!$B221="High",IF('School Data'!K221="","",'School Data'!K221),"")</f>
        <v/>
      </c>
      <c r="V221" s="49" t="str">
        <f t="shared" si="40"/>
        <v/>
      </c>
      <c r="W221" s="54" t="str">
        <f t="shared" si="41"/>
        <v/>
      </c>
      <c r="X221" s="28" t="str">
        <f>IF(H221="X",IF(W221&lt;'Output, All Schools'!$C$14,"N","Y"),"")</f>
        <v/>
      </c>
      <c r="Y221" s="32" t="str">
        <f>IF('School Data'!$B221="High",IF('School Data'!L221="","",'School Data'!L221),"")</f>
        <v/>
      </c>
      <c r="Z221" s="49" t="str">
        <f t="shared" si="42"/>
        <v/>
      </c>
      <c r="AA221" s="55" t="str">
        <f t="shared" si="43"/>
        <v/>
      </c>
      <c r="AB221" s="31" t="str">
        <f>IF(H221="X",IF(AA221&lt;'Output, All Schools'!$C$15,"N","Y"),"")</f>
        <v/>
      </c>
    </row>
    <row r="222" spans="1:28" x14ac:dyDescent="0.25">
      <c r="A222" s="20" t="str">
        <f t="shared" si="33"/>
        <v/>
      </c>
      <c r="B222" s="20" t="str">
        <f>IF('School Data'!$B222="High",IF('School Data'!A222="","",'School Data'!A222),"")</f>
        <v/>
      </c>
      <c r="C222" s="20" t="str">
        <f>IF('School Data'!$B222="High",IF('School Data'!B222="","",'School Data'!B222),"")</f>
        <v/>
      </c>
      <c r="D222" s="20" t="str">
        <f>IF('School Data'!$B222="High",IF('School Data'!C222="","",'School Data'!C222),"")</f>
        <v/>
      </c>
      <c r="E222" s="20" t="str">
        <f>IF('School Data'!$B222="High",IF('School Data'!D222="","",'School Data'!D222),"")</f>
        <v/>
      </c>
      <c r="F222" s="20" t="str">
        <f>IF('School Data'!$B222="High",IF('School Data'!E222="","",'School Data'!E222),"")</f>
        <v/>
      </c>
      <c r="G222" s="31" t="str">
        <f>IF('School Data'!$B222="High",IF('School Data'!F222="","",'School Data'!F222),"")</f>
        <v/>
      </c>
      <c r="H222" s="28" t="str">
        <f>IF(A222&lt;('Output by Grade Span'!$C$5+1),"X","")</f>
        <v/>
      </c>
      <c r="I222" s="29" t="str">
        <f>IF('School Data'!$B222="High",IF('School Data'!G222="","",'School Data'!G222),"")</f>
        <v/>
      </c>
      <c r="J222" s="29" t="str">
        <f t="shared" si="34"/>
        <v/>
      </c>
      <c r="K222" s="29" t="str">
        <f>IF('School Data'!$B222="High",IF('School Data'!H222="","",'School Data'!H222),"")</f>
        <v/>
      </c>
      <c r="L222" s="29" t="str">
        <f t="shared" si="35"/>
        <v/>
      </c>
      <c r="M222" s="29" t="str">
        <f t="shared" si="36"/>
        <v/>
      </c>
      <c r="N222" s="28" t="str">
        <f>IF(H222="X",IF(M222&gt;'Output, All Schools'!$C$8,"N","Y"),"")</f>
        <v/>
      </c>
      <c r="O222" s="30" t="str">
        <f>IF('School Data'!$B222="High",IF('School Data'!I222="","",'School Data'!I222),"")</f>
        <v/>
      </c>
      <c r="P222" s="30" t="str">
        <f t="shared" si="37"/>
        <v/>
      </c>
      <c r="Q222" s="29" t="str">
        <f t="shared" si="38"/>
        <v/>
      </c>
      <c r="R222" s="31" t="str">
        <f>IF(H222="X",IF(Q222&gt;'Output, All Schools'!$C$9,"N","Y"),"")</f>
        <v/>
      </c>
      <c r="S222" s="32" t="str">
        <f>IF('School Data'!$B222="High",IF('School Data'!J222="","",'School Data'!J222),"")</f>
        <v/>
      </c>
      <c r="T222" s="49" t="str">
        <f t="shared" si="39"/>
        <v/>
      </c>
      <c r="U222" s="32" t="str">
        <f>IF('School Data'!$B222="High",IF('School Data'!K222="","",'School Data'!K222),"")</f>
        <v/>
      </c>
      <c r="V222" s="49" t="str">
        <f t="shared" si="40"/>
        <v/>
      </c>
      <c r="W222" s="54" t="str">
        <f t="shared" si="41"/>
        <v/>
      </c>
      <c r="X222" s="28" t="str">
        <f>IF(H222="X",IF(W222&lt;'Output, All Schools'!$C$14,"N","Y"),"")</f>
        <v/>
      </c>
      <c r="Y222" s="32" t="str">
        <f>IF('School Data'!$B222="High",IF('School Data'!L222="","",'School Data'!L222),"")</f>
        <v/>
      </c>
      <c r="Z222" s="49" t="str">
        <f t="shared" si="42"/>
        <v/>
      </c>
      <c r="AA222" s="55" t="str">
        <f t="shared" si="43"/>
        <v/>
      </c>
      <c r="AB222" s="31" t="str">
        <f>IF(H222="X",IF(AA222&lt;'Output, All Schools'!$C$15,"N","Y"),"")</f>
        <v/>
      </c>
    </row>
    <row r="223" spans="1:28" x14ac:dyDescent="0.25">
      <c r="A223" s="20" t="str">
        <f t="shared" si="33"/>
        <v/>
      </c>
      <c r="B223" s="20" t="str">
        <f>IF('School Data'!$B223="High",IF('School Data'!A223="","",'School Data'!A223),"")</f>
        <v/>
      </c>
      <c r="C223" s="20" t="str">
        <f>IF('School Data'!$B223="High",IF('School Data'!B223="","",'School Data'!B223),"")</f>
        <v/>
      </c>
      <c r="D223" s="20" t="str">
        <f>IF('School Data'!$B223="High",IF('School Data'!C223="","",'School Data'!C223),"")</f>
        <v/>
      </c>
      <c r="E223" s="20" t="str">
        <f>IF('School Data'!$B223="High",IF('School Data'!D223="","",'School Data'!D223),"")</f>
        <v/>
      </c>
      <c r="F223" s="20" t="str">
        <f>IF('School Data'!$B223="High",IF('School Data'!E223="","",'School Data'!E223),"")</f>
        <v/>
      </c>
      <c r="G223" s="31" t="str">
        <f>IF('School Data'!$B223="High",IF('School Data'!F223="","",'School Data'!F223),"")</f>
        <v/>
      </c>
      <c r="H223" s="28" t="str">
        <f>IF(A223&lt;('Output by Grade Span'!$C$5+1),"X","")</f>
        <v/>
      </c>
      <c r="I223" s="29" t="str">
        <f>IF('School Data'!$B223="High",IF('School Data'!G223="","",'School Data'!G223),"")</f>
        <v/>
      </c>
      <c r="J223" s="29" t="str">
        <f t="shared" si="34"/>
        <v/>
      </c>
      <c r="K223" s="29" t="str">
        <f>IF('School Data'!$B223="High",IF('School Data'!H223="","",'School Data'!H223),"")</f>
        <v/>
      </c>
      <c r="L223" s="29" t="str">
        <f t="shared" si="35"/>
        <v/>
      </c>
      <c r="M223" s="29" t="str">
        <f t="shared" si="36"/>
        <v/>
      </c>
      <c r="N223" s="28" t="str">
        <f>IF(H223="X",IF(M223&gt;'Output, All Schools'!$C$8,"N","Y"),"")</f>
        <v/>
      </c>
      <c r="O223" s="30" t="str">
        <f>IF('School Data'!$B223="High",IF('School Data'!I223="","",'School Data'!I223),"")</f>
        <v/>
      </c>
      <c r="P223" s="30" t="str">
        <f t="shared" si="37"/>
        <v/>
      </c>
      <c r="Q223" s="29" t="str">
        <f t="shared" si="38"/>
        <v/>
      </c>
      <c r="R223" s="31" t="str">
        <f>IF(H223="X",IF(Q223&gt;'Output, All Schools'!$C$9,"N","Y"),"")</f>
        <v/>
      </c>
      <c r="S223" s="32" t="str">
        <f>IF('School Data'!$B223="High",IF('School Data'!J223="","",'School Data'!J223),"")</f>
        <v/>
      </c>
      <c r="T223" s="49" t="str">
        <f t="shared" si="39"/>
        <v/>
      </c>
      <c r="U223" s="32" t="str">
        <f>IF('School Data'!$B223="High",IF('School Data'!K223="","",'School Data'!K223),"")</f>
        <v/>
      </c>
      <c r="V223" s="49" t="str">
        <f t="shared" si="40"/>
        <v/>
      </c>
      <c r="W223" s="54" t="str">
        <f t="shared" si="41"/>
        <v/>
      </c>
      <c r="X223" s="28" t="str">
        <f>IF(H223="X",IF(W223&lt;'Output, All Schools'!$C$14,"N","Y"),"")</f>
        <v/>
      </c>
      <c r="Y223" s="32" t="str">
        <f>IF('School Data'!$B223="High",IF('School Data'!L223="","",'School Data'!L223),"")</f>
        <v/>
      </c>
      <c r="Z223" s="49" t="str">
        <f t="shared" si="42"/>
        <v/>
      </c>
      <c r="AA223" s="55" t="str">
        <f t="shared" si="43"/>
        <v/>
      </c>
      <c r="AB223" s="31" t="str">
        <f>IF(H223="X",IF(AA223&lt;'Output, All Schools'!$C$15,"N","Y"),"")</f>
        <v/>
      </c>
    </row>
    <row r="224" spans="1:28" x14ac:dyDescent="0.25">
      <c r="A224" s="20" t="str">
        <f t="shared" si="33"/>
        <v/>
      </c>
      <c r="B224" s="20" t="str">
        <f>IF('School Data'!$B224="High",IF('School Data'!A224="","",'School Data'!A224),"")</f>
        <v/>
      </c>
      <c r="C224" s="20" t="str">
        <f>IF('School Data'!$B224="High",IF('School Data'!B224="","",'School Data'!B224),"")</f>
        <v/>
      </c>
      <c r="D224" s="20" t="str">
        <f>IF('School Data'!$B224="High",IF('School Data'!C224="","",'School Data'!C224),"")</f>
        <v/>
      </c>
      <c r="E224" s="20" t="str">
        <f>IF('School Data'!$B224="High",IF('School Data'!D224="","",'School Data'!D224),"")</f>
        <v/>
      </c>
      <c r="F224" s="20" t="str">
        <f>IF('School Data'!$B224="High",IF('School Data'!E224="","",'School Data'!E224),"")</f>
        <v/>
      </c>
      <c r="G224" s="31" t="str">
        <f>IF('School Data'!$B224="High",IF('School Data'!F224="","",'School Data'!F224),"")</f>
        <v/>
      </c>
      <c r="H224" s="28" t="str">
        <f>IF(A224&lt;('Output by Grade Span'!$C$5+1),"X","")</f>
        <v/>
      </c>
      <c r="I224" s="29" t="str">
        <f>IF('School Data'!$B224="High",IF('School Data'!G224="","",'School Data'!G224),"")</f>
        <v/>
      </c>
      <c r="J224" s="29" t="str">
        <f t="shared" si="34"/>
        <v/>
      </c>
      <c r="K224" s="29" t="str">
        <f>IF('School Data'!$B224="High",IF('School Data'!H224="","",'School Data'!H224),"")</f>
        <v/>
      </c>
      <c r="L224" s="29" t="str">
        <f t="shared" si="35"/>
        <v/>
      </c>
      <c r="M224" s="29" t="str">
        <f t="shared" si="36"/>
        <v/>
      </c>
      <c r="N224" s="28" t="str">
        <f>IF(H224="X",IF(M224&gt;'Output, All Schools'!$C$8,"N","Y"),"")</f>
        <v/>
      </c>
      <c r="O224" s="30" t="str">
        <f>IF('School Data'!$B224="High",IF('School Data'!I224="","",'School Data'!I224),"")</f>
        <v/>
      </c>
      <c r="P224" s="30" t="str">
        <f t="shared" si="37"/>
        <v/>
      </c>
      <c r="Q224" s="29" t="str">
        <f t="shared" si="38"/>
        <v/>
      </c>
      <c r="R224" s="31" t="str">
        <f>IF(H224="X",IF(Q224&gt;'Output, All Schools'!$C$9,"N","Y"),"")</f>
        <v/>
      </c>
      <c r="S224" s="32" t="str">
        <f>IF('School Data'!$B224="High",IF('School Data'!J224="","",'School Data'!J224),"")</f>
        <v/>
      </c>
      <c r="T224" s="49" t="str">
        <f t="shared" si="39"/>
        <v/>
      </c>
      <c r="U224" s="32" t="str">
        <f>IF('School Data'!$B224="High",IF('School Data'!K224="","",'School Data'!K224),"")</f>
        <v/>
      </c>
      <c r="V224" s="49" t="str">
        <f t="shared" si="40"/>
        <v/>
      </c>
      <c r="W224" s="54" t="str">
        <f t="shared" si="41"/>
        <v/>
      </c>
      <c r="X224" s="28" t="str">
        <f>IF(H224="X",IF(W224&lt;'Output, All Schools'!$C$14,"N","Y"),"")</f>
        <v/>
      </c>
      <c r="Y224" s="32" t="str">
        <f>IF('School Data'!$B224="High",IF('School Data'!L224="","",'School Data'!L224),"")</f>
        <v/>
      </c>
      <c r="Z224" s="49" t="str">
        <f t="shared" si="42"/>
        <v/>
      </c>
      <c r="AA224" s="55" t="str">
        <f t="shared" si="43"/>
        <v/>
      </c>
      <c r="AB224" s="31" t="str">
        <f>IF(H224="X",IF(AA224&lt;'Output, All Schools'!$C$15,"N","Y"),"")</f>
        <v/>
      </c>
    </row>
    <row r="225" spans="1:28" x14ac:dyDescent="0.25">
      <c r="A225" s="20" t="str">
        <f t="shared" si="33"/>
        <v/>
      </c>
      <c r="B225" s="20" t="str">
        <f>IF('School Data'!$B225="High",IF('School Data'!A225="","",'School Data'!A225),"")</f>
        <v/>
      </c>
      <c r="C225" s="20" t="str">
        <f>IF('School Data'!$B225="High",IF('School Data'!B225="","",'School Data'!B225),"")</f>
        <v/>
      </c>
      <c r="D225" s="20" t="str">
        <f>IF('School Data'!$B225="High",IF('School Data'!C225="","",'School Data'!C225),"")</f>
        <v/>
      </c>
      <c r="E225" s="20" t="str">
        <f>IF('School Data'!$B225="High",IF('School Data'!D225="","",'School Data'!D225),"")</f>
        <v/>
      </c>
      <c r="F225" s="20" t="str">
        <f>IF('School Data'!$B225="High",IF('School Data'!E225="","",'School Data'!E225),"")</f>
        <v/>
      </c>
      <c r="G225" s="31" t="str">
        <f>IF('School Data'!$B225="High",IF('School Data'!F225="","",'School Data'!F225),"")</f>
        <v/>
      </c>
      <c r="H225" s="28" t="str">
        <f>IF(A225&lt;('Output by Grade Span'!$C$5+1),"X","")</f>
        <v/>
      </c>
      <c r="I225" s="29" t="str">
        <f>IF('School Data'!$B225="High",IF('School Data'!G225="","",'School Data'!G225),"")</f>
        <v/>
      </c>
      <c r="J225" s="29" t="str">
        <f t="shared" si="34"/>
        <v/>
      </c>
      <c r="K225" s="29" t="str">
        <f>IF('School Data'!$B225="High",IF('School Data'!H225="","",'School Data'!H225),"")</f>
        <v/>
      </c>
      <c r="L225" s="29" t="str">
        <f t="shared" si="35"/>
        <v/>
      </c>
      <c r="M225" s="29" t="str">
        <f t="shared" si="36"/>
        <v/>
      </c>
      <c r="N225" s="28" t="str">
        <f>IF(H225="X",IF(M225&gt;'Output, All Schools'!$C$8,"N","Y"),"")</f>
        <v/>
      </c>
      <c r="O225" s="30" t="str">
        <f>IF('School Data'!$B225="High",IF('School Data'!I225="","",'School Data'!I225),"")</f>
        <v/>
      </c>
      <c r="P225" s="30" t="str">
        <f t="shared" si="37"/>
        <v/>
      </c>
      <c r="Q225" s="29" t="str">
        <f t="shared" si="38"/>
        <v/>
      </c>
      <c r="R225" s="31" t="str">
        <f>IF(H225="X",IF(Q225&gt;'Output, All Schools'!$C$9,"N","Y"),"")</f>
        <v/>
      </c>
      <c r="S225" s="32" t="str">
        <f>IF('School Data'!$B225="High",IF('School Data'!J225="","",'School Data'!J225),"")</f>
        <v/>
      </c>
      <c r="T225" s="49" t="str">
        <f t="shared" si="39"/>
        <v/>
      </c>
      <c r="U225" s="32" t="str">
        <f>IF('School Data'!$B225="High",IF('School Data'!K225="","",'School Data'!K225),"")</f>
        <v/>
      </c>
      <c r="V225" s="49" t="str">
        <f t="shared" si="40"/>
        <v/>
      </c>
      <c r="W225" s="54" t="str">
        <f t="shared" si="41"/>
        <v/>
      </c>
      <c r="X225" s="28" t="str">
        <f>IF(H225="X",IF(W225&lt;'Output, All Schools'!$C$14,"N","Y"),"")</f>
        <v/>
      </c>
      <c r="Y225" s="32" t="str">
        <f>IF('School Data'!$B225="High",IF('School Data'!L225="","",'School Data'!L225),"")</f>
        <v/>
      </c>
      <c r="Z225" s="49" t="str">
        <f t="shared" si="42"/>
        <v/>
      </c>
      <c r="AA225" s="55" t="str">
        <f t="shared" si="43"/>
        <v/>
      </c>
      <c r="AB225" s="31" t="str">
        <f>IF(H225="X",IF(AA225&lt;'Output, All Schools'!$C$15,"N","Y"),"")</f>
        <v/>
      </c>
    </row>
    <row r="226" spans="1:28" x14ac:dyDescent="0.25">
      <c r="A226" s="20" t="str">
        <f t="shared" si="33"/>
        <v/>
      </c>
      <c r="B226" s="20" t="str">
        <f>IF('School Data'!$B226="High",IF('School Data'!A226="","",'School Data'!A226),"")</f>
        <v/>
      </c>
      <c r="C226" s="20" t="str">
        <f>IF('School Data'!$B226="High",IF('School Data'!B226="","",'School Data'!B226),"")</f>
        <v/>
      </c>
      <c r="D226" s="20" t="str">
        <f>IF('School Data'!$B226="High",IF('School Data'!C226="","",'School Data'!C226),"")</f>
        <v/>
      </c>
      <c r="E226" s="20" t="str">
        <f>IF('School Data'!$B226="High",IF('School Data'!D226="","",'School Data'!D226),"")</f>
        <v/>
      </c>
      <c r="F226" s="20" t="str">
        <f>IF('School Data'!$B226="High",IF('School Data'!E226="","",'School Data'!E226),"")</f>
        <v/>
      </c>
      <c r="G226" s="31" t="str">
        <f>IF('School Data'!$B226="High",IF('School Data'!F226="","",'School Data'!F226),"")</f>
        <v/>
      </c>
      <c r="H226" s="28" t="str">
        <f>IF(A226&lt;('Output by Grade Span'!$C$5+1),"X","")</f>
        <v/>
      </c>
      <c r="I226" s="29" t="str">
        <f>IF('School Data'!$B226="High",IF('School Data'!G226="","",'School Data'!G226),"")</f>
        <v/>
      </c>
      <c r="J226" s="29" t="str">
        <f t="shared" si="34"/>
        <v/>
      </c>
      <c r="K226" s="29" t="str">
        <f>IF('School Data'!$B226="High",IF('School Data'!H226="","",'School Data'!H226),"")</f>
        <v/>
      </c>
      <c r="L226" s="29" t="str">
        <f t="shared" si="35"/>
        <v/>
      </c>
      <c r="M226" s="29" t="str">
        <f t="shared" si="36"/>
        <v/>
      </c>
      <c r="N226" s="28" t="str">
        <f>IF(H226="X",IF(M226&gt;'Output, All Schools'!$C$8,"N","Y"),"")</f>
        <v/>
      </c>
      <c r="O226" s="30" t="str">
        <f>IF('School Data'!$B226="High",IF('School Data'!I226="","",'School Data'!I226),"")</f>
        <v/>
      </c>
      <c r="P226" s="30" t="str">
        <f t="shared" si="37"/>
        <v/>
      </c>
      <c r="Q226" s="29" t="str">
        <f t="shared" si="38"/>
        <v/>
      </c>
      <c r="R226" s="31" t="str">
        <f>IF(H226="X",IF(Q226&gt;'Output, All Schools'!$C$9,"N","Y"),"")</f>
        <v/>
      </c>
      <c r="S226" s="32" t="str">
        <f>IF('School Data'!$B226="High",IF('School Data'!J226="","",'School Data'!J226),"")</f>
        <v/>
      </c>
      <c r="T226" s="49" t="str">
        <f t="shared" si="39"/>
        <v/>
      </c>
      <c r="U226" s="32" t="str">
        <f>IF('School Data'!$B226="High",IF('School Data'!K226="","",'School Data'!K226),"")</f>
        <v/>
      </c>
      <c r="V226" s="49" t="str">
        <f t="shared" si="40"/>
        <v/>
      </c>
      <c r="W226" s="54" t="str">
        <f t="shared" si="41"/>
        <v/>
      </c>
      <c r="X226" s="28" t="str">
        <f>IF(H226="X",IF(W226&lt;'Output, All Schools'!$C$14,"N","Y"),"")</f>
        <v/>
      </c>
      <c r="Y226" s="32" t="str">
        <f>IF('School Data'!$B226="High",IF('School Data'!L226="","",'School Data'!L226),"")</f>
        <v/>
      </c>
      <c r="Z226" s="49" t="str">
        <f t="shared" si="42"/>
        <v/>
      </c>
      <c r="AA226" s="55" t="str">
        <f t="shared" si="43"/>
        <v/>
      </c>
      <c r="AB226" s="31" t="str">
        <f>IF(H226="X",IF(AA226&lt;'Output, All Schools'!$C$15,"N","Y"),"")</f>
        <v/>
      </c>
    </row>
    <row r="227" spans="1:28" x14ac:dyDescent="0.25">
      <c r="A227" s="20" t="str">
        <f t="shared" si="33"/>
        <v/>
      </c>
      <c r="B227" s="20" t="str">
        <f>IF('School Data'!$B227="High",IF('School Data'!A227="","",'School Data'!A227),"")</f>
        <v/>
      </c>
      <c r="C227" s="20" t="str">
        <f>IF('School Data'!$B227="High",IF('School Data'!B227="","",'School Data'!B227),"")</f>
        <v/>
      </c>
      <c r="D227" s="20" t="str">
        <f>IF('School Data'!$B227="High",IF('School Data'!C227="","",'School Data'!C227),"")</f>
        <v/>
      </c>
      <c r="E227" s="20" t="str">
        <f>IF('School Data'!$B227="High",IF('School Data'!D227="","",'School Data'!D227),"")</f>
        <v/>
      </c>
      <c r="F227" s="20" t="str">
        <f>IF('School Data'!$B227="High",IF('School Data'!E227="","",'School Data'!E227),"")</f>
        <v/>
      </c>
      <c r="G227" s="31" t="str">
        <f>IF('School Data'!$B227="High",IF('School Data'!F227="","",'School Data'!F227),"")</f>
        <v/>
      </c>
      <c r="H227" s="28" t="str">
        <f>IF(A227&lt;('Output by Grade Span'!$C$5+1),"X","")</f>
        <v/>
      </c>
      <c r="I227" s="29" t="str">
        <f>IF('School Data'!$B227="High",IF('School Data'!G227="","",'School Data'!G227),"")</f>
        <v/>
      </c>
      <c r="J227" s="29" t="str">
        <f t="shared" si="34"/>
        <v/>
      </c>
      <c r="K227" s="29" t="str">
        <f>IF('School Data'!$B227="High",IF('School Data'!H227="","",'School Data'!H227),"")</f>
        <v/>
      </c>
      <c r="L227" s="29" t="str">
        <f t="shared" si="35"/>
        <v/>
      </c>
      <c r="M227" s="29" t="str">
        <f t="shared" si="36"/>
        <v/>
      </c>
      <c r="N227" s="28" t="str">
        <f>IF(H227="X",IF(M227&gt;'Output, All Schools'!$C$8,"N","Y"),"")</f>
        <v/>
      </c>
      <c r="O227" s="30" t="str">
        <f>IF('School Data'!$B227="High",IF('School Data'!I227="","",'School Data'!I227),"")</f>
        <v/>
      </c>
      <c r="P227" s="30" t="str">
        <f t="shared" si="37"/>
        <v/>
      </c>
      <c r="Q227" s="29" t="str">
        <f t="shared" si="38"/>
        <v/>
      </c>
      <c r="R227" s="31" t="str">
        <f>IF(H227="X",IF(Q227&gt;'Output, All Schools'!$C$9,"N","Y"),"")</f>
        <v/>
      </c>
      <c r="S227" s="32" t="str">
        <f>IF('School Data'!$B227="High",IF('School Data'!J227="","",'School Data'!J227),"")</f>
        <v/>
      </c>
      <c r="T227" s="49" t="str">
        <f t="shared" si="39"/>
        <v/>
      </c>
      <c r="U227" s="32" t="str">
        <f>IF('School Data'!$B227="High",IF('School Data'!K227="","",'School Data'!K227),"")</f>
        <v/>
      </c>
      <c r="V227" s="49" t="str">
        <f t="shared" si="40"/>
        <v/>
      </c>
      <c r="W227" s="54" t="str">
        <f t="shared" si="41"/>
        <v/>
      </c>
      <c r="X227" s="28" t="str">
        <f>IF(H227="X",IF(W227&lt;'Output, All Schools'!$C$14,"N","Y"),"")</f>
        <v/>
      </c>
      <c r="Y227" s="32" t="str">
        <f>IF('School Data'!$B227="High",IF('School Data'!L227="","",'School Data'!L227),"")</f>
        <v/>
      </c>
      <c r="Z227" s="49" t="str">
        <f t="shared" si="42"/>
        <v/>
      </c>
      <c r="AA227" s="55" t="str">
        <f t="shared" si="43"/>
        <v/>
      </c>
      <c r="AB227" s="31" t="str">
        <f>IF(H227="X",IF(AA227&lt;'Output, All Schools'!$C$15,"N","Y"),"")</f>
        <v/>
      </c>
    </row>
    <row r="228" spans="1:28" x14ac:dyDescent="0.25">
      <c r="A228" s="20" t="str">
        <f t="shared" si="33"/>
        <v/>
      </c>
      <c r="B228" s="20" t="str">
        <f>IF('School Data'!$B228="High",IF('School Data'!A228="","",'School Data'!A228),"")</f>
        <v/>
      </c>
      <c r="C228" s="20" t="str">
        <f>IF('School Data'!$B228="High",IF('School Data'!B228="","",'School Data'!B228),"")</f>
        <v/>
      </c>
      <c r="D228" s="20" t="str">
        <f>IF('School Data'!$B228="High",IF('School Data'!C228="","",'School Data'!C228),"")</f>
        <v/>
      </c>
      <c r="E228" s="20" t="str">
        <f>IF('School Data'!$B228="High",IF('School Data'!D228="","",'School Data'!D228),"")</f>
        <v/>
      </c>
      <c r="F228" s="20" t="str">
        <f>IF('School Data'!$B228="High",IF('School Data'!E228="","",'School Data'!E228),"")</f>
        <v/>
      </c>
      <c r="G228" s="31" t="str">
        <f>IF('School Data'!$B228="High",IF('School Data'!F228="","",'School Data'!F228),"")</f>
        <v/>
      </c>
      <c r="H228" s="28" t="str">
        <f>IF(A228&lt;('Output by Grade Span'!$C$5+1),"X","")</f>
        <v/>
      </c>
      <c r="I228" s="29" t="str">
        <f>IF('School Data'!$B228="High",IF('School Data'!G228="","",'School Data'!G228),"")</f>
        <v/>
      </c>
      <c r="J228" s="29" t="str">
        <f t="shared" si="34"/>
        <v/>
      </c>
      <c r="K228" s="29" t="str">
        <f>IF('School Data'!$B228="High",IF('School Data'!H228="","",'School Data'!H228),"")</f>
        <v/>
      </c>
      <c r="L228" s="29" t="str">
        <f t="shared" si="35"/>
        <v/>
      </c>
      <c r="M228" s="29" t="str">
        <f t="shared" si="36"/>
        <v/>
      </c>
      <c r="N228" s="28" t="str">
        <f>IF(H228="X",IF(M228&gt;'Output, All Schools'!$C$8,"N","Y"),"")</f>
        <v/>
      </c>
      <c r="O228" s="30" t="str">
        <f>IF('School Data'!$B228="High",IF('School Data'!I228="","",'School Data'!I228),"")</f>
        <v/>
      </c>
      <c r="P228" s="30" t="str">
        <f t="shared" si="37"/>
        <v/>
      </c>
      <c r="Q228" s="29" t="str">
        <f t="shared" si="38"/>
        <v/>
      </c>
      <c r="R228" s="31" t="str">
        <f>IF(H228="X",IF(Q228&gt;'Output, All Schools'!$C$9,"N","Y"),"")</f>
        <v/>
      </c>
      <c r="S228" s="32" t="str">
        <f>IF('School Data'!$B228="High",IF('School Data'!J228="","",'School Data'!J228),"")</f>
        <v/>
      </c>
      <c r="T228" s="49" t="str">
        <f t="shared" si="39"/>
        <v/>
      </c>
      <c r="U228" s="32" t="str">
        <f>IF('School Data'!$B228="High",IF('School Data'!K228="","",'School Data'!K228),"")</f>
        <v/>
      </c>
      <c r="V228" s="49" t="str">
        <f t="shared" si="40"/>
        <v/>
      </c>
      <c r="W228" s="54" t="str">
        <f t="shared" si="41"/>
        <v/>
      </c>
      <c r="X228" s="28" t="str">
        <f>IF(H228="X",IF(W228&lt;'Output, All Schools'!$C$14,"N","Y"),"")</f>
        <v/>
      </c>
      <c r="Y228" s="32" t="str">
        <f>IF('School Data'!$B228="High",IF('School Data'!L228="","",'School Data'!L228),"")</f>
        <v/>
      </c>
      <c r="Z228" s="49" t="str">
        <f t="shared" si="42"/>
        <v/>
      </c>
      <c r="AA228" s="55" t="str">
        <f t="shared" si="43"/>
        <v/>
      </c>
      <c r="AB228" s="31" t="str">
        <f>IF(H228="X",IF(AA228&lt;'Output, All Schools'!$C$15,"N","Y"),"")</f>
        <v/>
      </c>
    </row>
    <row r="229" spans="1:28" x14ac:dyDescent="0.25">
      <c r="A229" s="20" t="str">
        <f t="shared" si="33"/>
        <v/>
      </c>
      <c r="B229" s="20" t="str">
        <f>IF('School Data'!$B229="High",IF('School Data'!A229="","",'School Data'!A229),"")</f>
        <v/>
      </c>
      <c r="C229" s="20" t="str">
        <f>IF('School Data'!$B229="High",IF('School Data'!B229="","",'School Data'!B229),"")</f>
        <v/>
      </c>
      <c r="D229" s="20" t="str">
        <f>IF('School Data'!$B229="High",IF('School Data'!C229="","",'School Data'!C229),"")</f>
        <v/>
      </c>
      <c r="E229" s="20" t="str">
        <f>IF('School Data'!$B229="High",IF('School Data'!D229="","",'School Data'!D229),"")</f>
        <v/>
      </c>
      <c r="F229" s="20" t="str">
        <f>IF('School Data'!$B229="High",IF('School Data'!E229="","",'School Data'!E229),"")</f>
        <v/>
      </c>
      <c r="G229" s="31" t="str">
        <f>IF('School Data'!$B229="High",IF('School Data'!F229="","",'School Data'!F229),"")</f>
        <v/>
      </c>
      <c r="H229" s="28" t="str">
        <f>IF(A229&lt;('Output by Grade Span'!$C$5+1),"X","")</f>
        <v/>
      </c>
      <c r="I229" s="29" t="str">
        <f>IF('School Data'!$B229="High",IF('School Data'!G229="","",'School Data'!G229),"")</f>
        <v/>
      </c>
      <c r="J229" s="29" t="str">
        <f t="shared" si="34"/>
        <v/>
      </c>
      <c r="K229" s="29" t="str">
        <f>IF('School Data'!$B229="High",IF('School Data'!H229="","",'School Data'!H229),"")</f>
        <v/>
      </c>
      <c r="L229" s="29" t="str">
        <f t="shared" si="35"/>
        <v/>
      </c>
      <c r="M229" s="29" t="str">
        <f t="shared" si="36"/>
        <v/>
      </c>
      <c r="N229" s="28" t="str">
        <f>IF(H229="X",IF(M229&gt;'Output, All Schools'!$C$8,"N","Y"),"")</f>
        <v/>
      </c>
      <c r="O229" s="30" t="str">
        <f>IF('School Data'!$B229="High",IF('School Data'!I229="","",'School Data'!I229),"")</f>
        <v/>
      </c>
      <c r="P229" s="30" t="str">
        <f t="shared" si="37"/>
        <v/>
      </c>
      <c r="Q229" s="29" t="str">
        <f t="shared" si="38"/>
        <v/>
      </c>
      <c r="R229" s="31" t="str">
        <f>IF(H229="X",IF(Q229&gt;'Output, All Schools'!$C$9,"N","Y"),"")</f>
        <v/>
      </c>
      <c r="S229" s="32" t="str">
        <f>IF('School Data'!$B229="High",IF('School Data'!J229="","",'School Data'!J229),"")</f>
        <v/>
      </c>
      <c r="T229" s="49" t="str">
        <f t="shared" si="39"/>
        <v/>
      </c>
      <c r="U229" s="32" t="str">
        <f>IF('School Data'!$B229="High",IF('School Data'!K229="","",'School Data'!K229),"")</f>
        <v/>
      </c>
      <c r="V229" s="49" t="str">
        <f t="shared" si="40"/>
        <v/>
      </c>
      <c r="W229" s="54" t="str">
        <f t="shared" si="41"/>
        <v/>
      </c>
      <c r="X229" s="28" t="str">
        <f>IF(H229="X",IF(W229&lt;'Output, All Schools'!$C$14,"N","Y"),"")</f>
        <v/>
      </c>
      <c r="Y229" s="32" t="str">
        <f>IF('School Data'!$B229="High",IF('School Data'!L229="","",'School Data'!L229),"")</f>
        <v/>
      </c>
      <c r="Z229" s="49" t="str">
        <f t="shared" si="42"/>
        <v/>
      </c>
      <c r="AA229" s="55" t="str">
        <f t="shared" si="43"/>
        <v/>
      </c>
      <c r="AB229" s="31" t="str">
        <f>IF(H229="X",IF(AA229&lt;'Output, All Schools'!$C$15,"N","Y"),"")</f>
        <v/>
      </c>
    </row>
    <row r="230" spans="1:28" x14ac:dyDescent="0.25">
      <c r="A230" s="20" t="str">
        <f t="shared" si="33"/>
        <v/>
      </c>
      <c r="B230" s="20" t="str">
        <f>IF('School Data'!$B230="High",IF('School Data'!A230="","",'School Data'!A230),"")</f>
        <v/>
      </c>
      <c r="C230" s="20" t="str">
        <f>IF('School Data'!$B230="High",IF('School Data'!B230="","",'School Data'!B230),"")</f>
        <v/>
      </c>
      <c r="D230" s="20" t="str">
        <f>IF('School Data'!$B230="High",IF('School Data'!C230="","",'School Data'!C230),"")</f>
        <v/>
      </c>
      <c r="E230" s="20" t="str">
        <f>IF('School Data'!$B230="High",IF('School Data'!D230="","",'School Data'!D230),"")</f>
        <v/>
      </c>
      <c r="F230" s="20" t="str">
        <f>IF('School Data'!$B230="High",IF('School Data'!E230="","",'School Data'!E230),"")</f>
        <v/>
      </c>
      <c r="G230" s="31" t="str">
        <f>IF('School Data'!$B230="High",IF('School Data'!F230="","",'School Data'!F230),"")</f>
        <v/>
      </c>
      <c r="H230" s="28" t="str">
        <f>IF(A230&lt;('Output by Grade Span'!$C$5+1),"X","")</f>
        <v/>
      </c>
      <c r="I230" s="29" t="str">
        <f>IF('School Data'!$B230="High",IF('School Data'!G230="","",'School Data'!G230),"")</f>
        <v/>
      </c>
      <c r="J230" s="29" t="str">
        <f t="shared" si="34"/>
        <v/>
      </c>
      <c r="K230" s="29" t="str">
        <f>IF('School Data'!$B230="High",IF('School Data'!H230="","",'School Data'!H230),"")</f>
        <v/>
      </c>
      <c r="L230" s="29" t="str">
        <f t="shared" si="35"/>
        <v/>
      </c>
      <c r="M230" s="29" t="str">
        <f t="shared" si="36"/>
        <v/>
      </c>
      <c r="N230" s="28" t="str">
        <f>IF(H230="X",IF(M230&gt;'Output, All Schools'!$C$8,"N","Y"),"")</f>
        <v/>
      </c>
      <c r="O230" s="30" t="str">
        <f>IF('School Data'!$B230="High",IF('School Data'!I230="","",'School Data'!I230),"")</f>
        <v/>
      </c>
      <c r="P230" s="30" t="str">
        <f t="shared" si="37"/>
        <v/>
      </c>
      <c r="Q230" s="29" t="str">
        <f t="shared" si="38"/>
        <v/>
      </c>
      <c r="R230" s="31" t="str">
        <f>IF(H230="X",IF(Q230&gt;'Output, All Schools'!$C$9,"N","Y"),"")</f>
        <v/>
      </c>
      <c r="S230" s="32" t="str">
        <f>IF('School Data'!$B230="High",IF('School Data'!J230="","",'School Data'!J230),"")</f>
        <v/>
      </c>
      <c r="T230" s="49" t="str">
        <f t="shared" si="39"/>
        <v/>
      </c>
      <c r="U230" s="32" t="str">
        <f>IF('School Data'!$B230="High",IF('School Data'!K230="","",'School Data'!K230),"")</f>
        <v/>
      </c>
      <c r="V230" s="49" t="str">
        <f t="shared" si="40"/>
        <v/>
      </c>
      <c r="W230" s="54" t="str">
        <f t="shared" si="41"/>
        <v/>
      </c>
      <c r="X230" s="28" t="str">
        <f>IF(H230="X",IF(W230&lt;'Output, All Schools'!$C$14,"N","Y"),"")</f>
        <v/>
      </c>
      <c r="Y230" s="32" t="str">
        <f>IF('School Data'!$B230="High",IF('School Data'!L230="","",'School Data'!L230),"")</f>
        <v/>
      </c>
      <c r="Z230" s="49" t="str">
        <f t="shared" si="42"/>
        <v/>
      </c>
      <c r="AA230" s="55" t="str">
        <f t="shared" si="43"/>
        <v/>
      </c>
      <c r="AB230" s="31" t="str">
        <f>IF(H230="X",IF(AA230&lt;'Output, All Schools'!$C$15,"N","Y"),"")</f>
        <v/>
      </c>
    </row>
    <row r="231" spans="1:28" x14ac:dyDescent="0.25">
      <c r="A231" s="20" t="str">
        <f t="shared" si="33"/>
        <v/>
      </c>
      <c r="B231" s="20" t="str">
        <f>IF('School Data'!$B231="High",IF('School Data'!A231="","",'School Data'!A231),"")</f>
        <v/>
      </c>
      <c r="C231" s="20" t="str">
        <f>IF('School Data'!$B231="High",IF('School Data'!B231="","",'School Data'!B231),"")</f>
        <v/>
      </c>
      <c r="D231" s="20" t="str">
        <f>IF('School Data'!$B231="High",IF('School Data'!C231="","",'School Data'!C231),"")</f>
        <v/>
      </c>
      <c r="E231" s="20" t="str">
        <f>IF('School Data'!$B231="High",IF('School Data'!D231="","",'School Data'!D231),"")</f>
        <v/>
      </c>
      <c r="F231" s="20" t="str">
        <f>IF('School Data'!$B231="High",IF('School Data'!E231="","",'School Data'!E231),"")</f>
        <v/>
      </c>
      <c r="G231" s="31" t="str">
        <f>IF('School Data'!$B231="High",IF('School Data'!F231="","",'School Data'!F231),"")</f>
        <v/>
      </c>
      <c r="H231" s="28" t="str">
        <f>IF(A231&lt;('Output by Grade Span'!$C$5+1),"X","")</f>
        <v/>
      </c>
      <c r="I231" s="29" t="str">
        <f>IF('School Data'!$B231="High",IF('School Data'!G231="","",'School Data'!G231),"")</f>
        <v/>
      </c>
      <c r="J231" s="29" t="str">
        <f t="shared" si="34"/>
        <v/>
      </c>
      <c r="K231" s="29" t="str">
        <f>IF('School Data'!$B231="High",IF('School Data'!H231="","",'School Data'!H231),"")</f>
        <v/>
      </c>
      <c r="L231" s="29" t="str">
        <f t="shared" si="35"/>
        <v/>
      </c>
      <c r="M231" s="29" t="str">
        <f t="shared" si="36"/>
        <v/>
      </c>
      <c r="N231" s="28" t="str">
        <f>IF(H231="X",IF(M231&gt;'Output, All Schools'!$C$8,"N","Y"),"")</f>
        <v/>
      </c>
      <c r="O231" s="30" t="str">
        <f>IF('School Data'!$B231="High",IF('School Data'!I231="","",'School Data'!I231),"")</f>
        <v/>
      </c>
      <c r="P231" s="30" t="str">
        <f t="shared" si="37"/>
        <v/>
      </c>
      <c r="Q231" s="29" t="str">
        <f t="shared" si="38"/>
        <v/>
      </c>
      <c r="R231" s="31" t="str">
        <f>IF(H231="X",IF(Q231&gt;'Output, All Schools'!$C$9,"N","Y"),"")</f>
        <v/>
      </c>
      <c r="S231" s="32" t="str">
        <f>IF('School Data'!$B231="High",IF('School Data'!J231="","",'School Data'!J231),"")</f>
        <v/>
      </c>
      <c r="T231" s="49" t="str">
        <f t="shared" si="39"/>
        <v/>
      </c>
      <c r="U231" s="32" t="str">
        <f>IF('School Data'!$B231="High",IF('School Data'!K231="","",'School Data'!K231),"")</f>
        <v/>
      </c>
      <c r="V231" s="49" t="str">
        <f t="shared" si="40"/>
        <v/>
      </c>
      <c r="W231" s="54" t="str">
        <f t="shared" si="41"/>
        <v/>
      </c>
      <c r="X231" s="28" t="str">
        <f>IF(H231="X",IF(W231&lt;'Output, All Schools'!$C$14,"N","Y"),"")</f>
        <v/>
      </c>
      <c r="Y231" s="32" t="str">
        <f>IF('School Data'!$B231="High",IF('School Data'!L231="","",'School Data'!L231),"")</f>
        <v/>
      </c>
      <c r="Z231" s="49" t="str">
        <f t="shared" si="42"/>
        <v/>
      </c>
      <c r="AA231" s="55" t="str">
        <f t="shared" si="43"/>
        <v/>
      </c>
      <c r="AB231" s="31" t="str">
        <f>IF(H231="X",IF(AA231&lt;'Output, All Schools'!$C$15,"N","Y"),"")</f>
        <v/>
      </c>
    </row>
    <row r="232" spans="1:28" x14ac:dyDescent="0.25">
      <c r="A232" s="20" t="str">
        <f t="shared" si="33"/>
        <v/>
      </c>
      <c r="B232" s="20" t="str">
        <f>IF('School Data'!$B232="High",IF('School Data'!A232="","",'School Data'!A232),"")</f>
        <v/>
      </c>
      <c r="C232" s="20" t="str">
        <f>IF('School Data'!$B232="High",IF('School Data'!B232="","",'School Data'!B232),"")</f>
        <v/>
      </c>
      <c r="D232" s="20" t="str">
        <f>IF('School Data'!$B232="High",IF('School Data'!C232="","",'School Data'!C232),"")</f>
        <v/>
      </c>
      <c r="E232" s="20" t="str">
        <f>IF('School Data'!$B232="High",IF('School Data'!D232="","",'School Data'!D232),"")</f>
        <v/>
      </c>
      <c r="F232" s="20" t="str">
        <f>IF('School Data'!$B232="High",IF('School Data'!E232="","",'School Data'!E232),"")</f>
        <v/>
      </c>
      <c r="G232" s="31" t="str">
        <f>IF('School Data'!$B232="High",IF('School Data'!F232="","",'School Data'!F232),"")</f>
        <v/>
      </c>
      <c r="H232" s="28" t="str">
        <f>IF(A232&lt;('Output by Grade Span'!$C$5+1),"X","")</f>
        <v/>
      </c>
      <c r="I232" s="29" t="str">
        <f>IF('School Data'!$B232="High",IF('School Data'!G232="","",'School Data'!G232),"")</f>
        <v/>
      </c>
      <c r="J232" s="29" t="str">
        <f t="shared" si="34"/>
        <v/>
      </c>
      <c r="K232" s="29" t="str">
        <f>IF('School Data'!$B232="High",IF('School Data'!H232="","",'School Data'!H232),"")</f>
        <v/>
      </c>
      <c r="L232" s="29" t="str">
        <f t="shared" si="35"/>
        <v/>
      </c>
      <c r="M232" s="29" t="str">
        <f t="shared" si="36"/>
        <v/>
      </c>
      <c r="N232" s="28" t="str">
        <f>IF(H232="X",IF(M232&gt;'Output, All Schools'!$C$8,"N","Y"),"")</f>
        <v/>
      </c>
      <c r="O232" s="30" t="str">
        <f>IF('School Data'!$B232="High",IF('School Data'!I232="","",'School Data'!I232),"")</f>
        <v/>
      </c>
      <c r="P232" s="30" t="str">
        <f t="shared" si="37"/>
        <v/>
      </c>
      <c r="Q232" s="29" t="str">
        <f t="shared" si="38"/>
        <v/>
      </c>
      <c r="R232" s="31" t="str">
        <f>IF(H232="X",IF(Q232&gt;'Output, All Schools'!$C$9,"N","Y"),"")</f>
        <v/>
      </c>
      <c r="S232" s="32" t="str">
        <f>IF('School Data'!$B232="High",IF('School Data'!J232="","",'School Data'!J232),"")</f>
        <v/>
      </c>
      <c r="T232" s="49" t="str">
        <f t="shared" si="39"/>
        <v/>
      </c>
      <c r="U232" s="32" t="str">
        <f>IF('School Data'!$B232="High",IF('School Data'!K232="","",'School Data'!K232),"")</f>
        <v/>
      </c>
      <c r="V232" s="49" t="str">
        <f t="shared" si="40"/>
        <v/>
      </c>
      <c r="W232" s="54" t="str">
        <f t="shared" si="41"/>
        <v/>
      </c>
      <c r="X232" s="28" t="str">
        <f>IF(H232="X",IF(W232&lt;'Output, All Schools'!$C$14,"N","Y"),"")</f>
        <v/>
      </c>
      <c r="Y232" s="32" t="str">
        <f>IF('School Data'!$B232="High",IF('School Data'!L232="","",'School Data'!L232),"")</f>
        <v/>
      </c>
      <c r="Z232" s="49" t="str">
        <f t="shared" si="42"/>
        <v/>
      </c>
      <c r="AA232" s="55" t="str">
        <f t="shared" si="43"/>
        <v/>
      </c>
      <c r="AB232" s="31" t="str">
        <f>IF(H232="X",IF(AA232&lt;'Output, All Schools'!$C$15,"N","Y"),"")</f>
        <v/>
      </c>
    </row>
    <row r="233" spans="1:28" x14ac:dyDescent="0.25">
      <c r="A233" s="20" t="str">
        <f t="shared" si="33"/>
        <v/>
      </c>
      <c r="B233" s="20" t="str">
        <f>IF('School Data'!$B233="High",IF('School Data'!A233="","",'School Data'!A233),"")</f>
        <v/>
      </c>
      <c r="C233" s="20" t="str">
        <f>IF('School Data'!$B233="High",IF('School Data'!B233="","",'School Data'!B233),"")</f>
        <v/>
      </c>
      <c r="D233" s="20" t="str">
        <f>IF('School Data'!$B233="High",IF('School Data'!C233="","",'School Data'!C233),"")</f>
        <v/>
      </c>
      <c r="E233" s="20" t="str">
        <f>IF('School Data'!$B233="High",IF('School Data'!D233="","",'School Data'!D233),"")</f>
        <v/>
      </c>
      <c r="F233" s="20" t="str">
        <f>IF('School Data'!$B233="High",IF('School Data'!E233="","",'School Data'!E233),"")</f>
        <v/>
      </c>
      <c r="G233" s="31" t="str">
        <f>IF('School Data'!$B233="High",IF('School Data'!F233="","",'School Data'!F233),"")</f>
        <v/>
      </c>
      <c r="H233" s="28" t="str">
        <f>IF(A233&lt;('Output by Grade Span'!$C$5+1),"X","")</f>
        <v/>
      </c>
      <c r="I233" s="29" t="str">
        <f>IF('School Data'!$B233="High",IF('School Data'!G233="","",'School Data'!G233),"")</f>
        <v/>
      </c>
      <c r="J233" s="29" t="str">
        <f t="shared" si="34"/>
        <v/>
      </c>
      <c r="K233" s="29" t="str">
        <f>IF('School Data'!$B233="High",IF('School Data'!H233="","",'School Data'!H233),"")</f>
        <v/>
      </c>
      <c r="L233" s="29" t="str">
        <f t="shared" si="35"/>
        <v/>
      </c>
      <c r="M233" s="29" t="str">
        <f t="shared" si="36"/>
        <v/>
      </c>
      <c r="N233" s="28" t="str">
        <f>IF(H233="X",IF(M233&gt;'Output, All Schools'!$C$8,"N","Y"),"")</f>
        <v/>
      </c>
      <c r="O233" s="30" t="str">
        <f>IF('School Data'!$B233="High",IF('School Data'!I233="","",'School Data'!I233),"")</f>
        <v/>
      </c>
      <c r="P233" s="30" t="str">
        <f t="shared" si="37"/>
        <v/>
      </c>
      <c r="Q233" s="29" t="str">
        <f t="shared" si="38"/>
        <v/>
      </c>
      <c r="R233" s="31" t="str">
        <f>IF(H233="X",IF(Q233&gt;'Output, All Schools'!$C$9,"N","Y"),"")</f>
        <v/>
      </c>
      <c r="S233" s="32" t="str">
        <f>IF('School Data'!$B233="High",IF('School Data'!J233="","",'School Data'!J233),"")</f>
        <v/>
      </c>
      <c r="T233" s="49" t="str">
        <f t="shared" si="39"/>
        <v/>
      </c>
      <c r="U233" s="32" t="str">
        <f>IF('School Data'!$B233="High",IF('School Data'!K233="","",'School Data'!K233),"")</f>
        <v/>
      </c>
      <c r="V233" s="49" t="str">
        <f t="shared" si="40"/>
        <v/>
      </c>
      <c r="W233" s="54" t="str">
        <f t="shared" si="41"/>
        <v/>
      </c>
      <c r="X233" s="28" t="str">
        <f>IF(H233="X",IF(W233&lt;'Output, All Schools'!$C$14,"N","Y"),"")</f>
        <v/>
      </c>
      <c r="Y233" s="32" t="str">
        <f>IF('School Data'!$B233="High",IF('School Data'!L233="","",'School Data'!L233),"")</f>
        <v/>
      </c>
      <c r="Z233" s="49" t="str">
        <f t="shared" si="42"/>
        <v/>
      </c>
      <c r="AA233" s="55" t="str">
        <f t="shared" si="43"/>
        <v/>
      </c>
      <c r="AB233" s="31" t="str">
        <f>IF(H233="X",IF(AA233&lt;'Output, All Schools'!$C$15,"N","Y"),"")</f>
        <v/>
      </c>
    </row>
    <row r="234" spans="1:28" x14ac:dyDescent="0.25">
      <c r="A234" s="20" t="str">
        <f t="shared" si="33"/>
        <v/>
      </c>
      <c r="B234" s="20" t="str">
        <f>IF('School Data'!$B234="High",IF('School Data'!A234="","",'School Data'!A234),"")</f>
        <v/>
      </c>
      <c r="C234" s="20" t="str">
        <f>IF('School Data'!$B234="High",IF('School Data'!B234="","",'School Data'!B234),"")</f>
        <v/>
      </c>
      <c r="D234" s="20" t="str">
        <f>IF('School Data'!$B234="High",IF('School Data'!C234="","",'School Data'!C234),"")</f>
        <v/>
      </c>
      <c r="E234" s="20" t="str">
        <f>IF('School Data'!$B234="High",IF('School Data'!D234="","",'School Data'!D234),"")</f>
        <v/>
      </c>
      <c r="F234" s="20" t="str">
        <f>IF('School Data'!$B234="High",IF('School Data'!E234="","",'School Data'!E234),"")</f>
        <v/>
      </c>
      <c r="G234" s="31" t="str">
        <f>IF('School Data'!$B234="High",IF('School Data'!F234="","",'School Data'!F234),"")</f>
        <v/>
      </c>
      <c r="H234" s="28" t="str">
        <f>IF(A234&lt;('Output by Grade Span'!$C$5+1),"X","")</f>
        <v/>
      </c>
      <c r="I234" s="29" t="str">
        <f>IF('School Data'!$B234="High",IF('School Data'!G234="","",'School Data'!G234),"")</f>
        <v/>
      </c>
      <c r="J234" s="29" t="str">
        <f t="shared" si="34"/>
        <v/>
      </c>
      <c r="K234" s="29" t="str">
        <f>IF('School Data'!$B234="High",IF('School Data'!H234="","",'School Data'!H234),"")</f>
        <v/>
      </c>
      <c r="L234" s="29" t="str">
        <f t="shared" si="35"/>
        <v/>
      </c>
      <c r="M234" s="29" t="str">
        <f t="shared" si="36"/>
        <v/>
      </c>
      <c r="N234" s="28" t="str">
        <f>IF(H234="X",IF(M234&gt;'Output, All Schools'!$C$8,"N","Y"),"")</f>
        <v/>
      </c>
      <c r="O234" s="30" t="str">
        <f>IF('School Data'!$B234="High",IF('School Data'!I234="","",'School Data'!I234),"")</f>
        <v/>
      </c>
      <c r="P234" s="30" t="str">
        <f t="shared" si="37"/>
        <v/>
      </c>
      <c r="Q234" s="29" t="str">
        <f t="shared" si="38"/>
        <v/>
      </c>
      <c r="R234" s="31" t="str">
        <f>IF(H234="X",IF(Q234&gt;'Output, All Schools'!$C$9,"N","Y"),"")</f>
        <v/>
      </c>
      <c r="S234" s="32" t="str">
        <f>IF('School Data'!$B234="High",IF('School Data'!J234="","",'School Data'!J234),"")</f>
        <v/>
      </c>
      <c r="T234" s="49" t="str">
        <f t="shared" si="39"/>
        <v/>
      </c>
      <c r="U234" s="32" t="str">
        <f>IF('School Data'!$B234="High",IF('School Data'!K234="","",'School Data'!K234),"")</f>
        <v/>
      </c>
      <c r="V234" s="49" t="str">
        <f t="shared" si="40"/>
        <v/>
      </c>
      <c r="W234" s="54" t="str">
        <f t="shared" si="41"/>
        <v/>
      </c>
      <c r="X234" s="28" t="str">
        <f>IF(H234="X",IF(W234&lt;'Output, All Schools'!$C$14,"N","Y"),"")</f>
        <v/>
      </c>
      <c r="Y234" s="32" t="str">
        <f>IF('School Data'!$B234="High",IF('School Data'!L234="","",'School Data'!L234),"")</f>
        <v/>
      </c>
      <c r="Z234" s="49" t="str">
        <f t="shared" si="42"/>
        <v/>
      </c>
      <c r="AA234" s="55" t="str">
        <f t="shared" si="43"/>
        <v/>
      </c>
      <c r="AB234" s="31" t="str">
        <f>IF(H234="X",IF(AA234&lt;'Output, All Schools'!$C$15,"N","Y"),"")</f>
        <v/>
      </c>
    </row>
    <row r="235" spans="1:28" x14ac:dyDescent="0.25">
      <c r="A235" s="20" t="str">
        <f t="shared" si="33"/>
        <v/>
      </c>
      <c r="B235" s="20" t="str">
        <f>IF('School Data'!$B235="High",IF('School Data'!A235="","",'School Data'!A235),"")</f>
        <v/>
      </c>
      <c r="C235" s="20" t="str">
        <f>IF('School Data'!$B235="High",IF('School Data'!B235="","",'School Data'!B235),"")</f>
        <v/>
      </c>
      <c r="D235" s="20" t="str">
        <f>IF('School Data'!$B235="High",IF('School Data'!C235="","",'School Data'!C235),"")</f>
        <v/>
      </c>
      <c r="E235" s="20" t="str">
        <f>IF('School Data'!$B235="High",IF('School Data'!D235="","",'School Data'!D235),"")</f>
        <v/>
      </c>
      <c r="F235" s="20" t="str">
        <f>IF('School Data'!$B235="High",IF('School Data'!E235="","",'School Data'!E235),"")</f>
        <v/>
      </c>
      <c r="G235" s="31" t="str">
        <f>IF('School Data'!$B235="High",IF('School Data'!F235="","",'School Data'!F235),"")</f>
        <v/>
      </c>
      <c r="H235" s="28" t="str">
        <f>IF(A235&lt;('Output by Grade Span'!$C$5+1),"X","")</f>
        <v/>
      </c>
      <c r="I235" s="29" t="str">
        <f>IF('School Data'!$B235="High",IF('School Data'!G235="","",'School Data'!G235),"")</f>
        <v/>
      </c>
      <c r="J235" s="29" t="str">
        <f t="shared" si="34"/>
        <v/>
      </c>
      <c r="K235" s="29" t="str">
        <f>IF('School Data'!$B235="High",IF('School Data'!H235="","",'School Data'!H235),"")</f>
        <v/>
      </c>
      <c r="L235" s="29" t="str">
        <f t="shared" si="35"/>
        <v/>
      </c>
      <c r="M235" s="29" t="str">
        <f t="shared" si="36"/>
        <v/>
      </c>
      <c r="N235" s="28" t="str">
        <f>IF(H235="X",IF(M235&gt;'Output, All Schools'!$C$8,"N","Y"),"")</f>
        <v/>
      </c>
      <c r="O235" s="30" t="str">
        <f>IF('School Data'!$B235="High",IF('School Data'!I235="","",'School Data'!I235),"")</f>
        <v/>
      </c>
      <c r="P235" s="30" t="str">
        <f t="shared" si="37"/>
        <v/>
      </c>
      <c r="Q235" s="29" t="str">
        <f t="shared" si="38"/>
        <v/>
      </c>
      <c r="R235" s="31" t="str">
        <f>IF(H235="X",IF(Q235&gt;'Output, All Schools'!$C$9,"N","Y"),"")</f>
        <v/>
      </c>
      <c r="S235" s="32" t="str">
        <f>IF('School Data'!$B235="High",IF('School Data'!J235="","",'School Data'!J235),"")</f>
        <v/>
      </c>
      <c r="T235" s="49" t="str">
        <f t="shared" si="39"/>
        <v/>
      </c>
      <c r="U235" s="32" t="str">
        <f>IF('School Data'!$B235="High",IF('School Data'!K235="","",'School Data'!K235),"")</f>
        <v/>
      </c>
      <c r="V235" s="49" t="str">
        <f t="shared" si="40"/>
        <v/>
      </c>
      <c r="W235" s="54" t="str">
        <f t="shared" si="41"/>
        <v/>
      </c>
      <c r="X235" s="28" t="str">
        <f>IF(H235="X",IF(W235&lt;'Output, All Schools'!$C$14,"N","Y"),"")</f>
        <v/>
      </c>
      <c r="Y235" s="32" t="str">
        <f>IF('School Data'!$B235="High",IF('School Data'!L235="","",'School Data'!L235),"")</f>
        <v/>
      </c>
      <c r="Z235" s="49" t="str">
        <f t="shared" si="42"/>
        <v/>
      </c>
      <c r="AA235" s="55" t="str">
        <f t="shared" si="43"/>
        <v/>
      </c>
      <c r="AB235" s="31" t="str">
        <f>IF(H235="X",IF(AA235&lt;'Output, All Schools'!$C$15,"N","Y"),"")</f>
        <v/>
      </c>
    </row>
    <row r="236" spans="1:28" x14ac:dyDescent="0.25">
      <c r="A236" s="20" t="str">
        <f t="shared" si="33"/>
        <v/>
      </c>
      <c r="B236" s="20" t="str">
        <f>IF('School Data'!$B236="High",IF('School Data'!A236="","",'School Data'!A236),"")</f>
        <v/>
      </c>
      <c r="C236" s="20" t="str">
        <f>IF('School Data'!$B236="High",IF('School Data'!B236="","",'School Data'!B236),"")</f>
        <v/>
      </c>
      <c r="D236" s="20" t="str">
        <f>IF('School Data'!$B236="High",IF('School Data'!C236="","",'School Data'!C236),"")</f>
        <v/>
      </c>
      <c r="E236" s="20" t="str">
        <f>IF('School Data'!$B236="High",IF('School Data'!D236="","",'School Data'!D236),"")</f>
        <v/>
      </c>
      <c r="F236" s="20" t="str">
        <f>IF('School Data'!$B236="High",IF('School Data'!E236="","",'School Data'!E236),"")</f>
        <v/>
      </c>
      <c r="G236" s="31" t="str">
        <f>IF('School Data'!$B236="High",IF('School Data'!F236="","",'School Data'!F236),"")</f>
        <v/>
      </c>
      <c r="H236" s="28" t="str">
        <f>IF(A236&lt;('Output by Grade Span'!$C$5+1),"X","")</f>
        <v/>
      </c>
      <c r="I236" s="29" t="str">
        <f>IF('School Data'!$B236="High",IF('School Data'!G236="","",'School Data'!G236),"")</f>
        <v/>
      </c>
      <c r="J236" s="29" t="str">
        <f t="shared" si="34"/>
        <v/>
      </c>
      <c r="K236" s="29" t="str">
        <f>IF('School Data'!$B236="High",IF('School Data'!H236="","",'School Data'!H236),"")</f>
        <v/>
      </c>
      <c r="L236" s="29" t="str">
        <f t="shared" si="35"/>
        <v/>
      </c>
      <c r="M236" s="29" t="str">
        <f t="shared" si="36"/>
        <v/>
      </c>
      <c r="N236" s="28" t="str">
        <f>IF(H236="X",IF(M236&gt;'Output, All Schools'!$C$8,"N","Y"),"")</f>
        <v/>
      </c>
      <c r="O236" s="30" t="str">
        <f>IF('School Data'!$B236="High",IF('School Data'!I236="","",'School Data'!I236),"")</f>
        <v/>
      </c>
      <c r="P236" s="30" t="str">
        <f t="shared" si="37"/>
        <v/>
      </c>
      <c r="Q236" s="29" t="str">
        <f t="shared" si="38"/>
        <v/>
      </c>
      <c r="R236" s="31" t="str">
        <f>IF(H236="X",IF(Q236&gt;'Output, All Schools'!$C$9,"N","Y"),"")</f>
        <v/>
      </c>
      <c r="S236" s="32" t="str">
        <f>IF('School Data'!$B236="High",IF('School Data'!J236="","",'School Data'!J236),"")</f>
        <v/>
      </c>
      <c r="T236" s="49" t="str">
        <f t="shared" si="39"/>
        <v/>
      </c>
      <c r="U236" s="32" t="str">
        <f>IF('School Data'!$B236="High",IF('School Data'!K236="","",'School Data'!K236),"")</f>
        <v/>
      </c>
      <c r="V236" s="49" t="str">
        <f t="shared" si="40"/>
        <v/>
      </c>
      <c r="W236" s="54" t="str">
        <f t="shared" si="41"/>
        <v/>
      </c>
      <c r="X236" s="28" t="str">
        <f>IF(H236="X",IF(W236&lt;'Output, All Schools'!$C$14,"N","Y"),"")</f>
        <v/>
      </c>
      <c r="Y236" s="32" t="str">
        <f>IF('School Data'!$B236="High",IF('School Data'!L236="","",'School Data'!L236),"")</f>
        <v/>
      </c>
      <c r="Z236" s="49" t="str">
        <f t="shared" si="42"/>
        <v/>
      </c>
      <c r="AA236" s="55" t="str">
        <f t="shared" si="43"/>
        <v/>
      </c>
      <c r="AB236" s="31" t="str">
        <f>IF(H236="X",IF(AA236&lt;'Output, All Schools'!$C$15,"N","Y"),"")</f>
        <v/>
      </c>
    </row>
    <row r="237" spans="1:28" x14ac:dyDescent="0.25">
      <c r="A237" s="20" t="str">
        <f t="shared" si="33"/>
        <v/>
      </c>
      <c r="B237" s="20" t="str">
        <f>IF('School Data'!$B237="High",IF('School Data'!A237="","",'School Data'!A237),"")</f>
        <v/>
      </c>
      <c r="C237" s="20" t="str">
        <f>IF('School Data'!$B237="High",IF('School Data'!B237="","",'School Data'!B237),"")</f>
        <v/>
      </c>
      <c r="D237" s="20" t="str">
        <f>IF('School Data'!$B237="High",IF('School Data'!C237="","",'School Data'!C237),"")</f>
        <v/>
      </c>
      <c r="E237" s="20" t="str">
        <f>IF('School Data'!$B237="High",IF('School Data'!D237="","",'School Data'!D237),"")</f>
        <v/>
      </c>
      <c r="F237" s="20" t="str">
        <f>IF('School Data'!$B237="High",IF('School Data'!E237="","",'School Data'!E237),"")</f>
        <v/>
      </c>
      <c r="G237" s="31" t="str">
        <f>IF('School Data'!$B237="High",IF('School Data'!F237="","",'School Data'!F237),"")</f>
        <v/>
      </c>
      <c r="H237" s="28" t="str">
        <f>IF(A237&lt;('Output by Grade Span'!$C$5+1),"X","")</f>
        <v/>
      </c>
      <c r="I237" s="29" t="str">
        <f>IF('School Data'!$B237="High",IF('School Data'!G237="","",'School Data'!G237),"")</f>
        <v/>
      </c>
      <c r="J237" s="29" t="str">
        <f t="shared" si="34"/>
        <v/>
      </c>
      <c r="K237" s="29" t="str">
        <f>IF('School Data'!$B237="High",IF('School Data'!H237="","",'School Data'!H237),"")</f>
        <v/>
      </c>
      <c r="L237" s="29" t="str">
        <f t="shared" si="35"/>
        <v/>
      </c>
      <c r="M237" s="29" t="str">
        <f t="shared" si="36"/>
        <v/>
      </c>
      <c r="N237" s="28" t="str">
        <f>IF(H237="X",IF(M237&gt;'Output, All Schools'!$C$8,"N","Y"),"")</f>
        <v/>
      </c>
      <c r="O237" s="30" t="str">
        <f>IF('School Data'!$B237="High",IF('School Data'!I237="","",'School Data'!I237),"")</f>
        <v/>
      </c>
      <c r="P237" s="30" t="str">
        <f t="shared" si="37"/>
        <v/>
      </c>
      <c r="Q237" s="29" t="str">
        <f t="shared" si="38"/>
        <v/>
      </c>
      <c r="R237" s="31" t="str">
        <f>IF(H237="X",IF(Q237&gt;'Output, All Schools'!$C$9,"N","Y"),"")</f>
        <v/>
      </c>
      <c r="S237" s="32" t="str">
        <f>IF('School Data'!$B237="High",IF('School Data'!J237="","",'School Data'!J237),"")</f>
        <v/>
      </c>
      <c r="T237" s="49" t="str">
        <f t="shared" si="39"/>
        <v/>
      </c>
      <c r="U237" s="32" t="str">
        <f>IF('School Data'!$B237="High",IF('School Data'!K237="","",'School Data'!K237),"")</f>
        <v/>
      </c>
      <c r="V237" s="49" t="str">
        <f t="shared" si="40"/>
        <v/>
      </c>
      <c r="W237" s="54" t="str">
        <f t="shared" si="41"/>
        <v/>
      </c>
      <c r="X237" s="28" t="str">
        <f>IF(H237="X",IF(W237&lt;'Output, All Schools'!$C$14,"N","Y"),"")</f>
        <v/>
      </c>
      <c r="Y237" s="32" t="str">
        <f>IF('School Data'!$B237="High",IF('School Data'!L237="","",'School Data'!L237),"")</f>
        <v/>
      </c>
      <c r="Z237" s="49" t="str">
        <f t="shared" si="42"/>
        <v/>
      </c>
      <c r="AA237" s="55" t="str">
        <f t="shared" si="43"/>
        <v/>
      </c>
      <c r="AB237" s="31" t="str">
        <f>IF(H237="X",IF(AA237&lt;'Output, All Schools'!$C$15,"N","Y"),"")</f>
        <v/>
      </c>
    </row>
    <row r="238" spans="1:28" x14ac:dyDescent="0.25">
      <c r="A238" s="20" t="str">
        <f t="shared" si="33"/>
        <v/>
      </c>
      <c r="B238" s="20" t="str">
        <f>IF('School Data'!$B238="High",IF('School Data'!A238="","",'School Data'!A238),"")</f>
        <v/>
      </c>
      <c r="C238" s="20" t="str">
        <f>IF('School Data'!$B238="High",IF('School Data'!B238="","",'School Data'!B238),"")</f>
        <v/>
      </c>
      <c r="D238" s="20" t="str">
        <f>IF('School Data'!$B238="High",IF('School Data'!C238="","",'School Data'!C238),"")</f>
        <v/>
      </c>
      <c r="E238" s="20" t="str">
        <f>IF('School Data'!$B238="High",IF('School Data'!D238="","",'School Data'!D238),"")</f>
        <v/>
      </c>
      <c r="F238" s="20" t="str">
        <f>IF('School Data'!$B238="High",IF('School Data'!E238="","",'School Data'!E238),"")</f>
        <v/>
      </c>
      <c r="G238" s="31" t="str">
        <f>IF('School Data'!$B238="High",IF('School Data'!F238="","",'School Data'!F238),"")</f>
        <v/>
      </c>
      <c r="H238" s="28" t="str">
        <f>IF(A238&lt;('Output by Grade Span'!$C$5+1),"X","")</f>
        <v/>
      </c>
      <c r="I238" s="29" t="str">
        <f>IF('School Data'!$B238="High",IF('School Data'!G238="","",'School Data'!G238),"")</f>
        <v/>
      </c>
      <c r="J238" s="29" t="str">
        <f t="shared" si="34"/>
        <v/>
      </c>
      <c r="K238" s="29" t="str">
        <f>IF('School Data'!$B238="High",IF('School Data'!H238="","",'School Data'!H238),"")</f>
        <v/>
      </c>
      <c r="L238" s="29" t="str">
        <f t="shared" si="35"/>
        <v/>
      </c>
      <c r="M238" s="29" t="str">
        <f t="shared" si="36"/>
        <v/>
      </c>
      <c r="N238" s="28" t="str">
        <f>IF(H238="X",IF(M238&gt;'Output, All Schools'!$C$8,"N","Y"),"")</f>
        <v/>
      </c>
      <c r="O238" s="30" t="str">
        <f>IF('School Data'!$B238="High",IF('School Data'!I238="","",'School Data'!I238),"")</f>
        <v/>
      </c>
      <c r="P238" s="30" t="str">
        <f t="shared" si="37"/>
        <v/>
      </c>
      <c r="Q238" s="29" t="str">
        <f t="shared" si="38"/>
        <v/>
      </c>
      <c r="R238" s="31" t="str">
        <f>IF(H238="X",IF(Q238&gt;'Output, All Schools'!$C$9,"N","Y"),"")</f>
        <v/>
      </c>
      <c r="S238" s="32" t="str">
        <f>IF('School Data'!$B238="High",IF('School Data'!J238="","",'School Data'!J238),"")</f>
        <v/>
      </c>
      <c r="T238" s="49" t="str">
        <f t="shared" si="39"/>
        <v/>
      </c>
      <c r="U238" s="32" t="str">
        <f>IF('School Data'!$B238="High",IF('School Data'!K238="","",'School Data'!K238),"")</f>
        <v/>
      </c>
      <c r="V238" s="49" t="str">
        <f t="shared" si="40"/>
        <v/>
      </c>
      <c r="W238" s="54" t="str">
        <f t="shared" si="41"/>
        <v/>
      </c>
      <c r="X238" s="28" t="str">
        <f>IF(H238="X",IF(W238&lt;'Output, All Schools'!$C$14,"N","Y"),"")</f>
        <v/>
      </c>
      <c r="Y238" s="32" t="str">
        <f>IF('School Data'!$B238="High",IF('School Data'!L238="","",'School Data'!L238),"")</f>
        <v/>
      </c>
      <c r="Z238" s="49" t="str">
        <f t="shared" si="42"/>
        <v/>
      </c>
      <c r="AA238" s="55" t="str">
        <f t="shared" si="43"/>
        <v/>
      </c>
      <c r="AB238" s="31" t="str">
        <f>IF(H238="X",IF(AA238&lt;'Output, All Schools'!$C$15,"N","Y"),"")</f>
        <v/>
      </c>
    </row>
    <row r="239" spans="1:28" x14ac:dyDescent="0.25">
      <c r="A239" s="20" t="str">
        <f t="shared" si="33"/>
        <v/>
      </c>
      <c r="B239" s="20" t="str">
        <f>IF('School Data'!$B239="High",IF('School Data'!A239="","",'School Data'!A239),"")</f>
        <v/>
      </c>
      <c r="C239" s="20" t="str">
        <f>IF('School Data'!$B239="High",IF('School Data'!B239="","",'School Data'!B239),"")</f>
        <v/>
      </c>
      <c r="D239" s="20" t="str">
        <f>IF('School Data'!$B239="High",IF('School Data'!C239="","",'School Data'!C239),"")</f>
        <v/>
      </c>
      <c r="E239" s="20" t="str">
        <f>IF('School Data'!$B239="High",IF('School Data'!D239="","",'School Data'!D239),"")</f>
        <v/>
      </c>
      <c r="F239" s="20" t="str">
        <f>IF('School Data'!$B239="High",IF('School Data'!E239="","",'School Data'!E239),"")</f>
        <v/>
      </c>
      <c r="G239" s="31" t="str">
        <f>IF('School Data'!$B239="High",IF('School Data'!F239="","",'School Data'!F239),"")</f>
        <v/>
      </c>
      <c r="H239" s="28" t="str">
        <f>IF(A239&lt;('Output by Grade Span'!$C$5+1),"X","")</f>
        <v/>
      </c>
      <c r="I239" s="29" t="str">
        <f>IF('School Data'!$B239="High",IF('School Data'!G239="","",'School Data'!G239),"")</f>
        <v/>
      </c>
      <c r="J239" s="29" t="str">
        <f t="shared" si="34"/>
        <v/>
      </c>
      <c r="K239" s="29" t="str">
        <f>IF('School Data'!$B239="High",IF('School Data'!H239="","",'School Data'!H239),"")</f>
        <v/>
      </c>
      <c r="L239" s="29" t="str">
        <f t="shared" si="35"/>
        <v/>
      </c>
      <c r="M239" s="29" t="str">
        <f t="shared" si="36"/>
        <v/>
      </c>
      <c r="N239" s="28" t="str">
        <f>IF(H239="X",IF(M239&gt;'Output, All Schools'!$C$8,"N","Y"),"")</f>
        <v/>
      </c>
      <c r="O239" s="30" t="str">
        <f>IF('School Data'!$B239="High",IF('School Data'!I239="","",'School Data'!I239),"")</f>
        <v/>
      </c>
      <c r="P239" s="30" t="str">
        <f t="shared" si="37"/>
        <v/>
      </c>
      <c r="Q239" s="29" t="str">
        <f t="shared" si="38"/>
        <v/>
      </c>
      <c r="R239" s="31" t="str">
        <f>IF(H239="X",IF(Q239&gt;'Output, All Schools'!$C$9,"N","Y"),"")</f>
        <v/>
      </c>
      <c r="S239" s="32" t="str">
        <f>IF('School Data'!$B239="High",IF('School Data'!J239="","",'School Data'!J239),"")</f>
        <v/>
      </c>
      <c r="T239" s="49" t="str">
        <f t="shared" si="39"/>
        <v/>
      </c>
      <c r="U239" s="32" t="str">
        <f>IF('School Data'!$B239="High",IF('School Data'!K239="","",'School Data'!K239),"")</f>
        <v/>
      </c>
      <c r="V239" s="49" t="str">
        <f t="shared" si="40"/>
        <v/>
      </c>
      <c r="W239" s="54" t="str">
        <f t="shared" si="41"/>
        <v/>
      </c>
      <c r="X239" s="28" t="str">
        <f>IF(H239="X",IF(W239&lt;'Output, All Schools'!$C$14,"N","Y"),"")</f>
        <v/>
      </c>
      <c r="Y239" s="32" t="str">
        <f>IF('School Data'!$B239="High",IF('School Data'!L239="","",'School Data'!L239),"")</f>
        <v/>
      </c>
      <c r="Z239" s="49" t="str">
        <f t="shared" si="42"/>
        <v/>
      </c>
      <c r="AA239" s="55" t="str">
        <f t="shared" si="43"/>
        <v/>
      </c>
      <c r="AB239" s="31" t="str">
        <f>IF(H239="X",IF(AA239&lt;'Output, All Schools'!$C$15,"N","Y"),"")</f>
        <v/>
      </c>
    </row>
    <row r="240" spans="1:28" x14ac:dyDescent="0.25">
      <c r="A240" s="20" t="str">
        <f t="shared" si="33"/>
        <v/>
      </c>
      <c r="B240" s="20" t="str">
        <f>IF('School Data'!$B240="High",IF('School Data'!A240="","",'School Data'!A240),"")</f>
        <v/>
      </c>
      <c r="C240" s="20" t="str">
        <f>IF('School Data'!$B240="High",IF('School Data'!B240="","",'School Data'!B240),"")</f>
        <v/>
      </c>
      <c r="D240" s="20" t="str">
        <f>IF('School Data'!$B240="High",IF('School Data'!C240="","",'School Data'!C240),"")</f>
        <v/>
      </c>
      <c r="E240" s="20" t="str">
        <f>IF('School Data'!$B240="High",IF('School Data'!D240="","",'School Data'!D240),"")</f>
        <v/>
      </c>
      <c r="F240" s="20" t="str">
        <f>IF('School Data'!$B240="High",IF('School Data'!E240="","",'School Data'!E240),"")</f>
        <v/>
      </c>
      <c r="G240" s="31" t="str">
        <f>IF('School Data'!$B240="High",IF('School Data'!F240="","",'School Data'!F240),"")</f>
        <v/>
      </c>
      <c r="H240" s="28" t="str">
        <f>IF(A240&lt;('Output by Grade Span'!$C$5+1),"X","")</f>
        <v/>
      </c>
      <c r="I240" s="29" t="str">
        <f>IF('School Data'!$B240="High",IF('School Data'!G240="","",'School Data'!G240),"")</f>
        <v/>
      </c>
      <c r="J240" s="29" t="str">
        <f t="shared" si="34"/>
        <v/>
      </c>
      <c r="K240" s="29" t="str">
        <f>IF('School Data'!$B240="High",IF('School Data'!H240="","",'School Data'!H240),"")</f>
        <v/>
      </c>
      <c r="L240" s="29" t="str">
        <f t="shared" si="35"/>
        <v/>
      </c>
      <c r="M240" s="29" t="str">
        <f t="shared" si="36"/>
        <v/>
      </c>
      <c r="N240" s="28" t="str">
        <f>IF(H240="X",IF(M240&gt;'Output, All Schools'!$C$8,"N","Y"),"")</f>
        <v/>
      </c>
      <c r="O240" s="30" t="str">
        <f>IF('School Data'!$B240="High",IF('School Data'!I240="","",'School Data'!I240),"")</f>
        <v/>
      </c>
      <c r="P240" s="30" t="str">
        <f t="shared" si="37"/>
        <v/>
      </c>
      <c r="Q240" s="29" t="str">
        <f t="shared" si="38"/>
        <v/>
      </c>
      <c r="R240" s="31" t="str">
        <f>IF(H240="X",IF(Q240&gt;'Output, All Schools'!$C$9,"N","Y"),"")</f>
        <v/>
      </c>
      <c r="S240" s="32" t="str">
        <f>IF('School Data'!$B240="High",IF('School Data'!J240="","",'School Data'!J240),"")</f>
        <v/>
      </c>
      <c r="T240" s="49" t="str">
        <f t="shared" si="39"/>
        <v/>
      </c>
      <c r="U240" s="32" t="str">
        <f>IF('School Data'!$B240="High",IF('School Data'!K240="","",'School Data'!K240),"")</f>
        <v/>
      </c>
      <c r="V240" s="49" t="str">
        <f t="shared" si="40"/>
        <v/>
      </c>
      <c r="W240" s="54" t="str">
        <f t="shared" si="41"/>
        <v/>
      </c>
      <c r="X240" s="28" t="str">
        <f>IF(H240="X",IF(W240&lt;'Output, All Schools'!$C$14,"N","Y"),"")</f>
        <v/>
      </c>
      <c r="Y240" s="32" t="str">
        <f>IF('School Data'!$B240="High",IF('School Data'!L240="","",'School Data'!L240),"")</f>
        <v/>
      </c>
      <c r="Z240" s="49" t="str">
        <f t="shared" si="42"/>
        <v/>
      </c>
      <c r="AA240" s="55" t="str">
        <f t="shared" si="43"/>
        <v/>
      </c>
      <c r="AB240" s="31" t="str">
        <f>IF(H240="X",IF(AA240&lt;'Output, All Schools'!$C$15,"N","Y"),"")</f>
        <v/>
      </c>
    </row>
    <row r="241" spans="1:28" x14ac:dyDescent="0.25">
      <c r="A241" s="20" t="str">
        <f t="shared" si="33"/>
        <v/>
      </c>
      <c r="B241" s="20" t="str">
        <f>IF('School Data'!$B241="High",IF('School Data'!A241="","",'School Data'!A241),"")</f>
        <v/>
      </c>
      <c r="C241" s="20" t="str">
        <f>IF('School Data'!$B241="High",IF('School Data'!B241="","",'School Data'!B241),"")</f>
        <v/>
      </c>
      <c r="D241" s="20" t="str">
        <f>IF('School Data'!$B241="High",IF('School Data'!C241="","",'School Data'!C241),"")</f>
        <v/>
      </c>
      <c r="E241" s="20" t="str">
        <f>IF('School Data'!$B241="High",IF('School Data'!D241="","",'School Data'!D241),"")</f>
        <v/>
      </c>
      <c r="F241" s="20" t="str">
        <f>IF('School Data'!$B241="High",IF('School Data'!E241="","",'School Data'!E241),"")</f>
        <v/>
      </c>
      <c r="G241" s="31" t="str">
        <f>IF('School Data'!$B241="High",IF('School Data'!F241="","",'School Data'!F241),"")</f>
        <v/>
      </c>
      <c r="H241" s="28" t="str">
        <f>IF(A241&lt;('Output by Grade Span'!$C$5+1),"X","")</f>
        <v/>
      </c>
      <c r="I241" s="29" t="str">
        <f>IF('School Data'!$B241="High",IF('School Data'!G241="","",'School Data'!G241),"")</f>
        <v/>
      </c>
      <c r="J241" s="29" t="str">
        <f t="shared" si="34"/>
        <v/>
      </c>
      <c r="K241" s="29" t="str">
        <f>IF('School Data'!$B241="High",IF('School Data'!H241="","",'School Data'!H241),"")</f>
        <v/>
      </c>
      <c r="L241" s="29" t="str">
        <f t="shared" si="35"/>
        <v/>
      </c>
      <c r="M241" s="29" t="str">
        <f t="shared" si="36"/>
        <v/>
      </c>
      <c r="N241" s="28" t="str">
        <f>IF(H241="X",IF(M241&gt;'Output, All Schools'!$C$8,"N","Y"),"")</f>
        <v/>
      </c>
      <c r="O241" s="30" t="str">
        <f>IF('School Data'!$B241="High",IF('School Data'!I241="","",'School Data'!I241),"")</f>
        <v/>
      </c>
      <c r="P241" s="30" t="str">
        <f t="shared" si="37"/>
        <v/>
      </c>
      <c r="Q241" s="29" t="str">
        <f t="shared" si="38"/>
        <v/>
      </c>
      <c r="R241" s="31" t="str">
        <f>IF(H241="X",IF(Q241&gt;'Output, All Schools'!$C$9,"N","Y"),"")</f>
        <v/>
      </c>
      <c r="S241" s="32" t="str">
        <f>IF('School Data'!$B241="High",IF('School Data'!J241="","",'School Data'!J241),"")</f>
        <v/>
      </c>
      <c r="T241" s="49" t="str">
        <f t="shared" si="39"/>
        <v/>
      </c>
      <c r="U241" s="32" t="str">
        <f>IF('School Data'!$B241="High",IF('School Data'!K241="","",'School Data'!K241),"")</f>
        <v/>
      </c>
      <c r="V241" s="49" t="str">
        <f t="shared" si="40"/>
        <v/>
      </c>
      <c r="W241" s="54" t="str">
        <f t="shared" si="41"/>
        <v/>
      </c>
      <c r="X241" s="28" t="str">
        <f>IF(H241="X",IF(W241&lt;'Output, All Schools'!$C$14,"N","Y"),"")</f>
        <v/>
      </c>
      <c r="Y241" s="32" t="str">
        <f>IF('School Data'!$B241="High",IF('School Data'!L241="","",'School Data'!L241),"")</f>
        <v/>
      </c>
      <c r="Z241" s="49" t="str">
        <f t="shared" si="42"/>
        <v/>
      </c>
      <c r="AA241" s="55" t="str">
        <f t="shared" si="43"/>
        <v/>
      </c>
      <c r="AB241" s="31" t="str">
        <f>IF(H241="X",IF(AA241&lt;'Output, All Schools'!$C$15,"N","Y"),"")</f>
        <v/>
      </c>
    </row>
    <row r="242" spans="1:28" x14ac:dyDescent="0.25">
      <c r="A242" s="20" t="str">
        <f t="shared" si="33"/>
        <v/>
      </c>
      <c r="B242" s="20" t="str">
        <f>IF('School Data'!$B242="High",IF('School Data'!A242="","",'School Data'!A242),"")</f>
        <v/>
      </c>
      <c r="C242" s="20" t="str">
        <f>IF('School Data'!$B242="High",IF('School Data'!B242="","",'School Data'!B242),"")</f>
        <v/>
      </c>
      <c r="D242" s="20" t="str">
        <f>IF('School Data'!$B242="High",IF('School Data'!C242="","",'School Data'!C242),"")</f>
        <v/>
      </c>
      <c r="E242" s="20" t="str">
        <f>IF('School Data'!$B242="High",IF('School Data'!D242="","",'School Data'!D242),"")</f>
        <v/>
      </c>
      <c r="F242" s="20" t="str">
        <f>IF('School Data'!$B242="High",IF('School Data'!E242="","",'School Data'!E242),"")</f>
        <v/>
      </c>
      <c r="G242" s="31" t="str">
        <f>IF('School Data'!$B242="High",IF('School Data'!F242="","",'School Data'!F242),"")</f>
        <v/>
      </c>
      <c r="H242" s="28" t="str">
        <f>IF(A242&lt;('Output by Grade Span'!$C$5+1),"X","")</f>
        <v/>
      </c>
      <c r="I242" s="29" t="str">
        <f>IF('School Data'!$B242="High",IF('School Data'!G242="","",'School Data'!G242),"")</f>
        <v/>
      </c>
      <c r="J242" s="29" t="str">
        <f t="shared" si="34"/>
        <v/>
      </c>
      <c r="K242" s="29" t="str">
        <f>IF('School Data'!$B242="High",IF('School Data'!H242="","",'School Data'!H242),"")</f>
        <v/>
      </c>
      <c r="L242" s="29" t="str">
        <f t="shared" si="35"/>
        <v/>
      </c>
      <c r="M242" s="29" t="str">
        <f t="shared" si="36"/>
        <v/>
      </c>
      <c r="N242" s="28" t="str">
        <f>IF(H242="X",IF(M242&gt;'Output, All Schools'!$C$8,"N","Y"),"")</f>
        <v/>
      </c>
      <c r="O242" s="30" t="str">
        <f>IF('School Data'!$B242="High",IF('School Data'!I242="","",'School Data'!I242),"")</f>
        <v/>
      </c>
      <c r="P242" s="30" t="str">
        <f t="shared" si="37"/>
        <v/>
      </c>
      <c r="Q242" s="29" t="str">
        <f t="shared" si="38"/>
        <v/>
      </c>
      <c r="R242" s="31" t="str">
        <f>IF(H242="X",IF(Q242&gt;'Output, All Schools'!$C$9,"N","Y"),"")</f>
        <v/>
      </c>
      <c r="S242" s="32" t="str">
        <f>IF('School Data'!$B242="High",IF('School Data'!J242="","",'School Data'!J242),"")</f>
        <v/>
      </c>
      <c r="T242" s="49" t="str">
        <f t="shared" si="39"/>
        <v/>
      </c>
      <c r="U242" s="32" t="str">
        <f>IF('School Data'!$B242="High",IF('School Data'!K242="","",'School Data'!K242),"")</f>
        <v/>
      </c>
      <c r="V242" s="49" t="str">
        <f t="shared" si="40"/>
        <v/>
      </c>
      <c r="W242" s="54" t="str">
        <f t="shared" si="41"/>
        <v/>
      </c>
      <c r="X242" s="28" t="str">
        <f>IF(H242="X",IF(W242&lt;'Output, All Schools'!$C$14,"N","Y"),"")</f>
        <v/>
      </c>
      <c r="Y242" s="32" t="str">
        <f>IF('School Data'!$B242="High",IF('School Data'!L242="","",'School Data'!L242),"")</f>
        <v/>
      </c>
      <c r="Z242" s="49" t="str">
        <f t="shared" si="42"/>
        <v/>
      </c>
      <c r="AA242" s="55" t="str">
        <f t="shared" si="43"/>
        <v/>
      </c>
      <c r="AB242" s="31" t="str">
        <f>IF(H242="X",IF(AA242&lt;'Output, All Schools'!$C$15,"N","Y"),"")</f>
        <v/>
      </c>
    </row>
    <row r="243" spans="1:28" x14ac:dyDescent="0.25">
      <c r="A243" s="20" t="str">
        <f t="shared" si="33"/>
        <v/>
      </c>
      <c r="B243" s="20" t="str">
        <f>IF('School Data'!$B243="High",IF('School Data'!A243="","",'School Data'!A243),"")</f>
        <v/>
      </c>
      <c r="C243" s="20" t="str">
        <f>IF('School Data'!$B243="High",IF('School Data'!B243="","",'School Data'!B243),"")</f>
        <v/>
      </c>
      <c r="D243" s="20" t="str">
        <f>IF('School Data'!$B243="High",IF('School Data'!C243="","",'School Data'!C243),"")</f>
        <v/>
      </c>
      <c r="E243" s="20" t="str">
        <f>IF('School Data'!$B243="High",IF('School Data'!D243="","",'School Data'!D243),"")</f>
        <v/>
      </c>
      <c r="F243" s="20" t="str">
        <f>IF('School Data'!$B243="High",IF('School Data'!E243="","",'School Data'!E243),"")</f>
        <v/>
      </c>
      <c r="G243" s="31" t="str">
        <f>IF('School Data'!$B243="High",IF('School Data'!F243="","",'School Data'!F243),"")</f>
        <v/>
      </c>
      <c r="H243" s="28" t="str">
        <f>IF(A243&lt;('Output by Grade Span'!$C$5+1),"X","")</f>
        <v/>
      </c>
      <c r="I243" s="29" t="str">
        <f>IF('School Data'!$B243="High",IF('School Data'!G243="","",'School Data'!G243),"")</f>
        <v/>
      </c>
      <c r="J243" s="29" t="str">
        <f t="shared" si="34"/>
        <v/>
      </c>
      <c r="K243" s="29" t="str">
        <f>IF('School Data'!$B243="High",IF('School Data'!H243="","",'School Data'!H243),"")</f>
        <v/>
      </c>
      <c r="L243" s="29" t="str">
        <f t="shared" si="35"/>
        <v/>
      </c>
      <c r="M243" s="29" t="str">
        <f t="shared" si="36"/>
        <v/>
      </c>
      <c r="N243" s="28" t="str">
        <f>IF(H243="X",IF(M243&gt;'Output, All Schools'!$C$8,"N","Y"),"")</f>
        <v/>
      </c>
      <c r="O243" s="30" t="str">
        <f>IF('School Data'!$B243="High",IF('School Data'!I243="","",'School Data'!I243),"")</f>
        <v/>
      </c>
      <c r="P243" s="30" t="str">
        <f t="shared" si="37"/>
        <v/>
      </c>
      <c r="Q243" s="29" t="str">
        <f t="shared" si="38"/>
        <v/>
      </c>
      <c r="R243" s="31" t="str">
        <f>IF(H243="X",IF(Q243&gt;'Output, All Schools'!$C$9,"N","Y"),"")</f>
        <v/>
      </c>
      <c r="S243" s="32" t="str">
        <f>IF('School Data'!$B243="High",IF('School Data'!J243="","",'School Data'!J243),"")</f>
        <v/>
      </c>
      <c r="T243" s="49" t="str">
        <f t="shared" si="39"/>
        <v/>
      </c>
      <c r="U243" s="32" t="str">
        <f>IF('School Data'!$B243="High",IF('School Data'!K243="","",'School Data'!K243),"")</f>
        <v/>
      </c>
      <c r="V243" s="49" t="str">
        <f t="shared" si="40"/>
        <v/>
      </c>
      <c r="W243" s="54" t="str">
        <f t="shared" si="41"/>
        <v/>
      </c>
      <c r="X243" s="28" t="str">
        <f>IF(H243="X",IF(W243&lt;'Output, All Schools'!$C$14,"N","Y"),"")</f>
        <v/>
      </c>
      <c r="Y243" s="32" t="str">
        <f>IF('School Data'!$B243="High",IF('School Data'!L243="","",'School Data'!L243),"")</f>
        <v/>
      </c>
      <c r="Z243" s="49" t="str">
        <f t="shared" si="42"/>
        <v/>
      </c>
      <c r="AA243" s="55" t="str">
        <f t="shared" si="43"/>
        <v/>
      </c>
      <c r="AB243" s="31" t="str">
        <f>IF(H243="X",IF(AA243&lt;'Output, All Schools'!$C$15,"N","Y"),"")</f>
        <v/>
      </c>
    </row>
    <row r="244" spans="1:28" x14ac:dyDescent="0.25">
      <c r="A244" s="20" t="str">
        <f t="shared" si="33"/>
        <v/>
      </c>
      <c r="B244" s="20" t="str">
        <f>IF('School Data'!$B244="High",IF('School Data'!A244="","",'School Data'!A244),"")</f>
        <v/>
      </c>
      <c r="C244" s="20" t="str">
        <f>IF('School Data'!$B244="High",IF('School Data'!B244="","",'School Data'!B244),"")</f>
        <v/>
      </c>
      <c r="D244" s="20" t="str">
        <f>IF('School Data'!$B244="High",IF('School Data'!C244="","",'School Data'!C244),"")</f>
        <v/>
      </c>
      <c r="E244" s="20" t="str">
        <f>IF('School Data'!$B244="High",IF('School Data'!D244="","",'School Data'!D244),"")</f>
        <v/>
      </c>
      <c r="F244" s="20" t="str">
        <f>IF('School Data'!$B244="High",IF('School Data'!E244="","",'School Data'!E244),"")</f>
        <v/>
      </c>
      <c r="G244" s="31" t="str">
        <f>IF('School Data'!$B244="High",IF('School Data'!F244="","",'School Data'!F244),"")</f>
        <v/>
      </c>
      <c r="H244" s="28" t="str">
        <f>IF(A244&lt;('Output by Grade Span'!$C$5+1),"X","")</f>
        <v/>
      </c>
      <c r="I244" s="29" t="str">
        <f>IF('School Data'!$B244="High",IF('School Data'!G244="","",'School Data'!G244),"")</f>
        <v/>
      </c>
      <c r="J244" s="29" t="str">
        <f t="shared" si="34"/>
        <v/>
      </c>
      <c r="K244" s="29" t="str">
        <f>IF('School Data'!$B244="High",IF('School Data'!H244="","",'School Data'!H244),"")</f>
        <v/>
      </c>
      <c r="L244" s="29" t="str">
        <f t="shared" si="35"/>
        <v/>
      </c>
      <c r="M244" s="29" t="str">
        <f t="shared" si="36"/>
        <v/>
      </c>
      <c r="N244" s="28" t="str">
        <f>IF(H244="X",IF(M244&gt;'Output, All Schools'!$C$8,"N","Y"),"")</f>
        <v/>
      </c>
      <c r="O244" s="30" t="str">
        <f>IF('School Data'!$B244="High",IF('School Data'!I244="","",'School Data'!I244),"")</f>
        <v/>
      </c>
      <c r="P244" s="30" t="str">
        <f t="shared" si="37"/>
        <v/>
      </c>
      <c r="Q244" s="29" t="str">
        <f t="shared" si="38"/>
        <v/>
      </c>
      <c r="R244" s="31" t="str">
        <f>IF(H244="X",IF(Q244&gt;'Output, All Schools'!$C$9,"N","Y"),"")</f>
        <v/>
      </c>
      <c r="S244" s="32" t="str">
        <f>IF('School Data'!$B244="High",IF('School Data'!J244="","",'School Data'!J244),"")</f>
        <v/>
      </c>
      <c r="T244" s="49" t="str">
        <f t="shared" si="39"/>
        <v/>
      </c>
      <c r="U244" s="32" t="str">
        <f>IF('School Data'!$B244="High",IF('School Data'!K244="","",'School Data'!K244),"")</f>
        <v/>
      </c>
      <c r="V244" s="49" t="str">
        <f t="shared" si="40"/>
        <v/>
      </c>
      <c r="W244" s="54" t="str">
        <f t="shared" si="41"/>
        <v/>
      </c>
      <c r="X244" s="28" t="str">
        <f>IF(H244="X",IF(W244&lt;'Output, All Schools'!$C$14,"N","Y"),"")</f>
        <v/>
      </c>
      <c r="Y244" s="32" t="str">
        <f>IF('School Data'!$B244="High",IF('School Data'!L244="","",'School Data'!L244),"")</f>
        <v/>
      </c>
      <c r="Z244" s="49" t="str">
        <f t="shared" si="42"/>
        <v/>
      </c>
      <c r="AA244" s="55" t="str">
        <f t="shared" si="43"/>
        <v/>
      </c>
      <c r="AB244" s="31" t="str">
        <f>IF(H244="X",IF(AA244&lt;'Output, All Schools'!$C$15,"N","Y"),"")</f>
        <v/>
      </c>
    </row>
    <row r="245" spans="1:28" x14ac:dyDescent="0.25">
      <c r="A245" s="20" t="str">
        <f t="shared" si="33"/>
        <v/>
      </c>
      <c r="B245" s="20" t="str">
        <f>IF('School Data'!$B245="High",IF('School Data'!A245="","",'School Data'!A245),"")</f>
        <v/>
      </c>
      <c r="C245" s="20" t="str">
        <f>IF('School Data'!$B245="High",IF('School Data'!B245="","",'School Data'!B245),"")</f>
        <v/>
      </c>
      <c r="D245" s="20" t="str">
        <f>IF('School Data'!$B245="High",IF('School Data'!C245="","",'School Data'!C245),"")</f>
        <v/>
      </c>
      <c r="E245" s="20" t="str">
        <f>IF('School Data'!$B245="High",IF('School Data'!D245="","",'School Data'!D245),"")</f>
        <v/>
      </c>
      <c r="F245" s="20" t="str">
        <f>IF('School Data'!$B245="High",IF('School Data'!E245="","",'School Data'!E245),"")</f>
        <v/>
      </c>
      <c r="G245" s="31" t="str">
        <f>IF('School Data'!$B245="High",IF('School Data'!F245="","",'School Data'!F245),"")</f>
        <v/>
      </c>
      <c r="H245" s="28" t="str">
        <f>IF(A245&lt;('Output by Grade Span'!$C$5+1),"X","")</f>
        <v/>
      </c>
      <c r="I245" s="29" t="str">
        <f>IF('School Data'!$B245="High",IF('School Data'!G245="","",'School Data'!G245),"")</f>
        <v/>
      </c>
      <c r="J245" s="29" t="str">
        <f t="shared" si="34"/>
        <v/>
      </c>
      <c r="K245" s="29" t="str">
        <f>IF('School Data'!$B245="High",IF('School Data'!H245="","",'School Data'!H245),"")</f>
        <v/>
      </c>
      <c r="L245" s="29" t="str">
        <f t="shared" si="35"/>
        <v/>
      </c>
      <c r="M245" s="29" t="str">
        <f t="shared" si="36"/>
        <v/>
      </c>
      <c r="N245" s="28" t="str">
        <f>IF(H245="X",IF(M245&gt;'Output, All Schools'!$C$8,"N","Y"),"")</f>
        <v/>
      </c>
      <c r="O245" s="30" t="str">
        <f>IF('School Data'!$B245="High",IF('School Data'!I245="","",'School Data'!I245),"")</f>
        <v/>
      </c>
      <c r="P245" s="30" t="str">
        <f t="shared" si="37"/>
        <v/>
      </c>
      <c r="Q245" s="29" t="str">
        <f t="shared" si="38"/>
        <v/>
      </c>
      <c r="R245" s="31" t="str">
        <f>IF(H245="X",IF(Q245&gt;'Output, All Schools'!$C$9,"N","Y"),"")</f>
        <v/>
      </c>
      <c r="S245" s="32" t="str">
        <f>IF('School Data'!$B245="High",IF('School Data'!J245="","",'School Data'!J245),"")</f>
        <v/>
      </c>
      <c r="T245" s="49" t="str">
        <f t="shared" si="39"/>
        <v/>
      </c>
      <c r="U245" s="32" t="str">
        <f>IF('School Data'!$B245="High",IF('School Data'!K245="","",'School Data'!K245),"")</f>
        <v/>
      </c>
      <c r="V245" s="49" t="str">
        <f t="shared" si="40"/>
        <v/>
      </c>
      <c r="W245" s="54" t="str">
        <f t="shared" si="41"/>
        <v/>
      </c>
      <c r="X245" s="28" t="str">
        <f>IF(H245="X",IF(W245&lt;'Output, All Schools'!$C$14,"N","Y"),"")</f>
        <v/>
      </c>
      <c r="Y245" s="32" t="str">
        <f>IF('School Data'!$B245="High",IF('School Data'!L245="","",'School Data'!L245),"")</f>
        <v/>
      </c>
      <c r="Z245" s="49" t="str">
        <f t="shared" si="42"/>
        <v/>
      </c>
      <c r="AA245" s="55" t="str">
        <f t="shared" si="43"/>
        <v/>
      </c>
      <c r="AB245" s="31" t="str">
        <f>IF(H245="X",IF(AA245&lt;'Output, All Schools'!$C$15,"N","Y"),"")</f>
        <v/>
      </c>
    </row>
    <row r="246" spans="1:28" x14ac:dyDescent="0.25">
      <c r="A246" s="20" t="str">
        <f t="shared" si="33"/>
        <v/>
      </c>
      <c r="B246" s="20" t="str">
        <f>IF('School Data'!$B246="High",IF('School Data'!A246="","",'School Data'!A246),"")</f>
        <v/>
      </c>
      <c r="C246" s="20" t="str">
        <f>IF('School Data'!$B246="High",IF('School Data'!B246="","",'School Data'!B246),"")</f>
        <v/>
      </c>
      <c r="D246" s="20" t="str">
        <f>IF('School Data'!$B246="High",IF('School Data'!C246="","",'School Data'!C246),"")</f>
        <v/>
      </c>
      <c r="E246" s="20" t="str">
        <f>IF('School Data'!$B246="High",IF('School Data'!D246="","",'School Data'!D246),"")</f>
        <v/>
      </c>
      <c r="F246" s="20" t="str">
        <f>IF('School Data'!$B246="High",IF('School Data'!E246="","",'School Data'!E246),"")</f>
        <v/>
      </c>
      <c r="G246" s="31" t="str">
        <f>IF('School Data'!$B246="High",IF('School Data'!F246="","",'School Data'!F246),"")</f>
        <v/>
      </c>
      <c r="H246" s="28" t="str">
        <f>IF(A246&lt;('Output by Grade Span'!$C$5+1),"X","")</f>
        <v/>
      </c>
      <c r="I246" s="29" t="str">
        <f>IF('School Data'!$B246="High",IF('School Data'!G246="","",'School Data'!G246),"")</f>
        <v/>
      </c>
      <c r="J246" s="29" t="str">
        <f t="shared" si="34"/>
        <v/>
      </c>
      <c r="K246" s="29" t="str">
        <f>IF('School Data'!$B246="High",IF('School Data'!H246="","",'School Data'!H246),"")</f>
        <v/>
      </c>
      <c r="L246" s="29" t="str">
        <f t="shared" si="35"/>
        <v/>
      </c>
      <c r="M246" s="29" t="str">
        <f t="shared" si="36"/>
        <v/>
      </c>
      <c r="N246" s="28" t="str">
        <f>IF(H246="X",IF(M246&gt;'Output, All Schools'!$C$8,"N","Y"),"")</f>
        <v/>
      </c>
      <c r="O246" s="30" t="str">
        <f>IF('School Data'!$B246="High",IF('School Data'!I246="","",'School Data'!I246),"")</f>
        <v/>
      </c>
      <c r="P246" s="30" t="str">
        <f t="shared" si="37"/>
        <v/>
      </c>
      <c r="Q246" s="29" t="str">
        <f t="shared" si="38"/>
        <v/>
      </c>
      <c r="R246" s="31" t="str">
        <f>IF(H246="X",IF(Q246&gt;'Output, All Schools'!$C$9,"N","Y"),"")</f>
        <v/>
      </c>
      <c r="S246" s="32" t="str">
        <f>IF('School Data'!$B246="High",IF('School Data'!J246="","",'School Data'!J246),"")</f>
        <v/>
      </c>
      <c r="T246" s="49" t="str">
        <f t="shared" si="39"/>
        <v/>
      </c>
      <c r="U246" s="32" t="str">
        <f>IF('School Data'!$B246="High",IF('School Data'!K246="","",'School Data'!K246),"")</f>
        <v/>
      </c>
      <c r="V246" s="49" t="str">
        <f t="shared" si="40"/>
        <v/>
      </c>
      <c r="W246" s="54" t="str">
        <f t="shared" si="41"/>
        <v/>
      </c>
      <c r="X246" s="28" t="str">
        <f>IF(H246="X",IF(W246&lt;'Output, All Schools'!$C$14,"N","Y"),"")</f>
        <v/>
      </c>
      <c r="Y246" s="32" t="str">
        <f>IF('School Data'!$B246="High",IF('School Data'!L246="","",'School Data'!L246),"")</f>
        <v/>
      </c>
      <c r="Z246" s="49" t="str">
        <f t="shared" si="42"/>
        <v/>
      </c>
      <c r="AA246" s="55" t="str">
        <f t="shared" si="43"/>
        <v/>
      </c>
      <c r="AB246" s="31" t="str">
        <f>IF(H246="X",IF(AA246&lt;'Output, All Schools'!$C$15,"N","Y"),"")</f>
        <v/>
      </c>
    </row>
    <row r="247" spans="1:28" x14ac:dyDescent="0.25">
      <c r="A247" s="20" t="str">
        <f t="shared" si="33"/>
        <v/>
      </c>
      <c r="B247" s="20" t="str">
        <f>IF('School Data'!$B247="High",IF('School Data'!A247="","",'School Data'!A247),"")</f>
        <v/>
      </c>
      <c r="C247" s="20" t="str">
        <f>IF('School Data'!$B247="High",IF('School Data'!B247="","",'School Data'!B247),"")</f>
        <v/>
      </c>
      <c r="D247" s="20" t="str">
        <f>IF('School Data'!$B247="High",IF('School Data'!C247="","",'School Data'!C247),"")</f>
        <v/>
      </c>
      <c r="E247" s="20" t="str">
        <f>IF('School Data'!$B247="High",IF('School Data'!D247="","",'School Data'!D247),"")</f>
        <v/>
      </c>
      <c r="F247" s="20" t="str">
        <f>IF('School Data'!$B247="High",IF('School Data'!E247="","",'School Data'!E247),"")</f>
        <v/>
      </c>
      <c r="G247" s="31" t="str">
        <f>IF('School Data'!$B247="High",IF('School Data'!F247="","",'School Data'!F247),"")</f>
        <v/>
      </c>
      <c r="H247" s="28" t="str">
        <f>IF(A247&lt;('Output by Grade Span'!$C$5+1),"X","")</f>
        <v/>
      </c>
      <c r="I247" s="29" t="str">
        <f>IF('School Data'!$B247="High",IF('School Data'!G247="","",'School Data'!G247),"")</f>
        <v/>
      </c>
      <c r="J247" s="29" t="str">
        <f t="shared" si="34"/>
        <v/>
      </c>
      <c r="K247" s="29" t="str">
        <f>IF('School Data'!$B247="High",IF('School Data'!H247="","",'School Data'!H247),"")</f>
        <v/>
      </c>
      <c r="L247" s="29" t="str">
        <f t="shared" si="35"/>
        <v/>
      </c>
      <c r="M247" s="29" t="str">
        <f t="shared" si="36"/>
        <v/>
      </c>
      <c r="N247" s="28" t="str">
        <f>IF(H247="X",IF(M247&gt;'Output, All Schools'!$C$8,"N","Y"),"")</f>
        <v/>
      </c>
      <c r="O247" s="30" t="str">
        <f>IF('School Data'!$B247="High",IF('School Data'!I247="","",'School Data'!I247),"")</f>
        <v/>
      </c>
      <c r="P247" s="30" t="str">
        <f t="shared" si="37"/>
        <v/>
      </c>
      <c r="Q247" s="29" t="str">
        <f t="shared" si="38"/>
        <v/>
      </c>
      <c r="R247" s="31" t="str">
        <f>IF(H247="X",IF(Q247&gt;'Output, All Schools'!$C$9,"N","Y"),"")</f>
        <v/>
      </c>
      <c r="S247" s="32" t="str">
        <f>IF('School Data'!$B247="High",IF('School Data'!J247="","",'School Data'!J247),"")</f>
        <v/>
      </c>
      <c r="T247" s="49" t="str">
        <f t="shared" si="39"/>
        <v/>
      </c>
      <c r="U247" s="32" t="str">
        <f>IF('School Data'!$B247="High",IF('School Data'!K247="","",'School Data'!K247),"")</f>
        <v/>
      </c>
      <c r="V247" s="49" t="str">
        <f t="shared" si="40"/>
        <v/>
      </c>
      <c r="W247" s="54" t="str">
        <f t="shared" si="41"/>
        <v/>
      </c>
      <c r="X247" s="28" t="str">
        <f>IF(H247="X",IF(W247&lt;'Output, All Schools'!$C$14,"N","Y"),"")</f>
        <v/>
      </c>
      <c r="Y247" s="32" t="str">
        <f>IF('School Data'!$B247="High",IF('School Data'!L247="","",'School Data'!L247),"")</f>
        <v/>
      </c>
      <c r="Z247" s="49" t="str">
        <f t="shared" si="42"/>
        <v/>
      </c>
      <c r="AA247" s="55" t="str">
        <f t="shared" si="43"/>
        <v/>
      </c>
      <c r="AB247" s="31" t="str">
        <f>IF(H247="X",IF(AA247&lt;'Output, All Schools'!$C$15,"N","Y"),"")</f>
        <v/>
      </c>
    </row>
    <row r="248" spans="1:28" x14ac:dyDescent="0.25">
      <c r="A248" s="20" t="str">
        <f t="shared" si="33"/>
        <v/>
      </c>
      <c r="B248" s="20" t="str">
        <f>IF('School Data'!$B248="High",IF('School Data'!A248="","",'School Data'!A248),"")</f>
        <v/>
      </c>
      <c r="C248" s="20" t="str">
        <f>IF('School Data'!$B248="High",IF('School Data'!B248="","",'School Data'!B248),"")</f>
        <v/>
      </c>
      <c r="D248" s="20" t="str">
        <f>IF('School Data'!$B248="High",IF('School Data'!C248="","",'School Data'!C248),"")</f>
        <v/>
      </c>
      <c r="E248" s="20" t="str">
        <f>IF('School Data'!$B248="High",IF('School Data'!D248="","",'School Data'!D248),"")</f>
        <v/>
      </c>
      <c r="F248" s="20" t="str">
        <f>IF('School Data'!$B248="High",IF('School Data'!E248="","",'School Data'!E248),"")</f>
        <v/>
      </c>
      <c r="G248" s="31" t="str">
        <f>IF('School Data'!$B248="High",IF('School Data'!F248="","",'School Data'!F248),"")</f>
        <v/>
      </c>
      <c r="H248" s="28" t="str">
        <f>IF(A248&lt;('Output by Grade Span'!$C$5+1),"X","")</f>
        <v/>
      </c>
      <c r="I248" s="29" t="str">
        <f>IF('School Data'!$B248="High",IF('School Data'!G248="","",'School Data'!G248),"")</f>
        <v/>
      </c>
      <c r="J248" s="29" t="str">
        <f t="shared" si="34"/>
        <v/>
      </c>
      <c r="K248" s="29" t="str">
        <f>IF('School Data'!$B248="High",IF('School Data'!H248="","",'School Data'!H248),"")</f>
        <v/>
      </c>
      <c r="L248" s="29" t="str">
        <f t="shared" si="35"/>
        <v/>
      </c>
      <c r="M248" s="29" t="str">
        <f t="shared" si="36"/>
        <v/>
      </c>
      <c r="N248" s="28" t="str">
        <f>IF(H248="X",IF(M248&gt;'Output, All Schools'!$C$8,"N","Y"),"")</f>
        <v/>
      </c>
      <c r="O248" s="30" t="str">
        <f>IF('School Data'!$B248="High",IF('School Data'!I248="","",'School Data'!I248),"")</f>
        <v/>
      </c>
      <c r="P248" s="30" t="str">
        <f t="shared" si="37"/>
        <v/>
      </c>
      <c r="Q248" s="29" t="str">
        <f t="shared" si="38"/>
        <v/>
      </c>
      <c r="R248" s="31" t="str">
        <f>IF(H248="X",IF(Q248&gt;'Output, All Schools'!$C$9,"N","Y"),"")</f>
        <v/>
      </c>
      <c r="S248" s="32" t="str">
        <f>IF('School Data'!$B248="High",IF('School Data'!J248="","",'School Data'!J248),"")</f>
        <v/>
      </c>
      <c r="T248" s="49" t="str">
        <f t="shared" si="39"/>
        <v/>
      </c>
      <c r="U248" s="32" t="str">
        <f>IF('School Data'!$B248="High",IF('School Data'!K248="","",'School Data'!K248),"")</f>
        <v/>
      </c>
      <c r="V248" s="49" t="str">
        <f t="shared" si="40"/>
        <v/>
      </c>
      <c r="W248" s="54" t="str">
        <f t="shared" si="41"/>
        <v/>
      </c>
      <c r="X248" s="28" t="str">
        <f>IF(H248="X",IF(W248&lt;'Output, All Schools'!$C$14,"N","Y"),"")</f>
        <v/>
      </c>
      <c r="Y248" s="32" t="str">
        <f>IF('School Data'!$B248="High",IF('School Data'!L248="","",'School Data'!L248),"")</f>
        <v/>
      </c>
      <c r="Z248" s="49" t="str">
        <f t="shared" si="42"/>
        <v/>
      </c>
      <c r="AA248" s="55" t="str">
        <f t="shared" si="43"/>
        <v/>
      </c>
      <c r="AB248" s="31" t="str">
        <f>IF(H248="X",IF(AA248&lt;'Output, All Schools'!$C$15,"N","Y"),"")</f>
        <v/>
      </c>
    </row>
    <row r="249" spans="1:28" x14ac:dyDescent="0.25">
      <c r="A249" s="20" t="str">
        <f t="shared" si="33"/>
        <v/>
      </c>
      <c r="B249" s="20" t="str">
        <f>IF('School Data'!$B249="High",IF('School Data'!A249="","",'School Data'!A249),"")</f>
        <v/>
      </c>
      <c r="C249" s="20" t="str">
        <f>IF('School Data'!$B249="High",IF('School Data'!B249="","",'School Data'!B249),"")</f>
        <v/>
      </c>
      <c r="D249" s="20" t="str">
        <f>IF('School Data'!$B249="High",IF('School Data'!C249="","",'School Data'!C249),"")</f>
        <v/>
      </c>
      <c r="E249" s="20" t="str">
        <f>IF('School Data'!$B249="High",IF('School Data'!D249="","",'School Data'!D249),"")</f>
        <v/>
      </c>
      <c r="F249" s="20" t="str">
        <f>IF('School Data'!$B249="High",IF('School Data'!E249="","",'School Data'!E249),"")</f>
        <v/>
      </c>
      <c r="G249" s="31" t="str">
        <f>IF('School Data'!$B249="High",IF('School Data'!F249="","",'School Data'!F249),"")</f>
        <v/>
      </c>
      <c r="H249" s="28" t="str">
        <f>IF(A249&lt;('Output by Grade Span'!$C$5+1),"X","")</f>
        <v/>
      </c>
      <c r="I249" s="29" t="str">
        <f>IF('School Data'!$B249="High",IF('School Data'!G249="","",'School Data'!G249),"")</f>
        <v/>
      </c>
      <c r="J249" s="29" t="str">
        <f t="shared" si="34"/>
        <v/>
      </c>
      <c r="K249" s="29" t="str">
        <f>IF('School Data'!$B249="High",IF('School Data'!H249="","",'School Data'!H249),"")</f>
        <v/>
      </c>
      <c r="L249" s="29" t="str">
        <f t="shared" si="35"/>
        <v/>
      </c>
      <c r="M249" s="29" t="str">
        <f t="shared" si="36"/>
        <v/>
      </c>
      <c r="N249" s="28" t="str">
        <f>IF(H249="X",IF(M249&gt;'Output, All Schools'!$C$8,"N","Y"),"")</f>
        <v/>
      </c>
      <c r="O249" s="30" t="str">
        <f>IF('School Data'!$B249="High",IF('School Data'!I249="","",'School Data'!I249),"")</f>
        <v/>
      </c>
      <c r="P249" s="30" t="str">
        <f t="shared" si="37"/>
        <v/>
      </c>
      <c r="Q249" s="29" t="str">
        <f t="shared" si="38"/>
        <v/>
      </c>
      <c r="R249" s="31" t="str">
        <f>IF(H249="X",IF(Q249&gt;'Output, All Schools'!$C$9,"N","Y"),"")</f>
        <v/>
      </c>
      <c r="S249" s="32" t="str">
        <f>IF('School Data'!$B249="High",IF('School Data'!J249="","",'School Data'!J249),"")</f>
        <v/>
      </c>
      <c r="T249" s="49" t="str">
        <f t="shared" si="39"/>
        <v/>
      </c>
      <c r="U249" s="32" t="str">
        <f>IF('School Data'!$B249="High",IF('School Data'!K249="","",'School Data'!K249),"")</f>
        <v/>
      </c>
      <c r="V249" s="49" t="str">
        <f t="shared" si="40"/>
        <v/>
      </c>
      <c r="W249" s="54" t="str">
        <f t="shared" si="41"/>
        <v/>
      </c>
      <c r="X249" s="28" t="str">
        <f>IF(H249="X",IF(W249&lt;'Output, All Schools'!$C$14,"N","Y"),"")</f>
        <v/>
      </c>
      <c r="Y249" s="32" t="str">
        <f>IF('School Data'!$B249="High",IF('School Data'!L249="","",'School Data'!L249),"")</f>
        <v/>
      </c>
      <c r="Z249" s="49" t="str">
        <f t="shared" si="42"/>
        <v/>
      </c>
      <c r="AA249" s="55" t="str">
        <f t="shared" si="43"/>
        <v/>
      </c>
      <c r="AB249" s="31" t="str">
        <f>IF(H249="X",IF(AA249&lt;'Output, All Schools'!$C$15,"N","Y"),"")</f>
        <v/>
      </c>
    </row>
    <row r="250" spans="1:28" x14ac:dyDescent="0.25">
      <c r="A250" s="20" t="str">
        <f t="shared" si="33"/>
        <v/>
      </c>
      <c r="B250" s="20" t="str">
        <f>IF('School Data'!$B250="High",IF('School Data'!A250="","",'School Data'!A250),"")</f>
        <v/>
      </c>
      <c r="C250" s="20" t="str">
        <f>IF('School Data'!$B250="High",IF('School Data'!B250="","",'School Data'!B250),"")</f>
        <v/>
      </c>
      <c r="D250" s="20" t="str">
        <f>IF('School Data'!$B250="High",IF('School Data'!C250="","",'School Data'!C250),"")</f>
        <v/>
      </c>
      <c r="E250" s="20" t="str">
        <f>IF('School Data'!$B250="High",IF('School Data'!D250="","",'School Data'!D250),"")</f>
        <v/>
      </c>
      <c r="F250" s="20" t="str">
        <f>IF('School Data'!$B250="High",IF('School Data'!E250="","",'School Data'!E250),"")</f>
        <v/>
      </c>
      <c r="G250" s="31" t="str">
        <f>IF('School Data'!$B250="High",IF('School Data'!F250="","",'School Data'!F250),"")</f>
        <v/>
      </c>
      <c r="H250" s="28" t="str">
        <f>IF(A250&lt;('Output by Grade Span'!$C$5+1),"X","")</f>
        <v/>
      </c>
      <c r="I250" s="29" t="str">
        <f>IF('School Data'!$B250="High",IF('School Data'!G250="","",'School Data'!G250),"")</f>
        <v/>
      </c>
      <c r="J250" s="29" t="str">
        <f t="shared" si="34"/>
        <v/>
      </c>
      <c r="K250" s="29" t="str">
        <f>IF('School Data'!$B250="High",IF('School Data'!H250="","",'School Data'!H250),"")</f>
        <v/>
      </c>
      <c r="L250" s="29" t="str">
        <f t="shared" si="35"/>
        <v/>
      </c>
      <c r="M250" s="29" t="str">
        <f t="shared" si="36"/>
        <v/>
      </c>
      <c r="N250" s="28" t="str">
        <f>IF(H250="X",IF(M250&gt;'Output, All Schools'!$C$8,"N","Y"),"")</f>
        <v/>
      </c>
      <c r="O250" s="30" t="str">
        <f>IF('School Data'!$B250="High",IF('School Data'!I250="","",'School Data'!I250),"")</f>
        <v/>
      </c>
      <c r="P250" s="30" t="str">
        <f t="shared" si="37"/>
        <v/>
      </c>
      <c r="Q250" s="29" t="str">
        <f t="shared" si="38"/>
        <v/>
      </c>
      <c r="R250" s="31" t="str">
        <f>IF(H250="X",IF(Q250&gt;'Output, All Schools'!$C$9,"N","Y"),"")</f>
        <v/>
      </c>
      <c r="S250" s="32" t="str">
        <f>IF('School Data'!$B250="High",IF('School Data'!J250="","",'School Data'!J250),"")</f>
        <v/>
      </c>
      <c r="T250" s="49" t="str">
        <f t="shared" si="39"/>
        <v/>
      </c>
      <c r="U250" s="32" t="str">
        <f>IF('School Data'!$B250="High",IF('School Data'!K250="","",'School Data'!K250),"")</f>
        <v/>
      </c>
      <c r="V250" s="49" t="str">
        <f t="shared" si="40"/>
        <v/>
      </c>
      <c r="W250" s="54" t="str">
        <f t="shared" si="41"/>
        <v/>
      </c>
      <c r="X250" s="28" t="str">
        <f>IF(H250="X",IF(W250&lt;'Output, All Schools'!$C$14,"N","Y"),"")</f>
        <v/>
      </c>
      <c r="Y250" s="32" t="str">
        <f>IF('School Data'!$B250="High",IF('School Data'!L250="","",'School Data'!L250),"")</f>
        <v/>
      </c>
      <c r="Z250" s="49" t="str">
        <f t="shared" si="42"/>
        <v/>
      </c>
      <c r="AA250" s="55" t="str">
        <f t="shared" si="43"/>
        <v/>
      </c>
      <c r="AB250" s="31" t="str">
        <f>IF(H250="X",IF(AA250&lt;'Output, All Schools'!$C$15,"N","Y"),"")</f>
        <v/>
      </c>
    </row>
    <row r="251" spans="1:28" x14ac:dyDescent="0.25">
      <c r="A251" s="20" t="str">
        <f t="shared" si="33"/>
        <v/>
      </c>
      <c r="B251" s="20" t="str">
        <f>IF('School Data'!$B251="High",IF('School Data'!A251="","",'School Data'!A251),"")</f>
        <v/>
      </c>
      <c r="C251" s="20" t="str">
        <f>IF('School Data'!$B251="High",IF('School Data'!B251="","",'School Data'!B251),"")</f>
        <v/>
      </c>
      <c r="D251" s="20" t="str">
        <f>IF('School Data'!$B251="High",IF('School Data'!C251="","",'School Data'!C251),"")</f>
        <v/>
      </c>
      <c r="E251" s="20" t="str">
        <f>IF('School Data'!$B251="High",IF('School Data'!D251="","",'School Data'!D251),"")</f>
        <v/>
      </c>
      <c r="F251" s="20" t="str">
        <f>IF('School Data'!$B251="High",IF('School Data'!E251="","",'School Data'!E251),"")</f>
        <v/>
      </c>
      <c r="G251" s="31" t="str">
        <f>IF('School Data'!$B251="High",IF('School Data'!F251="","",'School Data'!F251),"")</f>
        <v/>
      </c>
      <c r="H251" s="28" t="str">
        <f>IF(A251&lt;('Output by Grade Span'!$C$5+1),"X","")</f>
        <v/>
      </c>
      <c r="I251" s="29" t="str">
        <f>IF('School Data'!$B251="High",IF('School Data'!G251="","",'School Data'!G251),"")</f>
        <v/>
      </c>
      <c r="J251" s="29" t="str">
        <f t="shared" si="34"/>
        <v/>
      </c>
      <c r="K251" s="29" t="str">
        <f>IF('School Data'!$B251="High",IF('School Data'!H251="","",'School Data'!H251),"")</f>
        <v/>
      </c>
      <c r="L251" s="29" t="str">
        <f t="shared" si="35"/>
        <v/>
      </c>
      <c r="M251" s="29" t="str">
        <f t="shared" si="36"/>
        <v/>
      </c>
      <c r="N251" s="28" t="str">
        <f>IF(H251="X",IF(M251&gt;'Output, All Schools'!$C$8,"N","Y"),"")</f>
        <v/>
      </c>
      <c r="O251" s="30" t="str">
        <f>IF('School Data'!$B251="High",IF('School Data'!I251="","",'School Data'!I251),"")</f>
        <v/>
      </c>
      <c r="P251" s="30" t="str">
        <f t="shared" si="37"/>
        <v/>
      </c>
      <c r="Q251" s="29" t="str">
        <f t="shared" si="38"/>
        <v/>
      </c>
      <c r="R251" s="31" t="str">
        <f>IF(H251="X",IF(Q251&gt;'Output, All Schools'!$C$9,"N","Y"),"")</f>
        <v/>
      </c>
      <c r="S251" s="32" t="str">
        <f>IF('School Data'!$B251="High",IF('School Data'!J251="","",'School Data'!J251),"")</f>
        <v/>
      </c>
      <c r="T251" s="49" t="str">
        <f t="shared" si="39"/>
        <v/>
      </c>
      <c r="U251" s="32" t="str">
        <f>IF('School Data'!$B251="High",IF('School Data'!K251="","",'School Data'!K251),"")</f>
        <v/>
      </c>
      <c r="V251" s="49" t="str">
        <f t="shared" si="40"/>
        <v/>
      </c>
      <c r="W251" s="54" t="str">
        <f t="shared" si="41"/>
        <v/>
      </c>
      <c r="X251" s="28" t="str">
        <f>IF(H251="X",IF(W251&lt;'Output, All Schools'!$C$14,"N","Y"),"")</f>
        <v/>
      </c>
      <c r="Y251" s="32" t="str">
        <f>IF('School Data'!$B251="High",IF('School Data'!L251="","",'School Data'!L251),"")</f>
        <v/>
      </c>
      <c r="Z251" s="49" t="str">
        <f t="shared" si="42"/>
        <v/>
      </c>
      <c r="AA251" s="55" t="str">
        <f t="shared" si="43"/>
        <v/>
      </c>
      <c r="AB251" s="31" t="str">
        <f>IF(H251="X",IF(AA251&lt;'Output, All Schools'!$C$15,"N","Y"),"")</f>
        <v/>
      </c>
    </row>
    <row r="252" spans="1:28" x14ac:dyDescent="0.25">
      <c r="A252" s="20" t="str">
        <f t="shared" si="33"/>
        <v/>
      </c>
      <c r="B252" s="20" t="str">
        <f>IF('School Data'!$B252="High",IF('School Data'!A252="","",'School Data'!A252),"")</f>
        <v/>
      </c>
      <c r="C252" s="20" t="str">
        <f>IF('School Data'!$B252="High",IF('School Data'!B252="","",'School Data'!B252),"")</f>
        <v/>
      </c>
      <c r="D252" s="20" t="str">
        <f>IF('School Data'!$B252="High",IF('School Data'!C252="","",'School Data'!C252),"")</f>
        <v/>
      </c>
      <c r="E252" s="20" t="str">
        <f>IF('School Data'!$B252="High",IF('School Data'!D252="","",'School Data'!D252),"")</f>
        <v/>
      </c>
      <c r="F252" s="20" t="str">
        <f>IF('School Data'!$B252="High",IF('School Data'!E252="","",'School Data'!E252),"")</f>
        <v/>
      </c>
      <c r="G252" s="31" t="str">
        <f>IF('School Data'!$B252="High",IF('School Data'!F252="","",'School Data'!F252),"")</f>
        <v/>
      </c>
      <c r="H252" s="28" t="str">
        <f>IF(A252&lt;('Output by Grade Span'!$C$5+1),"X","")</f>
        <v/>
      </c>
      <c r="I252" s="29" t="str">
        <f>IF('School Data'!$B252="High",IF('School Data'!G252="","",'School Data'!G252),"")</f>
        <v/>
      </c>
      <c r="J252" s="29" t="str">
        <f t="shared" si="34"/>
        <v/>
      </c>
      <c r="K252" s="29" t="str">
        <f>IF('School Data'!$B252="High",IF('School Data'!H252="","",'School Data'!H252),"")</f>
        <v/>
      </c>
      <c r="L252" s="29" t="str">
        <f t="shared" si="35"/>
        <v/>
      </c>
      <c r="M252" s="29" t="str">
        <f t="shared" si="36"/>
        <v/>
      </c>
      <c r="N252" s="28" t="str">
        <f>IF(H252="X",IF(M252&gt;'Output, All Schools'!$C$8,"N","Y"),"")</f>
        <v/>
      </c>
      <c r="O252" s="30" t="str">
        <f>IF('School Data'!$B252="High",IF('School Data'!I252="","",'School Data'!I252),"")</f>
        <v/>
      </c>
      <c r="P252" s="30" t="str">
        <f t="shared" si="37"/>
        <v/>
      </c>
      <c r="Q252" s="29" t="str">
        <f t="shared" si="38"/>
        <v/>
      </c>
      <c r="R252" s="31" t="str">
        <f>IF(H252="X",IF(Q252&gt;'Output, All Schools'!$C$9,"N","Y"),"")</f>
        <v/>
      </c>
      <c r="S252" s="32" t="str">
        <f>IF('School Data'!$B252="High",IF('School Data'!J252="","",'School Data'!J252),"")</f>
        <v/>
      </c>
      <c r="T252" s="49" t="str">
        <f t="shared" si="39"/>
        <v/>
      </c>
      <c r="U252" s="32" t="str">
        <f>IF('School Data'!$B252="High",IF('School Data'!K252="","",'School Data'!K252),"")</f>
        <v/>
      </c>
      <c r="V252" s="49" t="str">
        <f t="shared" si="40"/>
        <v/>
      </c>
      <c r="W252" s="54" t="str">
        <f t="shared" si="41"/>
        <v/>
      </c>
      <c r="X252" s="28" t="str">
        <f>IF(H252="X",IF(W252&lt;'Output, All Schools'!$C$14,"N","Y"),"")</f>
        <v/>
      </c>
      <c r="Y252" s="32" t="str">
        <f>IF('School Data'!$B252="High",IF('School Data'!L252="","",'School Data'!L252),"")</f>
        <v/>
      </c>
      <c r="Z252" s="49" t="str">
        <f t="shared" si="42"/>
        <v/>
      </c>
      <c r="AA252" s="55" t="str">
        <f t="shared" si="43"/>
        <v/>
      </c>
      <c r="AB252" s="31" t="str">
        <f>IF(H252="X",IF(AA252&lt;'Output, All Schools'!$C$15,"N","Y"),"")</f>
        <v/>
      </c>
    </row>
    <row r="253" spans="1:28" x14ac:dyDescent="0.25">
      <c r="A253" s="20" t="str">
        <f t="shared" si="33"/>
        <v/>
      </c>
      <c r="B253" s="20" t="str">
        <f>IF('School Data'!$B253="High",IF('School Data'!A253="","",'School Data'!A253),"")</f>
        <v/>
      </c>
      <c r="C253" s="20" t="str">
        <f>IF('School Data'!$B253="High",IF('School Data'!B253="","",'School Data'!B253),"")</f>
        <v/>
      </c>
      <c r="D253" s="20" t="str">
        <f>IF('School Data'!$B253="High",IF('School Data'!C253="","",'School Data'!C253),"")</f>
        <v/>
      </c>
      <c r="E253" s="20" t="str">
        <f>IF('School Data'!$B253="High",IF('School Data'!D253="","",'School Data'!D253),"")</f>
        <v/>
      </c>
      <c r="F253" s="20" t="str">
        <f>IF('School Data'!$B253="High",IF('School Data'!E253="","",'School Data'!E253),"")</f>
        <v/>
      </c>
      <c r="G253" s="31" t="str">
        <f>IF('School Data'!$B253="High",IF('School Data'!F253="","",'School Data'!F253),"")</f>
        <v/>
      </c>
      <c r="H253" s="28" t="str">
        <f>IF(A253&lt;('Output by Grade Span'!$C$5+1),"X","")</f>
        <v/>
      </c>
      <c r="I253" s="29" t="str">
        <f>IF('School Data'!$B253="High",IF('School Data'!G253="","",'School Data'!G253),"")</f>
        <v/>
      </c>
      <c r="J253" s="29" t="str">
        <f t="shared" si="34"/>
        <v/>
      </c>
      <c r="K253" s="29" t="str">
        <f>IF('School Data'!$B253="High",IF('School Data'!H253="","",'School Data'!H253),"")</f>
        <v/>
      </c>
      <c r="L253" s="29" t="str">
        <f t="shared" si="35"/>
        <v/>
      </c>
      <c r="M253" s="29" t="str">
        <f t="shared" si="36"/>
        <v/>
      </c>
      <c r="N253" s="28" t="str">
        <f>IF(H253="X",IF(M253&gt;'Output, All Schools'!$C$8,"N","Y"),"")</f>
        <v/>
      </c>
      <c r="O253" s="30" t="str">
        <f>IF('School Data'!$B253="High",IF('School Data'!I253="","",'School Data'!I253),"")</f>
        <v/>
      </c>
      <c r="P253" s="30" t="str">
        <f t="shared" si="37"/>
        <v/>
      </c>
      <c r="Q253" s="29" t="str">
        <f t="shared" si="38"/>
        <v/>
      </c>
      <c r="R253" s="31" t="str">
        <f>IF(H253="X",IF(Q253&gt;'Output, All Schools'!$C$9,"N","Y"),"")</f>
        <v/>
      </c>
      <c r="S253" s="32" t="str">
        <f>IF('School Data'!$B253="High",IF('School Data'!J253="","",'School Data'!J253),"")</f>
        <v/>
      </c>
      <c r="T253" s="49" t="str">
        <f t="shared" si="39"/>
        <v/>
      </c>
      <c r="U253" s="32" t="str">
        <f>IF('School Data'!$B253="High",IF('School Data'!K253="","",'School Data'!K253),"")</f>
        <v/>
      </c>
      <c r="V253" s="49" t="str">
        <f t="shared" si="40"/>
        <v/>
      </c>
      <c r="W253" s="54" t="str">
        <f t="shared" si="41"/>
        <v/>
      </c>
      <c r="X253" s="28" t="str">
        <f>IF(H253="X",IF(W253&lt;'Output, All Schools'!$C$14,"N","Y"),"")</f>
        <v/>
      </c>
      <c r="Y253" s="32" t="str">
        <f>IF('School Data'!$B253="High",IF('School Data'!L253="","",'School Data'!L253),"")</f>
        <v/>
      </c>
      <c r="Z253" s="49" t="str">
        <f t="shared" si="42"/>
        <v/>
      </c>
      <c r="AA253" s="55" t="str">
        <f t="shared" si="43"/>
        <v/>
      </c>
      <c r="AB253" s="31" t="str">
        <f>IF(H253="X",IF(AA253&lt;'Output, All Schools'!$C$15,"N","Y"),"")</f>
        <v/>
      </c>
    </row>
    <row r="254" spans="1:28" x14ac:dyDescent="0.25">
      <c r="A254" s="20" t="str">
        <f t="shared" si="33"/>
        <v/>
      </c>
      <c r="B254" s="20" t="str">
        <f>IF('School Data'!$B254="High",IF('School Data'!A254="","",'School Data'!A254),"")</f>
        <v/>
      </c>
      <c r="C254" s="20" t="str">
        <f>IF('School Data'!$B254="High",IF('School Data'!B254="","",'School Data'!B254),"")</f>
        <v/>
      </c>
      <c r="D254" s="20" t="str">
        <f>IF('School Data'!$B254="High",IF('School Data'!C254="","",'School Data'!C254),"")</f>
        <v/>
      </c>
      <c r="E254" s="20" t="str">
        <f>IF('School Data'!$B254="High",IF('School Data'!D254="","",'School Data'!D254),"")</f>
        <v/>
      </c>
      <c r="F254" s="20" t="str">
        <f>IF('School Data'!$B254="High",IF('School Data'!E254="","",'School Data'!E254),"")</f>
        <v/>
      </c>
      <c r="G254" s="31" t="str">
        <f>IF('School Data'!$B254="High",IF('School Data'!F254="","",'School Data'!F254),"")</f>
        <v/>
      </c>
      <c r="H254" s="28" t="str">
        <f>IF(A254&lt;('Output by Grade Span'!$C$5+1),"X","")</f>
        <v/>
      </c>
      <c r="I254" s="29" t="str">
        <f>IF('School Data'!$B254="High",IF('School Data'!G254="","",'School Data'!G254),"")</f>
        <v/>
      </c>
      <c r="J254" s="29" t="str">
        <f t="shared" si="34"/>
        <v/>
      </c>
      <c r="K254" s="29" t="str">
        <f>IF('School Data'!$B254="High",IF('School Data'!H254="","",'School Data'!H254),"")</f>
        <v/>
      </c>
      <c r="L254" s="29" t="str">
        <f t="shared" si="35"/>
        <v/>
      </c>
      <c r="M254" s="29" t="str">
        <f t="shared" si="36"/>
        <v/>
      </c>
      <c r="N254" s="28" t="str">
        <f>IF(H254="X",IF(M254&gt;'Output, All Schools'!$C$8,"N","Y"),"")</f>
        <v/>
      </c>
      <c r="O254" s="30" t="str">
        <f>IF('School Data'!$B254="High",IF('School Data'!I254="","",'School Data'!I254),"")</f>
        <v/>
      </c>
      <c r="P254" s="30" t="str">
        <f t="shared" si="37"/>
        <v/>
      </c>
      <c r="Q254" s="29" t="str">
        <f t="shared" si="38"/>
        <v/>
      </c>
      <c r="R254" s="31" t="str">
        <f>IF(H254="X",IF(Q254&gt;'Output, All Schools'!$C$9,"N","Y"),"")</f>
        <v/>
      </c>
      <c r="S254" s="32" t="str">
        <f>IF('School Data'!$B254="High",IF('School Data'!J254="","",'School Data'!J254),"")</f>
        <v/>
      </c>
      <c r="T254" s="49" t="str">
        <f t="shared" si="39"/>
        <v/>
      </c>
      <c r="U254" s="32" t="str">
        <f>IF('School Data'!$B254="High",IF('School Data'!K254="","",'School Data'!K254),"")</f>
        <v/>
      </c>
      <c r="V254" s="49" t="str">
        <f t="shared" si="40"/>
        <v/>
      </c>
      <c r="W254" s="54" t="str">
        <f t="shared" si="41"/>
        <v/>
      </c>
      <c r="X254" s="28" t="str">
        <f>IF(H254="X",IF(W254&lt;'Output, All Schools'!$C$14,"N","Y"),"")</f>
        <v/>
      </c>
      <c r="Y254" s="32" t="str">
        <f>IF('School Data'!$B254="High",IF('School Data'!L254="","",'School Data'!L254),"")</f>
        <v/>
      </c>
      <c r="Z254" s="49" t="str">
        <f t="shared" si="42"/>
        <v/>
      </c>
      <c r="AA254" s="55" t="str">
        <f t="shared" si="43"/>
        <v/>
      </c>
      <c r="AB254" s="31" t="str">
        <f>IF(H254="X",IF(AA254&lt;'Output, All Schools'!$C$15,"N","Y"),"")</f>
        <v/>
      </c>
    </row>
    <row r="255" spans="1:28" x14ac:dyDescent="0.25">
      <c r="A255" s="20" t="str">
        <f t="shared" si="33"/>
        <v/>
      </c>
      <c r="B255" s="20" t="str">
        <f>IF('School Data'!$B255="High",IF('School Data'!A255="","",'School Data'!A255),"")</f>
        <v/>
      </c>
      <c r="C255" s="20" t="str">
        <f>IF('School Data'!$B255="High",IF('School Data'!B255="","",'School Data'!B255),"")</f>
        <v/>
      </c>
      <c r="D255" s="20" t="str">
        <f>IF('School Data'!$B255="High",IF('School Data'!C255="","",'School Data'!C255),"")</f>
        <v/>
      </c>
      <c r="E255" s="20" t="str">
        <f>IF('School Data'!$B255="High",IF('School Data'!D255="","",'School Data'!D255),"")</f>
        <v/>
      </c>
      <c r="F255" s="20" t="str">
        <f>IF('School Data'!$B255="High",IF('School Data'!E255="","",'School Data'!E255),"")</f>
        <v/>
      </c>
      <c r="G255" s="31" t="str">
        <f>IF('School Data'!$B255="High",IF('School Data'!F255="","",'School Data'!F255),"")</f>
        <v/>
      </c>
      <c r="H255" s="28" t="str">
        <f>IF(A255&lt;('Output by Grade Span'!$C$5+1),"X","")</f>
        <v/>
      </c>
      <c r="I255" s="29" t="str">
        <f>IF('School Data'!$B255="High",IF('School Data'!G255="","",'School Data'!G255),"")</f>
        <v/>
      </c>
      <c r="J255" s="29" t="str">
        <f t="shared" si="34"/>
        <v/>
      </c>
      <c r="K255" s="29" t="str">
        <f>IF('School Data'!$B255="High",IF('School Data'!H255="","",'School Data'!H255),"")</f>
        <v/>
      </c>
      <c r="L255" s="29" t="str">
        <f t="shared" si="35"/>
        <v/>
      </c>
      <c r="M255" s="29" t="str">
        <f t="shared" si="36"/>
        <v/>
      </c>
      <c r="N255" s="28" t="str">
        <f>IF(H255="X",IF(M255&gt;'Output, All Schools'!$C$8,"N","Y"),"")</f>
        <v/>
      </c>
      <c r="O255" s="30" t="str">
        <f>IF('School Data'!$B255="High",IF('School Data'!I255="","",'School Data'!I255),"")</f>
        <v/>
      </c>
      <c r="P255" s="30" t="str">
        <f t="shared" si="37"/>
        <v/>
      </c>
      <c r="Q255" s="29" t="str">
        <f t="shared" si="38"/>
        <v/>
      </c>
      <c r="R255" s="31" t="str">
        <f>IF(H255="X",IF(Q255&gt;'Output, All Schools'!$C$9,"N","Y"),"")</f>
        <v/>
      </c>
      <c r="S255" s="32" t="str">
        <f>IF('School Data'!$B255="High",IF('School Data'!J255="","",'School Data'!J255),"")</f>
        <v/>
      </c>
      <c r="T255" s="49" t="str">
        <f t="shared" si="39"/>
        <v/>
      </c>
      <c r="U255" s="32" t="str">
        <f>IF('School Data'!$B255="High",IF('School Data'!K255="","",'School Data'!K255),"")</f>
        <v/>
      </c>
      <c r="V255" s="49" t="str">
        <f t="shared" si="40"/>
        <v/>
      </c>
      <c r="W255" s="54" t="str">
        <f t="shared" si="41"/>
        <v/>
      </c>
      <c r="X255" s="28" t="str">
        <f>IF(H255="X",IF(W255&lt;'Output, All Schools'!$C$14,"N","Y"),"")</f>
        <v/>
      </c>
      <c r="Y255" s="32" t="str">
        <f>IF('School Data'!$B255="High",IF('School Data'!L255="","",'School Data'!L255),"")</f>
        <v/>
      </c>
      <c r="Z255" s="49" t="str">
        <f t="shared" si="42"/>
        <v/>
      </c>
      <c r="AA255" s="55" t="str">
        <f t="shared" si="43"/>
        <v/>
      </c>
      <c r="AB255" s="31" t="str">
        <f>IF(H255="X",IF(AA255&lt;'Output, All Schools'!$C$15,"N","Y"),"")</f>
        <v/>
      </c>
    </row>
    <row r="256" spans="1:28" x14ac:dyDescent="0.25">
      <c r="A256" s="20" t="str">
        <f t="shared" si="33"/>
        <v/>
      </c>
      <c r="B256" s="20" t="str">
        <f>IF('School Data'!$B256="High",IF('School Data'!A256="","",'School Data'!A256),"")</f>
        <v/>
      </c>
      <c r="C256" s="20" t="str">
        <f>IF('School Data'!$B256="High",IF('School Data'!B256="","",'School Data'!B256),"")</f>
        <v/>
      </c>
      <c r="D256" s="20" t="str">
        <f>IF('School Data'!$B256="High",IF('School Data'!C256="","",'School Data'!C256),"")</f>
        <v/>
      </c>
      <c r="E256" s="20" t="str">
        <f>IF('School Data'!$B256="High",IF('School Data'!D256="","",'School Data'!D256),"")</f>
        <v/>
      </c>
      <c r="F256" s="20" t="str">
        <f>IF('School Data'!$B256="High",IF('School Data'!E256="","",'School Data'!E256),"")</f>
        <v/>
      </c>
      <c r="G256" s="31" t="str">
        <f>IF('School Data'!$B256="High",IF('School Data'!F256="","",'School Data'!F256),"")</f>
        <v/>
      </c>
      <c r="H256" s="28" t="str">
        <f>IF(A256&lt;('Output by Grade Span'!$C$5+1),"X","")</f>
        <v/>
      </c>
      <c r="I256" s="29" t="str">
        <f>IF('School Data'!$B256="High",IF('School Data'!G256="","",'School Data'!G256),"")</f>
        <v/>
      </c>
      <c r="J256" s="29" t="str">
        <f t="shared" si="34"/>
        <v/>
      </c>
      <c r="K256" s="29" t="str">
        <f>IF('School Data'!$B256="High",IF('School Data'!H256="","",'School Data'!H256),"")</f>
        <v/>
      </c>
      <c r="L256" s="29" t="str">
        <f t="shared" si="35"/>
        <v/>
      </c>
      <c r="M256" s="29" t="str">
        <f t="shared" si="36"/>
        <v/>
      </c>
      <c r="N256" s="28" t="str">
        <f>IF(H256="X",IF(M256&gt;'Output, All Schools'!$C$8,"N","Y"),"")</f>
        <v/>
      </c>
      <c r="O256" s="30" t="str">
        <f>IF('School Data'!$B256="High",IF('School Data'!I256="","",'School Data'!I256),"")</f>
        <v/>
      </c>
      <c r="P256" s="30" t="str">
        <f t="shared" si="37"/>
        <v/>
      </c>
      <c r="Q256" s="29" t="str">
        <f t="shared" si="38"/>
        <v/>
      </c>
      <c r="R256" s="31" t="str">
        <f>IF(H256="X",IF(Q256&gt;'Output, All Schools'!$C$9,"N","Y"),"")</f>
        <v/>
      </c>
      <c r="S256" s="32" t="str">
        <f>IF('School Data'!$B256="High",IF('School Data'!J256="","",'School Data'!J256),"")</f>
        <v/>
      </c>
      <c r="T256" s="49" t="str">
        <f t="shared" si="39"/>
        <v/>
      </c>
      <c r="U256" s="32" t="str">
        <f>IF('School Data'!$B256="High",IF('School Data'!K256="","",'School Data'!K256),"")</f>
        <v/>
      </c>
      <c r="V256" s="49" t="str">
        <f t="shared" si="40"/>
        <v/>
      </c>
      <c r="W256" s="54" t="str">
        <f t="shared" si="41"/>
        <v/>
      </c>
      <c r="X256" s="28" t="str">
        <f>IF(H256="X",IF(W256&lt;'Output, All Schools'!$C$14,"N","Y"),"")</f>
        <v/>
      </c>
      <c r="Y256" s="32" t="str">
        <f>IF('School Data'!$B256="High",IF('School Data'!L256="","",'School Data'!L256),"")</f>
        <v/>
      </c>
      <c r="Z256" s="49" t="str">
        <f t="shared" si="42"/>
        <v/>
      </c>
      <c r="AA256" s="55" t="str">
        <f t="shared" si="43"/>
        <v/>
      </c>
      <c r="AB256" s="31" t="str">
        <f>IF(H256="X",IF(AA256&lt;'Output, All Schools'!$C$15,"N","Y"),"")</f>
        <v/>
      </c>
    </row>
    <row r="257" spans="1:28" x14ac:dyDescent="0.25">
      <c r="A257" s="20" t="str">
        <f t="shared" si="33"/>
        <v/>
      </c>
      <c r="B257" s="20" t="str">
        <f>IF('School Data'!$B257="High",IF('School Data'!A257="","",'School Data'!A257),"")</f>
        <v/>
      </c>
      <c r="C257" s="20" t="str">
        <f>IF('School Data'!$B257="High",IF('School Data'!B257="","",'School Data'!B257),"")</f>
        <v/>
      </c>
      <c r="D257" s="20" t="str">
        <f>IF('School Data'!$B257="High",IF('School Data'!C257="","",'School Data'!C257),"")</f>
        <v/>
      </c>
      <c r="E257" s="20" t="str">
        <f>IF('School Data'!$B257="High",IF('School Data'!D257="","",'School Data'!D257),"")</f>
        <v/>
      </c>
      <c r="F257" s="20" t="str">
        <f>IF('School Data'!$B257="High",IF('School Data'!E257="","",'School Data'!E257),"")</f>
        <v/>
      </c>
      <c r="G257" s="31" t="str">
        <f>IF('School Data'!$B257="High",IF('School Data'!F257="","",'School Data'!F257),"")</f>
        <v/>
      </c>
      <c r="H257" s="28" t="str">
        <f>IF(A257&lt;('Output by Grade Span'!$C$5+1),"X","")</f>
        <v/>
      </c>
      <c r="I257" s="29" t="str">
        <f>IF('School Data'!$B257="High",IF('School Data'!G257="","",'School Data'!G257),"")</f>
        <v/>
      </c>
      <c r="J257" s="29" t="str">
        <f t="shared" si="34"/>
        <v/>
      </c>
      <c r="K257" s="29" t="str">
        <f>IF('School Data'!$B257="High",IF('School Data'!H257="","",'School Data'!H257),"")</f>
        <v/>
      </c>
      <c r="L257" s="29" t="str">
        <f t="shared" si="35"/>
        <v/>
      </c>
      <c r="M257" s="29" t="str">
        <f t="shared" si="36"/>
        <v/>
      </c>
      <c r="N257" s="28" t="str">
        <f>IF(H257="X",IF(M257&gt;'Output, All Schools'!$C$8,"N","Y"),"")</f>
        <v/>
      </c>
      <c r="O257" s="30" t="str">
        <f>IF('School Data'!$B257="High",IF('School Data'!I257="","",'School Data'!I257),"")</f>
        <v/>
      </c>
      <c r="P257" s="30" t="str">
        <f t="shared" si="37"/>
        <v/>
      </c>
      <c r="Q257" s="29" t="str">
        <f t="shared" si="38"/>
        <v/>
      </c>
      <c r="R257" s="31" t="str">
        <f>IF(H257="X",IF(Q257&gt;'Output, All Schools'!$C$9,"N","Y"),"")</f>
        <v/>
      </c>
      <c r="S257" s="32" t="str">
        <f>IF('School Data'!$B257="High",IF('School Data'!J257="","",'School Data'!J257),"")</f>
        <v/>
      </c>
      <c r="T257" s="49" t="str">
        <f t="shared" si="39"/>
        <v/>
      </c>
      <c r="U257" s="32" t="str">
        <f>IF('School Data'!$B257="High",IF('School Data'!K257="","",'School Data'!K257),"")</f>
        <v/>
      </c>
      <c r="V257" s="49" t="str">
        <f t="shared" si="40"/>
        <v/>
      </c>
      <c r="W257" s="54" t="str">
        <f t="shared" si="41"/>
        <v/>
      </c>
      <c r="X257" s="28" t="str">
        <f>IF(H257="X",IF(W257&lt;'Output, All Schools'!$C$14,"N","Y"),"")</f>
        <v/>
      </c>
      <c r="Y257" s="32" t="str">
        <f>IF('School Data'!$B257="High",IF('School Data'!L257="","",'School Data'!L257),"")</f>
        <v/>
      </c>
      <c r="Z257" s="49" t="str">
        <f t="shared" si="42"/>
        <v/>
      </c>
      <c r="AA257" s="55" t="str">
        <f t="shared" si="43"/>
        <v/>
      </c>
      <c r="AB257" s="31" t="str">
        <f>IF(H257="X",IF(AA257&lt;'Output, All Schools'!$C$15,"N","Y"),"")</f>
        <v/>
      </c>
    </row>
    <row r="258" spans="1:28" x14ac:dyDescent="0.25">
      <c r="A258" s="20" t="str">
        <f t="shared" si="33"/>
        <v/>
      </c>
      <c r="B258" s="20" t="str">
        <f>IF('School Data'!$B258="High",IF('School Data'!A258="","",'School Data'!A258),"")</f>
        <v/>
      </c>
      <c r="C258" s="20" t="str">
        <f>IF('School Data'!$B258="High",IF('School Data'!B258="","",'School Data'!B258),"")</f>
        <v/>
      </c>
      <c r="D258" s="20" t="str">
        <f>IF('School Data'!$B258="High",IF('School Data'!C258="","",'School Data'!C258),"")</f>
        <v/>
      </c>
      <c r="E258" s="20" t="str">
        <f>IF('School Data'!$B258="High",IF('School Data'!D258="","",'School Data'!D258),"")</f>
        <v/>
      </c>
      <c r="F258" s="20" t="str">
        <f>IF('School Data'!$B258="High",IF('School Data'!E258="","",'School Data'!E258),"")</f>
        <v/>
      </c>
      <c r="G258" s="31" t="str">
        <f>IF('School Data'!$B258="High",IF('School Data'!F258="","",'School Data'!F258),"")</f>
        <v/>
      </c>
      <c r="H258" s="28" t="str">
        <f>IF(A258&lt;('Output by Grade Span'!$C$5+1),"X","")</f>
        <v/>
      </c>
      <c r="I258" s="29" t="str">
        <f>IF('School Data'!$B258="High",IF('School Data'!G258="","",'School Data'!G258),"")</f>
        <v/>
      </c>
      <c r="J258" s="29" t="str">
        <f t="shared" si="34"/>
        <v/>
      </c>
      <c r="K258" s="29" t="str">
        <f>IF('School Data'!$B258="High",IF('School Data'!H258="","",'School Data'!H258),"")</f>
        <v/>
      </c>
      <c r="L258" s="29" t="str">
        <f t="shared" si="35"/>
        <v/>
      </c>
      <c r="M258" s="29" t="str">
        <f t="shared" si="36"/>
        <v/>
      </c>
      <c r="N258" s="28" t="str">
        <f>IF(H258="X",IF(M258&gt;'Output, All Schools'!$C$8,"N","Y"),"")</f>
        <v/>
      </c>
      <c r="O258" s="30" t="str">
        <f>IF('School Data'!$B258="High",IF('School Data'!I258="","",'School Data'!I258),"")</f>
        <v/>
      </c>
      <c r="P258" s="30" t="str">
        <f t="shared" si="37"/>
        <v/>
      </c>
      <c r="Q258" s="29" t="str">
        <f t="shared" si="38"/>
        <v/>
      </c>
      <c r="R258" s="31" t="str">
        <f>IF(H258="X",IF(Q258&gt;'Output, All Schools'!$C$9,"N","Y"),"")</f>
        <v/>
      </c>
      <c r="S258" s="32" t="str">
        <f>IF('School Data'!$B258="High",IF('School Data'!J258="","",'School Data'!J258),"")</f>
        <v/>
      </c>
      <c r="T258" s="49" t="str">
        <f t="shared" si="39"/>
        <v/>
      </c>
      <c r="U258" s="32" t="str">
        <f>IF('School Data'!$B258="High",IF('School Data'!K258="","",'School Data'!K258),"")</f>
        <v/>
      </c>
      <c r="V258" s="49" t="str">
        <f t="shared" si="40"/>
        <v/>
      </c>
      <c r="W258" s="54" t="str">
        <f t="shared" si="41"/>
        <v/>
      </c>
      <c r="X258" s="28" t="str">
        <f>IF(H258="X",IF(W258&lt;'Output, All Schools'!$C$14,"N","Y"),"")</f>
        <v/>
      </c>
      <c r="Y258" s="32" t="str">
        <f>IF('School Data'!$B258="High",IF('School Data'!L258="","",'School Data'!L258),"")</f>
        <v/>
      </c>
      <c r="Z258" s="49" t="str">
        <f t="shared" si="42"/>
        <v/>
      </c>
      <c r="AA258" s="55" t="str">
        <f t="shared" si="43"/>
        <v/>
      </c>
      <c r="AB258" s="31" t="str">
        <f>IF(H258="X",IF(AA258&lt;'Output, All Schools'!$C$15,"N","Y"),"")</f>
        <v/>
      </c>
    </row>
    <row r="259" spans="1:28" x14ac:dyDescent="0.25">
      <c r="A259" s="20" t="str">
        <f t="shared" si="33"/>
        <v/>
      </c>
      <c r="B259" s="20" t="str">
        <f>IF('School Data'!$B259="High",IF('School Data'!A259="","",'School Data'!A259),"")</f>
        <v/>
      </c>
      <c r="C259" s="20" t="str">
        <f>IF('School Data'!$B259="High",IF('School Data'!B259="","",'School Data'!B259),"")</f>
        <v/>
      </c>
      <c r="D259" s="20" t="str">
        <f>IF('School Data'!$B259="High",IF('School Data'!C259="","",'School Data'!C259),"")</f>
        <v/>
      </c>
      <c r="E259" s="20" t="str">
        <f>IF('School Data'!$B259="High",IF('School Data'!D259="","",'School Data'!D259),"")</f>
        <v/>
      </c>
      <c r="F259" s="20" t="str">
        <f>IF('School Data'!$B259="High",IF('School Data'!E259="","",'School Data'!E259),"")</f>
        <v/>
      </c>
      <c r="G259" s="31" t="str">
        <f>IF('School Data'!$B259="High",IF('School Data'!F259="","",'School Data'!F259),"")</f>
        <v/>
      </c>
      <c r="H259" s="28" t="str">
        <f>IF(A259&lt;('Output by Grade Span'!$C$5+1),"X","")</f>
        <v/>
      </c>
      <c r="I259" s="29" t="str">
        <f>IF('School Data'!$B259="High",IF('School Data'!G259="","",'School Data'!G259),"")</f>
        <v/>
      </c>
      <c r="J259" s="29" t="str">
        <f t="shared" si="34"/>
        <v/>
      </c>
      <c r="K259" s="29" t="str">
        <f>IF('School Data'!$B259="High",IF('School Data'!H259="","",'School Data'!H259),"")</f>
        <v/>
      </c>
      <c r="L259" s="29" t="str">
        <f t="shared" si="35"/>
        <v/>
      </c>
      <c r="M259" s="29" t="str">
        <f t="shared" si="36"/>
        <v/>
      </c>
      <c r="N259" s="28" t="str">
        <f>IF(H259="X",IF(M259&gt;'Output, All Schools'!$C$8,"N","Y"),"")</f>
        <v/>
      </c>
      <c r="O259" s="30" t="str">
        <f>IF('School Data'!$B259="High",IF('School Data'!I259="","",'School Data'!I259),"")</f>
        <v/>
      </c>
      <c r="P259" s="30" t="str">
        <f t="shared" si="37"/>
        <v/>
      </c>
      <c r="Q259" s="29" t="str">
        <f t="shared" si="38"/>
        <v/>
      </c>
      <c r="R259" s="31" t="str">
        <f>IF(H259="X",IF(Q259&gt;'Output, All Schools'!$C$9,"N","Y"),"")</f>
        <v/>
      </c>
      <c r="S259" s="32" t="str">
        <f>IF('School Data'!$B259="High",IF('School Data'!J259="","",'School Data'!J259),"")</f>
        <v/>
      </c>
      <c r="T259" s="49" t="str">
        <f t="shared" si="39"/>
        <v/>
      </c>
      <c r="U259" s="32" t="str">
        <f>IF('School Data'!$B259="High",IF('School Data'!K259="","",'School Data'!K259),"")</f>
        <v/>
      </c>
      <c r="V259" s="49" t="str">
        <f t="shared" si="40"/>
        <v/>
      </c>
      <c r="W259" s="54" t="str">
        <f t="shared" si="41"/>
        <v/>
      </c>
      <c r="X259" s="28" t="str">
        <f>IF(H259="X",IF(W259&lt;'Output, All Schools'!$C$14,"N","Y"),"")</f>
        <v/>
      </c>
      <c r="Y259" s="32" t="str">
        <f>IF('School Data'!$B259="High",IF('School Data'!L259="","",'School Data'!L259),"")</f>
        <v/>
      </c>
      <c r="Z259" s="49" t="str">
        <f t="shared" si="42"/>
        <v/>
      </c>
      <c r="AA259" s="55" t="str">
        <f t="shared" si="43"/>
        <v/>
      </c>
      <c r="AB259" s="31" t="str">
        <f>IF(H259="X",IF(AA259&lt;'Output, All Schools'!$C$15,"N","Y"),"")</f>
        <v/>
      </c>
    </row>
    <row r="260" spans="1:28" x14ac:dyDescent="0.25">
      <c r="A260" s="20" t="str">
        <f t="shared" ref="A260:A269" si="44">IFERROR(RANK(G260,G:G,0),"")</f>
        <v/>
      </c>
      <c r="B260" s="20" t="str">
        <f>IF('School Data'!$B260="High",IF('School Data'!A260="","",'School Data'!A260),"")</f>
        <v/>
      </c>
      <c r="C260" s="20" t="str">
        <f>IF('School Data'!$B260="High",IF('School Data'!B260="","",'School Data'!B260),"")</f>
        <v/>
      </c>
      <c r="D260" s="20" t="str">
        <f>IF('School Data'!$B260="High",IF('School Data'!C260="","",'School Data'!C260),"")</f>
        <v/>
      </c>
      <c r="E260" s="20" t="str">
        <f>IF('School Data'!$B260="High",IF('School Data'!D260="","",'School Data'!D260),"")</f>
        <v/>
      </c>
      <c r="F260" s="20" t="str">
        <f>IF('School Data'!$B260="High",IF('School Data'!E260="","",'School Data'!E260),"")</f>
        <v/>
      </c>
      <c r="G260" s="31" t="str">
        <f>IF('School Data'!$B260="High",IF('School Data'!F260="","",'School Data'!F260),"")</f>
        <v/>
      </c>
      <c r="H260" s="28" t="str">
        <f>IF(A260&lt;('Output by Grade Span'!$C$5+1),"X","")</f>
        <v/>
      </c>
      <c r="I260" s="29" t="str">
        <f>IF('School Data'!$B260="High",IF('School Data'!G260="","",'School Data'!G260),"")</f>
        <v/>
      </c>
      <c r="J260" s="29" t="str">
        <f t="shared" ref="J260:J269" si="45">IFERROR((ROUND(I260/D260,0)),"")</f>
        <v/>
      </c>
      <c r="K260" s="29" t="str">
        <f>IF('School Data'!$B260="High",IF('School Data'!H260="","",'School Data'!H260),"")</f>
        <v/>
      </c>
      <c r="L260" s="29" t="str">
        <f t="shared" ref="L260:L269" si="46">IFERROR((ROUND(K260/E260,0)),"")</f>
        <v/>
      </c>
      <c r="M260" s="29" t="str">
        <f t="shared" ref="M260:M269" si="47">IFERROR((ROUND(L260-J260,0)),"")</f>
        <v/>
      </c>
      <c r="N260" s="28" t="str">
        <f>IF(H260="X",IF(M260&gt;'Output, All Schools'!$C$8,"N","Y"),"")</f>
        <v/>
      </c>
      <c r="O260" s="30" t="str">
        <f>IF('School Data'!$B260="High",IF('School Data'!I260="","",'School Data'!I260),"")</f>
        <v/>
      </c>
      <c r="P260" s="30" t="str">
        <f t="shared" ref="P260:P269" si="48">IFERROR((ROUND(O260/F260,0)),"")</f>
        <v/>
      </c>
      <c r="Q260" s="29" t="str">
        <f t="shared" ref="Q260:Q269" si="49">IFERROR((ROUND(P260-L260,0)),"")</f>
        <v/>
      </c>
      <c r="R260" s="31" t="str">
        <f>IF(H260="X",IF(Q260&gt;'Output, All Schools'!$C$9,"N","Y"),"")</f>
        <v/>
      </c>
      <c r="S260" s="32" t="str">
        <f>IF('School Data'!$B260="High",IF('School Data'!J260="","",'School Data'!J260),"")</f>
        <v/>
      </c>
      <c r="T260" s="49" t="str">
        <f t="shared" ref="T260:T269" si="50">IFERROR((ROUND(S260/D260,2)),"")</f>
        <v/>
      </c>
      <c r="U260" s="32" t="str">
        <f>IF('School Data'!$B260="High",IF('School Data'!K260="","",'School Data'!K260),"")</f>
        <v/>
      </c>
      <c r="V260" s="49" t="str">
        <f t="shared" ref="V260:V269" si="51">IFERROR((ROUND(U260/E260,2)),"")</f>
        <v/>
      </c>
      <c r="W260" s="54" t="str">
        <f t="shared" ref="W260:W269" si="52">IFERROR((ROUND(V260-T260,2)),"")</f>
        <v/>
      </c>
      <c r="X260" s="28" t="str">
        <f>IF(H260="X",IF(W260&lt;'Output, All Schools'!$C$14,"N","Y"),"")</f>
        <v/>
      </c>
      <c r="Y260" s="32" t="str">
        <f>IF('School Data'!$B260="High",IF('School Data'!L260="","",'School Data'!L260),"")</f>
        <v/>
      </c>
      <c r="Z260" s="49" t="str">
        <f t="shared" ref="Z260:Z269" si="53">IFERROR((ROUND(Y260/F260,2)),"")</f>
        <v/>
      </c>
      <c r="AA260" s="55" t="str">
        <f t="shared" ref="AA260:AA269" si="54">IFERROR((ROUND(Z260-V260,2)),"")</f>
        <v/>
      </c>
      <c r="AB260" s="31" t="str">
        <f>IF(H260="X",IF(AA260&lt;'Output, All Schools'!$C$15,"N","Y"),"")</f>
        <v/>
      </c>
    </row>
    <row r="261" spans="1:28" x14ac:dyDescent="0.25">
      <c r="A261" s="20" t="str">
        <f t="shared" si="44"/>
        <v/>
      </c>
      <c r="B261" s="20" t="str">
        <f>IF('School Data'!$B261="High",IF('School Data'!A261="","",'School Data'!A261),"")</f>
        <v/>
      </c>
      <c r="C261" s="20" t="str">
        <f>IF('School Data'!$B261="High",IF('School Data'!B261="","",'School Data'!B261),"")</f>
        <v/>
      </c>
      <c r="D261" s="20" t="str">
        <f>IF('School Data'!$B261="High",IF('School Data'!C261="","",'School Data'!C261),"")</f>
        <v/>
      </c>
      <c r="E261" s="20" t="str">
        <f>IF('School Data'!$B261="High",IF('School Data'!D261="","",'School Data'!D261),"")</f>
        <v/>
      </c>
      <c r="F261" s="20" t="str">
        <f>IF('School Data'!$B261="High",IF('School Data'!E261="","",'School Data'!E261),"")</f>
        <v/>
      </c>
      <c r="G261" s="31" t="str">
        <f>IF('School Data'!$B261="High",IF('School Data'!F261="","",'School Data'!F261),"")</f>
        <v/>
      </c>
      <c r="H261" s="28" t="str">
        <f>IF(A261&lt;('Output by Grade Span'!$C$5+1),"X","")</f>
        <v/>
      </c>
      <c r="I261" s="29" t="str">
        <f>IF('School Data'!$B261="High",IF('School Data'!G261="","",'School Data'!G261),"")</f>
        <v/>
      </c>
      <c r="J261" s="29" t="str">
        <f t="shared" si="45"/>
        <v/>
      </c>
      <c r="K261" s="29" t="str">
        <f>IF('School Data'!$B261="High",IF('School Data'!H261="","",'School Data'!H261),"")</f>
        <v/>
      </c>
      <c r="L261" s="29" t="str">
        <f t="shared" si="46"/>
        <v/>
      </c>
      <c r="M261" s="29" t="str">
        <f t="shared" si="47"/>
        <v/>
      </c>
      <c r="N261" s="28" t="str">
        <f>IF(H261="X",IF(M261&gt;'Output, All Schools'!$C$8,"N","Y"),"")</f>
        <v/>
      </c>
      <c r="O261" s="30" t="str">
        <f>IF('School Data'!$B261="High",IF('School Data'!I261="","",'School Data'!I261),"")</f>
        <v/>
      </c>
      <c r="P261" s="30" t="str">
        <f t="shared" si="48"/>
        <v/>
      </c>
      <c r="Q261" s="29" t="str">
        <f t="shared" si="49"/>
        <v/>
      </c>
      <c r="R261" s="31" t="str">
        <f>IF(H261="X",IF(Q261&gt;'Output, All Schools'!$C$9,"N","Y"),"")</f>
        <v/>
      </c>
      <c r="S261" s="32" t="str">
        <f>IF('School Data'!$B261="High",IF('School Data'!J261="","",'School Data'!J261),"")</f>
        <v/>
      </c>
      <c r="T261" s="49" t="str">
        <f t="shared" si="50"/>
        <v/>
      </c>
      <c r="U261" s="32" t="str">
        <f>IF('School Data'!$B261="High",IF('School Data'!K261="","",'School Data'!K261),"")</f>
        <v/>
      </c>
      <c r="V261" s="49" t="str">
        <f t="shared" si="51"/>
        <v/>
      </c>
      <c r="W261" s="54" t="str">
        <f t="shared" si="52"/>
        <v/>
      </c>
      <c r="X261" s="28" t="str">
        <f>IF(H261="X",IF(W261&lt;'Output, All Schools'!$C$14,"N","Y"),"")</f>
        <v/>
      </c>
      <c r="Y261" s="32" t="str">
        <f>IF('School Data'!$B261="High",IF('School Data'!L261="","",'School Data'!L261),"")</f>
        <v/>
      </c>
      <c r="Z261" s="49" t="str">
        <f t="shared" si="53"/>
        <v/>
      </c>
      <c r="AA261" s="55" t="str">
        <f t="shared" si="54"/>
        <v/>
      </c>
      <c r="AB261" s="31" t="str">
        <f>IF(H261="X",IF(AA261&lt;'Output, All Schools'!$C$15,"N","Y"),"")</f>
        <v/>
      </c>
    </row>
    <row r="262" spans="1:28" x14ac:dyDescent="0.25">
      <c r="A262" s="20" t="str">
        <f t="shared" si="44"/>
        <v/>
      </c>
      <c r="B262" s="20" t="str">
        <f>IF('School Data'!$B262="High",IF('School Data'!A262="","",'School Data'!A262),"")</f>
        <v/>
      </c>
      <c r="C262" s="20" t="str">
        <f>IF('School Data'!$B262="High",IF('School Data'!B262="","",'School Data'!B262),"")</f>
        <v/>
      </c>
      <c r="D262" s="20" t="str">
        <f>IF('School Data'!$B262="High",IF('School Data'!C262="","",'School Data'!C262),"")</f>
        <v/>
      </c>
      <c r="E262" s="20" t="str">
        <f>IF('School Data'!$B262="High",IF('School Data'!D262="","",'School Data'!D262),"")</f>
        <v/>
      </c>
      <c r="F262" s="20" t="str">
        <f>IF('School Data'!$B262="High",IF('School Data'!E262="","",'School Data'!E262),"")</f>
        <v/>
      </c>
      <c r="G262" s="31" t="str">
        <f>IF('School Data'!$B262="High",IF('School Data'!F262="","",'School Data'!F262),"")</f>
        <v/>
      </c>
      <c r="H262" s="28" t="str">
        <f>IF(A262&lt;('Output by Grade Span'!$C$5+1),"X","")</f>
        <v/>
      </c>
      <c r="I262" s="29" t="str">
        <f>IF('School Data'!$B262="High",IF('School Data'!G262="","",'School Data'!G262),"")</f>
        <v/>
      </c>
      <c r="J262" s="29" t="str">
        <f t="shared" si="45"/>
        <v/>
      </c>
      <c r="K262" s="29" t="str">
        <f>IF('School Data'!$B262="High",IF('School Data'!H262="","",'School Data'!H262),"")</f>
        <v/>
      </c>
      <c r="L262" s="29" t="str">
        <f t="shared" si="46"/>
        <v/>
      </c>
      <c r="M262" s="29" t="str">
        <f t="shared" si="47"/>
        <v/>
      </c>
      <c r="N262" s="28" t="str">
        <f>IF(H262="X",IF(M262&gt;'Output, All Schools'!$C$8,"N","Y"),"")</f>
        <v/>
      </c>
      <c r="O262" s="30" t="str">
        <f>IF('School Data'!$B262="High",IF('School Data'!I262="","",'School Data'!I262),"")</f>
        <v/>
      </c>
      <c r="P262" s="30" t="str">
        <f t="shared" si="48"/>
        <v/>
      </c>
      <c r="Q262" s="29" t="str">
        <f t="shared" si="49"/>
        <v/>
      </c>
      <c r="R262" s="31" t="str">
        <f>IF(H262="X",IF(Q262&gt;'Output, All Schools'!$C$9,"N","Y"),"")</f>
        <v/>
      </c>
      <c r="S262" s="32" t="str">
        <f>IF('School Data'!$B262="High",IF('School Data'!J262="","",'School Data'!J262),"")</f>
        <v/>
      </c>
      <c r="T262" s="49" t="str">
        <f t="shared" si="50"/>
        <v/>
      </c>
      <c r="U262" s="32" t="str">
        <f>IF('School Data'!$B262="High",IF('School Data'!K262="","",'School Data'!K262),"")</f>
        <v/>
      </c>
      <c r="V262" s="49" t="str">
        <f t="shared" si="51"/>
        <v/>
      </c>
      <c r="W262" s="54" t="str">
        <f t="shared" si="52"/>
        <v/>
      </c>
      <c r="X262" s="28" t="str">
        <f>IF(H262="X",IF(W262&lt;'Output, All Schools'!$C$14,"N","Y"),"")</f>
        <v/>
      </c>
      <c r="Y262" s="32" t="str">
        <f>IF('School Data'!$B262="High",IF('School Data'!L262="","",'School Data'!L262),"")</f>
        <v/>
      </c>
      <c r="Z262" s="49" t="str">
        <f t="shared" si="53"/>
        <v/>
      </c>
      <c r="AA262" s="55" t="str">
        <f t="shared" si="54"/>
        <v/>
      </c>
      <c r="AB262" s="31" t="str">
        <f>IF(H262="X",IF(AA262&lt;'Output, All Schools'!$C$15,"N","Y"),"")</f>
        <v/>
      </c>
    </row>
    <row r="263" spans="1:28" x14ac:dyDescent="0.25">
      <c r="A263" s="20" t="str">
        <f t="shared" si="44"/>
        <v/>
      </c>
      <c r="B263" s="20" t="str">
        <f>IF('School Data'!$B263="High",IF('School Data'!A263="","",'School Data'!A263),"")</f>
        <v/>
      </c>
      <c r="C263" s="20" t="str">
        <f>IF('School Data'!$B263="High",IF('School Data'!B263="","",'School Data'!B263),"")</f>
        <v/>
      </c>
      <c r="D263" s="20" t="str">
        <f>IF('School Data'!$B263="High",IF('School Data'!C263="","",'School Data'!C263),"")</f>
        <v/>
      </c>
      <c r="E263" s="20" t="str">
        <f>IF('School Data'!$B263="High",IF('School Data'!D263="","",'School Data'!D263),"")</f>
        <v/>
      </c>
      <c r="F263" s="20" t="str">
        <f>IF('School Data'!$B263="High",IF('School Data'!E263="","",'School Data'!E263),"")</f>
        <v/>
      </c>
      <c r="G263" s="31" t="str">
        <f>IF('School Data'!$B263="High",IF('School Data'!F263="","",'School Data'!F263),"")</f>
        <v/>
      </c>
      <c r="H263" s="28" t="str">
        <f>IF(A263&lt;('Output by Grade Span'!$C$5+1),"X","")</f>
        <v/>
      </c>
      <c r="I263" s="29" t="str">
        <f>IF('School Data'!$B263="High",IF('School Data'!G263="","",'School Data'!G263),"")</f>
        <v/>
      </c>
      <c r="J263" s="29" t="str">
        <f t="shared" si="45"/>
        <v/>
      </c>
      <c r="K263" s="29" t="str">
        <f>IF('School Data'!$B263="High",IF('School Data'!H263="","",'School Data'!H263),"")</f>
        <v/>
      </c>
      <c r="L263" s="29" t="str">
        <f t="shared" si="46"/>
        <v/>
      </c>
      <c r="M263" s="29" t="str">
        <f t="shared" si="47"/>
        <v/>
      </c>
      <c r="N263" s="28" t="str">
        <f>IF(H263="X",IF(M263&gt;'Output, All Schools'!$C$8,"N","Y"),"")</f>
        <v/>
      </c>
      <c r="O263" s="30" t="str">
        <f>IF('School Data'!$B263="High",IF('School Data'!I263="","",'School Data'!I263),"")</f>
        <v/>
      </c>
      <c r="P263" s="30" t="str">
        <f t="shared" si="48"/>
        <v/>
      </c>
      <c r="Q263" s="29" t="str">
        <f t="shared" si="49"/>
        <v/>
      </c>
      <c r="R263" s="31" t="str">
        <f>IF(H263="X",IF(Q263&gt;'Output, All Schools'!$C$9,"N","Y"),"")</f>
        <v/>
      </c>
      <c r="S263" s="32" t="str">
        <f>IF('School Data'!$B263="High",IF('School Data'!J263="","",'School Data'!J263),"")</f>
        <v/>
      </c>
      <c r="T263" s="49" t="str">
        <f t="shared" si="50"/>
        <v/>
      </c>
      <c r="U263" s="32" t="str">
        <f>IF('School Data'!$B263="High",IF('School Data'!K263="","",'School Data'!K263),"")</f>
        <v/>
      </c>
      <c r="V263" s="49" t="str">
        <f t="shared" si="51"/>
        <v/>
      </c>
      <c r="W263" s="54" t="str">
        <f t="shared" si="52"/>
        <v/>
      </c>
      <c r="X263" s="28" t="str">
        <f>IF(H263="X",IF(W263&lt;'Output, All Schools'!$C$14,"N","Y"),"")</f>
        <v/>
      </c>
      <c r="Y263" s="32" t="str">
        <f>IF('School Data'!$B263="High",IF('School Data'!L263="","",'School Data'!L263),"")</f>
        <v/>
      </c>
      <c r="Z263" s="49" t="str">
        <f t="shared" si="53"/>
        <v/>
      </c>
      <c r="AA263" s="55" t="str">
        <f t="shared" si="54"/>
        <v/>
      </c>
      <c r="AB263" s="31" t="str">
        <f>IF(H263="X",IF(AA263&lt;'Output, All Schools'!$C$15,"N","Y"),"")</f>
        <v/>
      </c>
    </row>
    <row r="264" spans="1:28" x14ac:dyDescent="0.25">
      <c r="A264" s="20" t="str">
        <f t="shared" si="44"/>
        <v/>
      </c>
      <c r="B264" s="20" t="str">
        <f>IF('School Data'!$B264="High",IF('School Data'!A264="","",'School Data'!A264),"")</f>
        <v/>
      </c>
      <c r="C264" s="20" t="str">
        <f>IF('School Data'!$B264="High",IF('School Data'!B264="","",'School Data'!B264),"")</f>
        <v/>
      </c>
      <c r="D264" s="20" t="str">
        <f>IF('School Data'!$B264="High",IF('School Data'!C264="","",'School Data'!C264),"")</f>
        <v/>
      </c>
      <c r="E264" s="20" t="str">
        <f>IF('School Data'!$B264="High",IF('School Data'!D264="","",'School Data'!D264),"")</f>
        <v/>
      </c>
      <c r="F264" s="20" t="str">
        <f>IF('School Data'!$B264="High",IF('School Data'!E264="","",'School Data'!E264),"")</f>
        <v/>
      </c>
      <c r="G264" s="31" t="str">
        <f>IF('School Data'!$B264="High",IF('School Data'!F264="","",'School Data'!F264),"")</f>
        <v/>
      </c>
      <c r="H264" s="28" t="str">
        <f>IF(A264&lt;('Output by Grade Span'!$C$5+1),"X","")</f>
        <v/>
      </c>
      <c r="I264" s="29" t="str">
        <f>IF('School Data'!$B264="High",IF('School Data'!G264="","",'School Data'!G264),"")</f>
        <v/>
      </c>
      <c r="J264" s="29" t="str">
        <f t="shared" si="45"/>
        <v/>
      </c>
      <c r="K264" s="29" t="str">
        <f>IF('School Data'!$B264="High",IF('School Data'!H264="","",'School Data'!H264),"")</f>
        <v/>
      </c>
      <c r="L264" s="29" t="str">
        <f t="shared" si="46"/>
        <v/>
      </c>
      <c r="M264" s="29" t="str">
        <f t="shared" si="47"/>
        <v/>
      </c>
      <c r="N264" s="28" t="str">
        <f>IF(H264="X",IF(M264&gt;'Output, All Schools'!$C$8,"N","Y"),"")</f>
        <v/>
      </c>
      <c r="O264" s="30" t="str">
        <f>IF('School Data'!$B264="High",IF('School Data'!I264="","",'School Data'!I264),"")</f>
        <v/>
      </c>
      <c r="P264" s="30" t="str">
        <f t="shared" si="48"/>
        <v/>
      </c>
      <c r="Q264" s="29" t="str">
        <f t="shared" si="49"/>
        <v/>
      </c>
      <c r="R264" s="31" t="str">
        <f>IF(H264="X",IF(Q264&gt;'Output, All Schools'!$C$9,"N","Y"),"")</f>
        <v/>
      </c>
      <c r="S264" s="32" t="str">
        <f>IF('School Data'!$B264="High",IF('School Data'!J264="","",'School Data'!J264),"")</f>
        <v/>
      </c>
      <c r="T264" s="49" t="str">
        <f t="shared" si="50"/>
        <v/>
      </c>
      <c r="U264" s="32" t="str">
        <f>IF('School Data'!$B264="High",IF('School Data'!K264="","",'School Data'!K264),"")</f>
        <v/>
      </c>
      <c r="V264" s="49" t="str">
        <f t="shared" si="51"/>
        <v/>
      </c>
      <c r="W264" s="54" t="str">
        <f t="shared" si="52"/>
        <v/>
      </c>
      <c r="X264" s="28" t="str">
        <f>IF(H264="X",IF(W264&lt;'Output, All Schools'!$C$14,"N","Y"),"")</f>
        <v/>
      </c>
      <c r="Y264" s="32" t="str">
        <f>IF('School Data'!$B264="High",IF('School Data'!L264="","",'School Data'!L264),"")</f>
        <v/>
      </c>
      <c r="Z264" s="49" t="str">
        <f t="shared" si="53"/>
        <v/>
      </c>
      <c r="AA264" s="55" t="str">
        <f t="shared" si="54"/>
        <v/>
      </c>
      <c r="AB264" s="31" t="str">
        <f>IF(H264="X",IF(AA264&lt;'Output, All Schools'!$C$15,"N","Y"),"")</f>
        <v/>
      </c>
    </row>
    <row r="265" spans="1:28" x14ac:dyDescent="0.25">
      <c r="A265" s="20" t="str">
        <f t="shared" si="44"/>
        <v/>
      </c>
      <c r="B265" s="20" t="str">
        <f>IF('School Data'!$B265="High",IF('School Data'!A265="","",'School Data'!A265),"")</f>
        <v/>
      </c>
      <c r="C265" s="20" t="str">
        <f>IF('School Data'!$B265="High",IF('School Data'!B265="","",'School Data'!B265),"")</f>
        <v/>
      </c>
      <c r="D265" s="20" t="str">
        <f>IF('School Data'!$B265="High",IF('School Data'!C265="","",'School Data'!C265),"")</f>
        <v/>
      </c>
      <c r="E265" s="20" t="str">
        <f>IF('School Data'!$B265="High",IF('School Data'!D265="","",'School Data'!D265),"")</f>
        <v/>
      </c>
      <c r="F265" s="20" t="str">
        <f>IF('School Data'!$B265="High",IF('School Data'!E265="","",'School Data'!E265),"")</f>
        <v/>
      </c>
      <c r="G265" s="31" t="str">
        <f>IF('School Data'!$B265="High",IF('School Data'!F265="","",'School Data'!F265),"")</f>
        <v/>
      </c>
      <c r="H265" s="28" t="str">
        <f>IF(A265&lt;('Output by Grade Span'!$C$5+1),"X","")</f>
        <v/>
      </c>
      <c r="I265" s="29" t="str">
        <f>IF('School Data'!$B265="High",IF('School Data'!G265="","",'School Data'!G265),"")</f>
        <v/>
      </c>
      <c r="J265" s="29" t="str">
        <f t="shared" si="45"/>
        <v/>
      </c>
      <c r="K265" s="29" t="str">
        <f>IF('School Data'!$B265="High",IF('School Data'!H265="","",'School Data'!H265),"")</f>
        <v/>
      </c>
      <c r="L265" s="29" t="str">
        <f t="shared" si="46"/>
        <v/>
      </c>
      <c r="M265" s="29" t="str">
        <f t="shared" si="47"/>
        <v/>
      </c>
      <c r="N265" s="28" t="str">
        <f>IF(H265="X",IF(M265&gt;'Output, All Schools'!$C$8,"N","Y"),"")</f>
        <v/>
      </c>
      <c r="O265" s="30" t="str">
        <f>IF('School Data'!$B265="High",IF('School Data'!I265="","",'School Data'!I265),"")</f>
        <v/>
      </c>
      <c r="P265" s="30" t="str">
        <f t="shared" si="48"/>
        <v/>
      </c>
      <c r="Q265" s="29" t="str">
        <f t="shared" si="49"/>
        <v/>
      </c>
      <c r="R265" s="31" t="str">
        <f>IF(H265="X",IF(Q265&gt;'Output, All Schools'!$C$9,"N","Y"),"")</f>
        <v/>
      </c>
      <c r="S265" s="32" t="str">
        <f>IF('School Data'!$B265="High",IF('School Data'!J265="","",'School Data'!J265),"")</f>
        <v/>
      </c>
      <c r="T265" s="49" t="str">
        <f t="shared" si="50"/>
        <v/>
      </c>
      <c r="U265" s="32" t="str">
        <f>IF('School Data'!$B265="High",IF('School Data'!K265="","",'School Data'!K265),"")</f>
        <v/>
      </c>
      <c r="V265" s="49" t="str">
        <f t="shared" si="51"/>
        <v/>
      </c>
      <c r="W265" s="54" t="str">
        <f t="shared" si="52"/>
        <v/>
      </c>
      <c r="X265" s="28" t="str">
        <f>IF(H265="X",IF(W265&lt;'Output, All Schools'!$C$14,"N","Y"),"")</f>
        <v/>
      </c>
      <c r="Y265" s="32" t="str">
        <f>IF('School Data'!$B265="High",IF('School Data'!L265="","",'School Data'!L265),"")</f>
        <v/>
      </c>
      <c r="Z265" s="49" t="str">
        <f t="shared" si="53"/>
        <v/>
      </c>
      <c r="AA265" s="55" t="str">
        <f t="shared" si="54"/>
        <v/>
      </c>
      <c r="AB265" s="31" t="str">
        <f>IF(H265="X",IF(AA265&lt;'Output, All Schools'!$C$15,"N","Y"),"")</f>
        <v/>
      </c>
    </row>
    <row r="266" spans="1:28" x14ac:dyDescent="0.25">
      <c r="A266" s="20" t="str">
        <f t="shared" si="44"/>
        <v/>
      </c>
      <c r="B266" s="20" t="str">
        <f>IF('School Data'!$B266="High",IF('School Data'!A266="","",'School Data'!A266),"")</f>
        <v/>
      </c>
      <c r="C266" s="20" t="str">
        <f>IF('School Data'!$B266="High",IF('School Data'!B266="","",'School Data'!B266),"")</f>
        <v/>
      </c>
      <c r="D266" s="20" t="str">
        <f>IF('School Data'!$B266="High",IF('School Data'!C266="","",'School Data'!C266),"")</f>
        <v/>
      </c>
      <c r="E266" s="20" t="str">
        <f>IF('School Data'!$B266="High",IF('School Data'!D266="","",'School Data'!D266),"")</f>
        <v/>
      </c>
      <c r="F266" s="20" t="str">
        <f>IF('School Data'!$B266="High",IF('School Data'!E266="","",'School Data'!E266),"")</f>
        <v/>
      </c>
      <c r="G266" s="31" t="str">
        <f>IF('School Data'!$B266="High",IF('School Data'!F266="","",'School Data'!F266),"")</f>
        <v/>
      </c>
      <c r="H266" s="28" t="str">
        <f>IF(A266&lt;('Output by Grade Span'!$C$5+1),"X","")</f>
        <v/>
      </c>
      <c r="I266" s="29" t="str">
        <f>IF('School Data'!$B266="High",IF('School Data'!G266="","",'School Data'!G266),"")</f>
        <v/>
      </c>
      <c r="J266" s="29" t="str">
        <f t="shared" si="45"/>
        <v/>
      </c>
      <c r="K266" s="29" t="str">
        <f>IF('School Data'!$B266="High",IF('School Data'!H266="","",'School Data'!H266),"")</f>
        <v/>
      </c>
      <c r="L266" s="29" t="str">
        <f t="shared" si="46"/>
        <v/>
      </c>
      <c r="M266" s="29" t="str">
        <f t="shared" si="47"/>
        <v/>
      </c>
      <c r="N266" s="28" t="str">
        <f>IF(H266="X",IF(M266&gt;'Output, All Schools'!$C$8,"N","Y"),"")</f>
        <v/>
      </c>
      <c r="O266" s="30" t="str">
        <f>IF('School Data'!$B266="High",IF('School Data'!I266="","",'School Data'!I266),"")</f>
        <v/>
      </c>
      <c r="P266" s="30" t="str">
        <f t="shared" si="48"/>
        <v/>
      </c>
      <c r="Q266" s="29" t="str">
        <f t="shared" si="49"/>
        <v/>
      </c>
      <c r="R266" s="31" t="str">
        <f>IF(H266="X",IF(Q266&gt;'Output, All Schools'!$C$9,"N","Y"),"")</f>
        <v/>
      </c>
      <c r="S266" s="32" t="str">
        <f>IF('School Data'!$B266="High",IF('School Data'!J266="","",'School Data'!J266),"")</f>
        <v/>
      </c>
      <c r="T266" s="49" t="str">
        <f t="shared" si="50"/>
        <v/>
      </c>
      <c r="U266" s="32" t="str">
        <f>IF('School Data'!$B266="High",IF('School Data'!K266="","",'School Data'!K266),"")</f>
        <v/>
      </c>
      <c r="V266" s="49" t="str">
        <f t="shared" si="51"/>
        <v/>
      </c>
      <c r="W266" s="54" t="str">
        <f t="shared" si="52"/>
        <v/>
      </c>
      <c r="X266" s="28" t="str">
        <f>IF(H266="X",IF(W266&lt;'Output, All Schools'!$C$14,"N","Y"),"")</f>
        <v/>
      </c>
      <c r="Y266" s="32" t="str">
        <f>IF('School Data'!$B266="High",IF('School Data'!L266="","",'School Data'!L266),"")</f>
        <v/>
      </c>
      <c r="Z266" s="49" t="str">
        <f t="shared" si="53"/>
        <v/>
      </c>
      <c r="AA266" s="55" t="str">
        <f t="shared" si="54"/>
        <v/>
      </c>
      <c r="AB266" s="31" t="str">
        <f>IF(H266="X",IF(AA266&lt;'Output, All Schools'!$C$15,"N","Y"),"")</f>
        <v/>
      </c>
    </row>
    <row r="267" spans="1:28" x14ac:dyDescent="0.25">
      <c r="A267" s="20" t="str">
        <f t="shared" si="44"/>
        <v/>
      </c>
      <c r="B267" s="20" t="str">
        <f>IF('School Data'!$B267="High",IF('School Data'!A267="","",'School Data'!A267),"")</f>
        <v/>
      </c>
      <c r="C267" s="20" t="str">
        <f>IF('School Data'!$B267="High",IF('School Data'!B267="","",'School Data'!B267),"")</f>
        <v/>
      </c>
      <c r="D267" s="20" t="str">
        <f>IF('School Data'!$B267="High",IF('School Data'!C267="","",'School Data'!C267),"")</f>
        <v/>
      </c>
      <c r="E267" s="20" t="str">
        <f>IF('School Data'!$B267="High",IF('School Data'!D267="","",'School Data'!D267),"")</f>
        <v/>
      </c>
      <c r="F267" s="20" t="str">
        <f>IF('School Data'!$B267="High",IF('School Data'!E267="","",'School Data'!E267),"")</f>
        <v/>
      </c>
      <c r="G267" s="31" t="str">
        <f>IF('School Data'!$B267="High",IF('School Data'!F267="","",'School Data'!F267),"")</f>
        <v/>
      </c>
      <c r="H267" s="28" t="str">
        <f>IF(A267&lt;('Output by Grade Span'!$C$5+1),"X","")</f>
        <v/>
      </c>
      <c r="I267" s="29" t="str">
        <f>IF('School Data'!$B267="High",IF('School Data'!G267="","",'School Data'!G267),"")</f>
        <v/>
      </c>
      <c r="J267" s="29" t="str">
        <f t="shared" si="45"/>
        <v/>
      </c>
      <c r="K267" s="29" t="str">
        <f>IF('School Data'!$B267="High",IF('School Data'!H267="","",'School Data'!H267),"")</f>
        <v/>
      </c>
      <c r="L267" s="29" t="str">
        <f t="shared" si="46"/>
        <v/>
      </c>
      <c r="M267" s="29" t="str">
        <f t="shared" si="47"/>
        <v/>
      </c>
      <c r="N267" s="28" t="str">
        <f>IF(H267="X",IF(M267&gt;'Output, All Schools'!$C$8,"N","Y"),"")</f>
        <v/>
      </c>
      <c r="O267" s="30" t="str">
        <f>IF('School Data'!$B267="High",IF('School Data'!I267="","",'School Data'!I267),"")</f>
        <v/>
      </c>
      <c r="P267" s="30" t="str">
        <f t="shared" si="48"/>
        <v/>
      </c>
      <c r="Q267" s="29" t="str">
        <f t="shared" si="49"/>
        <v/>
      </c>
      <c r="R267" s="31" t="str">
        <f>IF(H267="X",IF(Q267&gt;'Output, All Schools'!$C$9,"N","Y"),"")</f>
        <v/>
      </c>
      <c r="S267" s="32" t="str">
        <f>IF('School Data'!$B267="High",IF('School Data'!J267="","",'School Data'!J267),"")</f>
        <v/>
      </c>
      <c r="T267" s="49" t="str">
        <f t="shared" si="50"/>
        <v/>
      </c>
      <c r="U267" s="32" t="str">
        <f>IF('School Data'!$B267="High",IF('School Data'!K267="","",'School Data'!K267),"")</f>
        <v/>
      </c>
      <c r="V267" s="49" t="str">
        <f t="shared" si="51"/>
        <v/>
      </c>
      <c r="W267" s="54" t="str">
        <f t="shared" si="52"/>
        <v/>
      </c>
      <c r="X267" s="28" t="str">
        <f>IF(H267="X",IF(W267&lt;'Output, All Schools'!$C$14,"N","Y"),"")</f>
        <v/>
      </c>
      <c r="Y267" s="32" t="str">
        <f>IF('School Data'!$B267="High",IF('School Data'!L267="","",'School Data'!L267),"")</f>
        <v/>
      </c>
      <c r="Z267" s="49" t="str">
        <f t="shared" si="53"/>
        <v/>
      </c>
      <c r="AA267" s="55" t="str">
        <f t="shared" si="54"/>
        <v/>
      </c>
      <c r="AB267" s="31" t="str">
        <f>IF(H267="X",IF(AA267&lt;'Output, All Schools'!$C$15,"N","Y"),"")</f>
        <v/>
      </c>
    </row>
    <row r="268" spans="1:28" x14ac:dyDescent="0.25">
      <c r="A268" s="20" t="str">
        <f t="shared" si="44"/>
        <v/>
      </c>
      <c r="B268" s="20" t="str">
        <f>IF('School Data'!$B268="High",IF('School Data'!A268="","",'School Data'!A268),"")</f>
        <v/>
      </c>
      <c r="C268" s="20" t="str">
        <f>IF('School Data'!$B268="High",IF('School Data'!B268="","",'School Data'!B268),"")</f>
        <v/>
      </c>
      <c r="D268" s="20" t="str">
        <f>IF('School Data'!$B268="High",IF('School Data'!C268="","",'School Data'!C268),"")</f>
        <v/>
      </c>
      <c r="E268" s="20" t="str">
        <f>IF('School Data'!$B268="High",IF('School Data'!D268="","",'School Data'!D268),"")</f>
        <v/>
      </c>
      <c r="F268" s="20" t="str">
        <f>IF('School Data'!$B268="High",IF('School Data'!E268="","",'School Data'!E268),"")</f>
        <v/>
      </c>
      <c r="G268" s="31" t="str">
        <f>IF('School Data'!$B268="High",IF('School Data'!F268="","",'School Data'!F268),"")</f>
        <v/>
      </c>
      <c r="H268" s="28" t="str">
        <f>IF(A268&lt;('Output by Grade Span'!$C$5+1),"X","")</f>
        <v/>
      </c>
      <c r="I268" s="29" t="str">
        <f>IF('School Data'!$B268="High",IF('School Data'!G268="","",'School Data'!G268),"")</f>
        <v/>
      </c>
      <c r="J268" s="29" t="str">
        <f t="shared" si="45"/>
        <v/>
      </c>
      <c r="K268" s="29" t="str">
        <f>IF('School Data'!$B268="High",IF('School Data'!H268="","",'School Data'!H268),"")</f>
        <v/>
      </c>
      <c r="L268" s="29" t="str">
        <f t="shared" si="46"/>
        <v/>
      </c>
      <c r="M268" s="29" t="str">
        <f t="shared" si="47"/>
        <v/>
      </c>
      <c r="N268" s="28" t="str">
        <f>IF(H268="X",IF(M268&gt;'Output, All Schools'!$C$8,"N","Y"),"")</f>
        <v/>
      </c>
      <c r="O268" s="30" t="str">
        <f>IF('School Data'!$B268="High",IF('School Data'!I268="","",'School Data'!I268),"")</f>
        <v/>
      </c>
      <c r="P268" s="30" t="str">
        <f t="shared" si="48"/>
        <v/>
      </c>
      <c r="Q268" s="29" t="str">
        <f t="shared" si="49"/>
        <v/>
      </c>
      <c r="R268" s="31" t="str">
        <f>IF(H268="X",IF(Q268&gt;'Output, All Schools'!$C$9,"N","Y"),"")</f>
        <v/>
      </c>
      <c r="S268" s="32" t="str">
        <f>IF('School Data'!$B268="High",IF('School Data'!J268="","",'School Data'!J268),"")</f>
        <v/>
      </c>
      <c r="T268" s="49" t="str">
        <f t="shared" si="50"/>
        <v/>
      </c>
      <c r="U268" s="32" t="str">
        <f>IF('School Data'!$B268="High",IF('School Data'!K268="","",'School Data'!K268),"")</f>
        <v/>
      </c>
      <c r="V268" s="49" t="str">
        <f t="shared" si="51"/>
        <v/>
      </c>
      <c r="W268" s="54" t="str">
        <f t="shared" si="52"/>
        <v/>
      </c>
      <c r="X268" s="28" t="str">
        <f>IF(H268="X",IF(W268&lt;'Output, All Schools'!$C$14,"N","Y"),"")</f>
        <v/>
      </c>
      <c r="Y268" s="32" t="str">
        <f>IF('School Data'!$B268="High",IF('School Data'!L268="","",'School Data'!L268),"")</f>
        <v/>
      </c>
      <c r="Z268" s="49" t="str">
        <f t="shared" si="53"/>
        <v/>
      </c>
      <c r="AA268" s="55" t="str">
        <f t="shared" si="54"/>
        <v/>
      </c>
      <c r="AB268" s="31" t="str">
        <f>IF(H268="X",IF(AA268&lt;'Output, All Schools'!$C$15,"N","Y"),"")</f>
        <v/>
      </c>
    </row>
    <row r="269" spans="1:28" x14ac:dyDescent="0.25">
      <c r="A269" s="20" t="str">
        <f t="shared" si="44"/>
        <v/>
      </c>
      <c r="B269" s="20" t="str">
        <f>IF('School Data'!$B269="High",IF('School Data'!A269="","",'School Data'!A269),"")</f>
        <v/>
      </c>
      <c r="C269" s="20" t="str">
        <f>IF('School Data'!$B269="High",IF('School Data'!B269="","",'School Data'!B269),"")</f>
        <v/>
      </c>
      <c r="D269" s="20" t="str">
        <f>IF('School Data'!$B269="High",IF('School Data'!C269="","",'School Data'!C269),"")</f>
        <v/>
      </c>
      <c r="E269" s="20" t="str">
        <f>IF('School Data'!$B269="High",IF('School Data'!D269="","",'School Data'!D269),"")</f>
        <v/>
      </c>
      <c r="F269" s="20" t="str">
        <f>IF('School Data'!$B269="High",IF('School Data'!E269="","",'School Data'!E269),"")</f>
        <v/>
      </c>
      <c r="G269" s="31" t="str">
        <f>IF('School Data'!$B269="High",IF('School Data'!F269="","",'School Data'!F269),"")</f>
        <v/>
      </c>
      <c r="H269" s="28" t="str">
        <f>IF(A269&lt;('Output by Grade Span'!$C$5+1),"X","")</f>
        <v/>
      </c>
      <c r="I269" s="29" t="str">
        <f>IF('School Data'!$B269="High",IF('School Data'!G269="","",'School Data'!G269),"")</f>
        <v/>
      </c>
      <c r="J269" s="29" t="str">
        <f t="shared" si="45"/>
        <v/>
      </c>
      <c r="K269" s="29" t="str">
        <f>IF('School Data'!$B269="High",IF('School Data'!H269="","",'School Data'!H269),"")</f>
        <v/>
      </c>
      <c r="L269" s="29" t="str">
        <f t="shared" si="46"/>
        <v/>
      </c>
      <c r="M269" s="29" t="str">
        <f t="shared" si="47"/>
        <v/>
      </c>
      <c r="N269" s="28" t="str">
        <f>IF(H269="X",IF(M269&gt;'Output, All Schools'!$C$8,"N","Y"),"")</f>
        <v/>
      </c>
      <c r="O269" s="30" t="str">
        <f>IF('School Data'!$B269="High",IF('School Data'!I269="","",'School Data'!I269),"")</f>
        <v/>
      </c>
      <c r="P269" s="30" t="str">
        <f t="shared" si="48"/>
        <v/>
      </c>
      <c r="Q269" s="29" t="str">
        <f t="shared" si="49"/>
        <v/>
      </c>
      <c r="R269" s="31" t="str">
        <f>IF(H269="X",IF(Q269&gt;'Output, All Schools'!$C$9,"N","Y"),"")</f>
        <v/>
      </c>
      <c r="S269" s="32" t="str">
        <f>IF('School Data'!$B269="High",IF('School Data'!J269="","",'School Data'!J269),"")</f>
        <v/>
      </c>
      <c r="T269" s="49" t="str">
        <f t="shared" si="50"/>
        <v/>
      </c>
      <c r="U269" s="32" t="str">
        <f>IF('School Data'!$B269="High",IF('School Data'!K269="","",'School Data'!K269),"")</f>
        <v/>
      </c>
      <c r="V269" s="49" t="str">
        <f t="shared" si="51"/>
        <v/>
      </c>
      <c r="W269" s="54" t="str">
        <f t="shared" si="52"/>
        <v/>
      </c>
      <c r="X269" s="28" t="str">
        <f>IF(H269="X",IF(W269&lt;'Output, All Schools'!$C$14,"N","Y"),"")</f>
        <v/>
      </c>
      <c r="Y269" s="32" t="str">
        <f>IF('School Data'!$B269="High",IF('School Data'!L269="","",'School Data'!L269),"")</f>
        <v/>
      </c>
      <c r="Z269" s="49" t="str">
        <f t="shared" si="53"/>
        <v/>
      </c>
      <c r="AA269" s="55" t="str">
        <f t="shared" si="54"/>
        <v/>
      </c>
      <c r="AB269" s="31" t="str">
        <f>IF(H269="X",IF(AA269&lt;'Output, All Schools'!$C$15,"N","Y"),"")</f>
        <v/>
      </c>
    </row>
  </sheetData>
  <conditionalFormatting sqref="R3:R269">
    <cfRule type="aboveAverage" dxfId="8" priority="9"/>
  </conditionalFormatting>
  <conditionalFormatting sqref="N3:N1048576">
    <cfRule type="containsText" dxfId="7" priority="7" operator="containsText" text="N">
      <formula>NOT(ISERROR(SEARCH("N",N3)))</formula>
    </cfRule>
    <cfRule type="aboveAverage" dxfId="6" priority="8"/>
  </conditionalFormatting>
  <conditionalFormatting sqref="R270:S1048576 R3:R269">
    <cfRule type="containsText" dxfId="5" priority="6" operator="containsText" text="N">
      <formula>NOT(ISERROR(SEARCH("N",R3)))</formula>
    </cfRule>
  </conditionalFormatting>
  <conditionalFormatting sqref="AB3:AB269">
    <cfRule type="aboveAverage" dxfId="4" priority="5"/>
  </conditionalFormatting>
  <conditionalFormatting sqref="X3:X1048576">
    <cfRule type="containsText" dxfId="3" priority="3" operator="containsText" text="N">
      <formula>NOT(ISERROR(SEARCH("N",X3)))</formula>
    </cfRule>
    <cfRule type="aboveAverage" dxfId="2" priority="4"/>
  </conditionalFormatting>
  <conditionalFormatting sqref="AB3:AB1048576">
    <cfRule type="containsText" dxfId="1" priority="2" operator="containsText" text="N">
      <formula>NOT(ISERROR(SEARCH("N",AB3)))</formula>
    </cfRule>
  </conditionalFormatting>
  <conditionalFormatting sqref="U270:U1048576">
    <cfRule type="containsText" dxfId="0" priority="1" operator="containsText" text="N">
      <formula>NOT(ISERROR(SEARCH("N",U270)))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School Data</vt:lpstr>
      <vt:lpstr>Identified Schools</vt:lpstr>
      <vt:lpstr>Output, All Schools</vt:lpstr>
      <vt:lpstr>Output by Grade Span</vt:lpstr>
      <vt:lpstr>Calculations, All</vt:lpstr>
      <vt:lpstr>Calculations, Elem only</vt:lpstr>
      <vt:lpstr>Calculations, Middle only</vt:lpstr>
      <vt:lpstr>Calculations, High only</vt:lpstr>
      <vt:lpstr>Dropdowns</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lastModifiedBy>
  <cp:revision/>
  <cp:lastPrinted>2021-10-29T20:21:35Z</cp:lastPrinted>
  <dcterms:created xsi:type="dcterms:W3CDTF">2021-09-15T19:59:34Z</dcterms:created>
  <dcterms:modified xsi:type="dcterms:W3CDTF">2021-10-29T20:22:03Z</dcterms:modified>
  <cp:category/>
  <cp:contentStatus/>
</cp:coreProperties>
</file>